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R:\1_Require\Data\2. Monthly Data\2023-24\5. Monthly Portfolio\Jan 2024\Monthly Portfolio_Jan 24\"/>
    </mc:Choice>
  </mc:AlternateContent>
  <xr:revisionPtr revIDLastSave="0" documentId="13_ncr:8001_{062AC457-115E-4C5D-8F83-B6391985748C}" xr6:coauthVersionLast="45" xr6:coauthVersionMax="47" xr10:uidLastSave="{00000000-0000-0000-0000-000000000000}"/>
  <bookViews>
    <workbookView xWindow="-120" yWindow="-120" windowWidth="20730" windowHeight="11160" xr2:uid="{00000000-000D-0000-FFFF-FFFF00000000}"/>
  </bookViews>
  <sheets>
    <sheet name="Index" sheetId="147"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FMP- Series 1" sheetId="79" r:id="rId58"/>
    <sheet name="SFMP- Series 6" sheetId="80" r:id="rId59"/>
    <sheet name="SFMP- Series 34" sheetId="81" r:id="rId60"/>
    <sheet name="SMCBF-IP" sheetId="82" r:id="rId61"/>
    <sheet name="SFRDF" sheetId="83" r:id="rId62"/>
    <sheet name="SBIETFIT" sheetId="84" r:id="rId63"/>
    <sheet name="SBIETFPB" sheetId="85" r:id="rId64"/>
    <sheet name="SRBF-AP" sheetId="86" r:id="rId65"/>
    <sheet name="SRBF-AHP" sheetId="87" r:id="rId66"/>
    <sheet name="SRBF-CHP" sheetId="88" r:id="rId67"/>
    <sheet name="SRBF-CP" sheetId="89" r:id="rId68"/>
    <sheet name="SIA-US EQUITY FOF" sheetId="90" r:id="rId69"/>
    <sheet name="SFMP- Series 41" sheetId="91" r:id="rId70"/>
    <sheet name="SFMP- Series 42" sheetId="92" r:id="rId71"/>
    <sheet name="SFMP- Series 43" sheetId="93" r:id="rId72"/>
    <sheet name="SNN50" sheetId="94" r:id="rId73"/>
    <sheet name="SFMP- Series 44" sheetId="95" r:id="rId74"/>
    <sheet name="SFMP- Series 45" sheetId="96" r:id="rId75"/>
    <sheet name="SBIETFCON" sheetId="97" r:id="rId76"/>
    <sheet name="SFMP- Series 46" sheetId="98" r:id="rId77"/>
    <sheet name="SFMP- Series 47" sheetId="99" r:id="rId78"/>
    <sheet name="SFMP- Series 48" sheetId="100" r:id="rId79"/>
    <sheet name="SBAF" sheetId="101" r:id="rId80"/>
    <sheet name="SFMP- Series 49" sheetId="102" r:id="rId81"/>
    <sheet name="SFMP- Series 50" sheetId="103" r:id="rId82"/>
    <sheet name="SFMP- Series 51" sheetId="104" r:id="rId83"/>
    <sheet name="SFMP- Series 52" sheetId="105" r:id="rId84"/>
    <sheet name="SFMP- Series 53" sheetId="106" r:id="rId85"/>
    <sheet name="SFMP- Series 54" sheetId="107" r:id="rId86"/>
    <sheet name="SFMP- Series 55" sheetId="108" r:id="rId87"/>
    <sheet name="SFMP- Series 56" sheetId="109" r:id="rId88"/>
    <sheet name="SFMP- Series 57" sheetId="110" r:id="rId89"/>
    <sheet name="SFMP- Series 58" sheetId="111" r:id="rId90"/>
    <sheet name="SCPSE" sheetId="112" r:id="rId91"/>
    <sheet name="SFMP- Series 59" sheetId="113" r:id="rId92"/>
    <sheet name="SFMP- Series 60" sheetId="114" r:id="rId93"/>
    <sheet name="SMCF" sheetId="115" r:id="rId94"/>
    <sheet name="SFMP- Series 61" sheetId="116" r:id="rId95"/>
    <sheet name="SFMP- Series 66" sheetId="117" r:id="rId96"/>
    <sheet name="SFMP- Series 67" sheetId="118" r:id="rId97"/>
    <sheet name="SFMP- Series 64" sheetId="119" r:id="rId98"/>
    <sheet name="SFMP- Series 68" sheetId="120" r:id="rId99"/>
    <sheet name="SNM150IF" sheetId="121" r:id="rId100"/>
    <sheet name="SNS250IF" sheetId="122" r:id="rId101"/>
    <sheet name="SCIGI-JUN 2036" sheetId="123" r:id="rId102"/>
    <sheet name="SCIGI-APR 2029" sheetId="124" r:id="rId103"/>
    <sheet name="SCISI-SEP 2027" sheetId="125" r:id="rId104"/>
    <sheet name="SFMP- Series 72" sheetId="126" r:id="rId105"/>
    <sheet name="SFMP- Series 73" sheetId="127" r:id="rId106"/>
    <sheet name="SLDF" sheetId="128" r:id="rId107"/>
    <sheet name="SFMP- Series 74" sheetId="129" r:id="rId108"/>
    <sheet name="SFMP- Series 76" sheetId="130" r:id="rId109"/>
    <sheet name="SFMP- Series 77" sheetId="131" r:id="rId110"/>
    <sheet name="SFMP- Series 78" sheetId="132" r:id="rId111"/>
    <sheet name="SDYF" sheetId="133" r:id="rId112"/>
    <sheet name="SFMP- Series 79" sheetId="134" r:id="rId113"/>
    <sheet name="SFMP- Series 80" sheetId="135" r:id="rId114"/>
    <sheet name="SFMP- Series 81" sheetId="136" r:id="rId115"/>
    <sheet name="SBI-BSE-SENSEX-IF" sheetId="137" r:id="rId116"/>
    <sheet name="SBI Nifty 1 D Rate ETF" sheetId="138" r:id="rId117"/>
    <sheet name="SFMP- Series 91" sheetId="139" r:id="rId118"/>
    <sheet name="SN50EWIF" sheetId="140" r:id="rId119"/>
  </sheets>
  <definedNames>
    <definedName name="_xlnm._FilterDatabase" localSheetId="0" hidden="1">Index!$A$3:$C$3</definedName>
    <definedName name="XDO_?AUM?">#REF!</definedName>
    <definedName name="XDO_?CLASS_3?">#REF!</definedName>
    <definedName name="XDO_?CLASS_3?1?">#REF!</definedName>
    <definedName name="XDO_?CLASS_3?10?">#REF!</definedName>
    <definedName name="XDO_?CLASS_3?100?">'SFMP- Series 49'!$C$16:$C$33</definedName>
    <definedName name="XDO_?CLASS_3?101?">'SFMP- Series 50'!$C$16:$C$30</definedName>
    <definedName name="XDO_?CLASS_3?102?">'SFMP- Series 51'!$C$16:$C$36</definedName>
    <definedName name="XDO_?CLASS_3?103?">'SFMP- Series 52'!$C$16:$C$30</definedName>
    <definedName name="XDO_?CLASS_3?104?">'SFMP- Series 53'!$C$16:$C$34</definedName>
    <definedName name="XDO_?CLASS_3?105?">'SFMP- Series 54'!$C$16:$C$28</definedName>
    <definedName name="XDO_?CLASS_3?106?">'SFMP- Series 55'!$C$16:$C$32</definedName>
    <definedName name="XDO_?CLASS_3?107?">'SFMP- Series 56'!$C$16:$C$28</definedName>
    <definedName name="XDO_?CLASS_3?108?">'SFMP- Series 57'!$C$16:$C$29</definedName>
    <definedName name="XDO_?CLASS_3?109?">'SFMP- Series 58'!$C$16:$C$31</definedName>
    <definedName name="XDO_?CLASS_3?11?">#REF!</definedName>
    <definedName name="XDO_?CLASS_3?110?">SCPSE!$C$16:$C$44</definedName>
    <definedName name="XDO_?CLASS_3?111?">'SFMP- Series 59'!$C$28:$C$40</definedName>
    <definedName name="XDO_?CLASS_3?112?">'SFMP- Series 60'!$C$16:$C$30</definedName>
    <definedName name="XDO_?CLASS_3?113?">SMCF!$C$8:$C$49</definedName>
    <definedName name="XDO_?CLASS_3?114?">'SFMP- Series 61'!$C$16:$C$36</definedName>
    <definedName name="XDO_?CLASS_3?115?">'SFMP- Series 66'!$C$16:$C$34</definedName>
    <definedName name="XDO_?CLASS_3?116?">'SFMP- Series 67'!$C$16:$C$34</definedName>
    <definedName name="XDO_?CLASS_3?117?">'SFMP- Series 64'!$C$16:$C$24</definedName>
    <definedName name="XDO_?CLASS_3?118?">'SFMP- Series 68'!$C$16:$C$24</definedName>
    <definedName name="XDO_?CLASS_3?119?">SNM150IF!$C$8:$C$159</definedName>
    <definedName name="XDO_?CLASS_3?12?">#REF!</definedName>
    <definedName name="XDO_?CLASS_3?120?">SNS250IF!$C$8:$C$259</definedName>
    <definedName name="XDO_?CLASS_3?121?">'SCIGI-JUN 2036'!$C$16:$C$26</definedName>
    <definedName name="XDO_?CLASS_3?122?">'SCIGI-APR 2029'!$C$16:$C$24</definedName>
    <definedName name="XDO_?CLASS_3?123?">'SCISI-SEP 2027'!$C$16:$C$24</definedName>
    <definedName name="XDO_?CLASS_3?124?">'SFMP- Series 72'!$C$28:$C$41</definedName>
    <definedName name="XDO_?CLASS_3?125?">'SFMP- Series 73'!$C$28:$C$41</definedName>
    <definedName name="XDO_?CLASS_3?126?">SLDF!$C$16:$C$30</definedName>
    <definedName name="XDO_?CLASS_3?127?">'SFMP- Series 74'!$C$16:$C$33</definedName>
    <definedName name="XDO_?CLASS_3?128?">'SFMP- Series 76'!$C$16:$C$20</definedName>
    <definedName name="XDO_?CLASS_3?129?">'SFMP- Series 77'!$C$16:$C$18</definedName>
    <definedName name="XDO_?CLASS_3?13?">SLMF!$C$8:$C$85</definedName>
    <definedName name="XDO_?CLASS_3?130?">'SFMP- Series 78'!$C$16:$C$21</definedName>
    <definedName name="XDO_?CLASS_3?131?">SDYF!$C$8:$C$44</definedName>
    <definedName name="XDO_?CLASS_3?132?">'SFMP- Series 79'!$C$16:$C$21</definedName>
    <definedName name="XDO_?CLASS_3?133?">'SFMP- Series 80'!$C$16:$C$19</definedName>
    <definedName name="XDO_?CLASS_3?134?">'SFMP- Series 81'!$C$16:$C$25</definedName>
    <definedName name="XDO_?CLASS_3?135?">'SBI-BSE-SENSEX-IF'!$C$8:$C$39</definedName>
    <definedName name="XDO_?CLASS_3?136?">'SBI Nifty 1 D Rate ETF'!$C$40:$C$52</definedName>
    <definedName name="XDO_?CLASS_3?137?">'SFMP- Series 91'!$C$28:$C$35</definedName>
    <definedName name="XDO_?CLASS_3?138?">SN50EWIF!$C$8:$C$59</definedName>
    <definedName name="XDO_?CLASS_3?139?">#REF!</definedName>
    <definedName name="XDO_?CLASS_3?14?">SLTEF!$C$8:$C$74</definedName>
    <definedName name="XDO_?CLASS_3?140?">#REF!</definedName>
    <definedName name="XDO_?CLASS_3?141?">#REF!</definedName>
    <definedName name="XDO_?CLASS_3?142?">#REF!</definedName>
    <definedName name="XDO_?CLASS_3?143?">#REF!</definedName>
    <definedName name="XDO_?CLASS_3?144?">#REF!</definedName>
    <definedName name="XDO_?CLASS_3?15?">#REF!</definedName>
    <definedName name="XDO_?CLASS_3?16?">#REF!</definedName>
    <definedName name="XDO_?CLASS_3?17?">SMGLF!$C$8:$C$30</definedName>
    <definedName name="XDO_?CLASS_3?18?">#REF!</definedName>
    <definedName name="XDO_?CLASS_3?19?">#REF!</definedName>
    <definedName name="XDO_?CLASS_3?2?">#REF!</definedName>
    <definedName name="XDO_?CLASS_3?20?">SEHF!$C$8:$C$37</definedName>
    <definedName name="XDO_?CLASS_3?21?">#REF!</definedName>
    <definedName name="XDO_?CLASS_3?22?">#REF!</definedName>
    <definedName name="XDO_?CLASS_3?23?">#REF!</definedName>
    <definedName name="XDO_?CLASS_3?24?">SMIF!$C$16:$C$34</definedName>
    <definedName name="XDO_?CLASS_3?25?">#REF!</definedName>
    <definedName name="XDO_?CLASS_3?26?">#REF!</definedName>
    <definedName name="XDO_?CLASS_3?27?">SCOF!$C$8:$C$50</definedName>
    <definedName name="XDO_?CLASS_3?28?">STOF!$C$8:$C$25</definedName>
    <definedName name="XDO_?CLASS_3?29?">SHOF!$C$8:$C$30</definedName>
    <definedName name="XDO_?CLASS_3?3?">#REF!</definedName>
    <definedName name="XDO_?CLASS_3?30?">SCF!$C$8:$C$95</definedName>
    <definedName name="XDO_?CLASS_3?31?">SNIF!$C$8:$C$59</definedName>
    <definedName name="XDO_?CLASS_3?32?">'SMCBF-SP'!$C$8:$C$32</definedName>
    <definedName name="XDO_?CLASS_3?33?">SOF!$C$40:$C$52</definedName>
    <definedName name="XDO_?CLASS_3?34?">SMMDF!$C$16:$C$55</definedName>
    <definedName name="XDO_?CLASS_3?35?">SLF!$C$16:$C$18</definedName>
    <definedName name="XDO_?CLASS_3?36?">SDBF!$C$16:$C$22</definedName>
    <definedName name="XDO_?CLASS_3?37?">SSF!$C$16:$C$24</definedName>
    <definedName name="XDO_?CLASS_3?38?">SCRF!$C$8:$C$16</definedName>
    <definedName name="XDO_?CLASS_3?39?">SFEF!$C$8:$C$31</definedName>
    <definedName name="XDO_?CLASS_3?4?">#REF!</definedName>
    <definedName name="XDO_?CLASS_3?40?">SCHF!$C$8:$C$52</definedName>
    <definedName name="XDO_?CLASS_3?41?">SMUSD!$C$16:$C$46</definedName>
    <definedName name="XDO_?CLASS_3?42?">SMIDCAP!$C$8:$C$81</definedName>
    <definedName name="XDO_?CLASS_3?43?">SMCMF!$C$16:$C$26</definedName>
    <definedName name="XDO_?CLASS_3?44?">SMCOMMA!$C$8:$C$31</definedName>
    <definedName name="XDO_?CLASS_3?45?">SMGF!$C$16:$C$30</definedName>
    <definedName name="XDO_?CLASS_3?46?">SFLEXI!$C$8:$C$72</definedName>
    <definedName name="XDO_?CLASS_3?47?">SMAAF!$C$8:$C$58</definedName>
    <definedName name="XDO_?CLASS_3?48?">SBLUECHIP!$C$8:$C$58</definedName>
    <definedName name="XDO_?CLASS_3?49?">SAOF!$C$8:$C$184</definedName>
    <definedName name="XDO_?CLASS_3?5?">#REF!</definedName>
    <definedName name="XDO_?CLASS_3?50?">SIF!$C$8:$C$49</definedName>
    <definedName name="XDO_?CLASS_3?51?">SMLDF!$C$16:$C$60</definedName>
    <definedName name="XDO_?CLASS_3?52?">SSTDF!$C$16:$C$83</definedName>
    <definedName name="XDO_?CLASS_3?53?">SETFGOLD!$C$40:$C$46</definedName>
    <definedName name="XDO_?CLASS_3?54?">SPSU!$C$8:$C$34</definedName>
    <definedName name="XDO_?CLASS_3?55?">SGF!$C$40:$C$42</definedName>
    <definedName name="XDO_?CLASS_3?56?">SBISENSEX!$C$8:$C$39</definedName>
    <definedName name="XDO_?CLASS_3?57?">SSCF!$C$8:$C$64</definedName>
    <definedName name="XDO_?CLASS_3?58?">SBPF!$C$16:$C$59</definedName>
    <definedName name="XDO_?CLASS_3?59?">'STAF-III'!$C$8:$C$21</definedName>
    <definedName name="XDO_?CLASS_3?6?">SMEEF!$C$8:$C$42</definedName>
    <definedName name="XDO_?CLASS_3?60?">'SLTAF-I'!$C$8:$C$32</definedName>
    <definedName name="XDO_?CLASS_3?61?">'SLTAF-II'!$C$8:$C$32</definedName>
    <definedName name="XDO_?CLASS_3?62?">SBFS!$C$8:$C$36</definedName>
    <definedName name="XDO_?CLASS_3?63?">SETFNN50!$C$8:$C$59</definedName>
    <definedName name="XDO_?CLASS_3?64?">SETFNIFBK!$C$8:$C$21</definedName>
    <definedName name="XDO_?CLASS_3?65?">SETFBSE100!$C$8:$C$110</definedName>
    <definedName name="XDO_?CLASS_3?66?">SESF!$C$8:$C$105</definedName>
    <definedName name="XDO_?CLASS_3?67?">SETFNIF50!$C$8:$C$59</definedName>
    <definedName name="XDO_?CLASS_3?68?">'SLTAF-III'!$C$8:$C$33</definedName>
    <definedName name="XDO_?CLASS_3?69?">SETF10GILT!$C$16:$C$24</definedName>
    <definedName name="XDO_?CLASS_3?7?">#REF!</definedName>
    <definedName name="XDO_?CLASS_3?70?">'SLTAF-IV'!$C$8:$C$33</definedName>
    <definedName name="XDO_?CLASS_3?71?">'SLTAF-V'!$C$8:$C$30</definedName>
    <definedName name="XDO_?CLASS_3?72?">'SLTAF-VI'!$C$8:$C$54</definedName>
    <definedName name="XDO_?CLASS_3?73?">SETFSN50!$C$8:$C$59</definedName>
    <definedName name="XDO_?CLASS_3?74?">SBIETFQLTY!$C$8:$C$39</definedName>
    <definedName name="XDO_?CLASS_3?75?">SCBF!$C$16:$C$105</definedName>
    <definedName name="XDO_?CLASS_3?76?">SEMVF!$C$8:$C$59</definedName>
    <definedName name="XDO_?CLASS_3?77?">'SFMP- Series 1'!$C$16:$C$31</definedName>
    <definedName name="XDO_?CLASS_3?78?">'SFMP- Series 6'!$C$16:$C$29</definedName>
    <definedName name="XDO_?CLASS_3?79?">'SFMP- Series 34'!$C$16:$C$26</definedName>
    <definedName name="XDO_?CLASS_3?8?">#REF!</definedName>
    <definedName name="XDO_?CLASS_3?80?">'SMCBF-IP'!$C$8:$C$41</definedName>
    <definedName name="XDO_?CLASS_3?81?">SFRDF!$C$16:$C$28</definedName>
    <definedName name="XDO_?CLASS_3?82?">SBIETFIT!$C$8:$C$19</definedName>
    <definedName name="XDO_?CLASS_3?83?">SBIETFPB!$C$8:$C$19</definedName>
    <definedName name="XDO_?CLASS_3?84?">'SRBF-AP'!$C$8:$C$48</definedName>
    <definedName name="XDO_?CLASS_3?85?">'SRBF-AHP'!$C$8:$C$48</definedName>
    <definedName name="XDO_?CLASS_3?86?">'SRBF-CHP'!$C$8:$C$48</definedName>
    <definedName name="XDO_?CLASS_3?87?">'SRBF-CP'!$C$8:$C$48</definedName>
    <definedName name="XDO_?CLASS_3?88?">'SIA-US EQUITY FOF'!$C$8:$C$14</definedName>
    <definedName name="XDO_?CLASS_3?89?">'SFMP- Series 41'!$C$16:$C$19</definedName>
    <definedName name="XDO_?CLASS_3?9?">#REF!</definedName>
    <definedName name="XDO_?CLASS_3?90?">'SFMP- Series 42'!$C$16:$C$18</definedName>
    <definedName name="XDO_?CLASS_3?91?">'SFMP- Series 43'!$C$16:$C$34</definedName>
    <definedName name="XDO_?CLASS_3?92?">'SNN50'!$C$8:$C$59</definedName>
    <definedName name="XDO_?CLASS_3?93?">'SFMP- Series 44'!$C$16:$C$31</definedName>
    <definedName name="XDO_?CLASS_3?94?">'SFMP- Series 45'!$C$16:$C$33</definedName>
    <definedName name="XDO_?CLASS_3?95?">SBIETFCON!$C$8:$C$39</definedName>
    <definedName name="XDO_?CLASS_3?96?">'SFMP- Series 46'!$C$16:$C$29</definedName>
    <definedName name="XDO_?CLASS_3?97?">'SFMP- Series 47'!$C$16:$C$27</definedName>
    <definedName name="XDO_?CLASS_3?98?">'SFMP- Series 48'!$C$16:$C$28</definedName>
    <definedName name="XDO_?CLASS_3?99?">SBAF!$C$8:$C$79</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SCF!$D$10:$D$106</definedName>
    <definedName name="XDO_?FINAL_ISIN?101?">SCF!$D$10:$D$130</definedName>
    <definedName name="XDO_?FINAL_ISIN?102?">SCF!$D$10:$D$149</definedName>
    <definedName name="XDO_?FINAL_ISIN?103?">SCF!$D$10:$D$154</definedName>
    <definedName name="XDO_?FINAL_ISIN?104?">SNIF!$D$10:$D$59</definedName>
    <definedName name="XDO_?FINAL_ISIN?105?">SNIF!$D$10:$D$102</definedName>
    <definedName name="XDO_?FINAL_ISIN?106?">SNIF!$D$10:$D$107</definedName>
    <definedName name="XDO_?FINAL_ISIN?107?">'SMCBF-SP'!$D$10:$D$32</definedName>
    <definedName name="XDO_?FINAL_ISIN?108?">'SMCBF-SP'!$D$10:$D$48</definedName>
    <definedName name="XDO_?FINAL_ISIN?109?">'SMCBF-SP'!$D$10:$D$59</definedName>
    <definedName name="XDO_?FINAL_ISIN?11?">SMEEF!$D$10:$D$42</definedName>
    <definedName name="XDO_?FINAL_ISIN?110?">'SMCBF-SP'!$D$10:$D$74</definedName>
    <definedName name="XDO_?FINAL_ISIN?111?">'SMCBF-SP'!$D$10:$D$89</definedName>
    <definedName name="XDO_?FINAL_ISIN?112?">'SMCBF-SP'!$D$10:$D$94</definedName>
    <definedName name="XDO_?FINAL_ISIN?113?">SOF!$D$52</definedName>
    <definedName name="XDO_?FINAL_ISIN?114?">SOF!$D$52:$D$57</definedName>
    <definedName name="XDO_?FINAL_ISIN?115?">SMMDF!$D$18:$D$55</definedName>
    <definedName name="XDO_?FINAL_ISIN?116?">SMMDF!$D$18:$D$66</definedName>
    <definedName name="XDO_?FINAL_ISIN?117?">SMMDF!$D$18:$D$71</definedName>
    <definedName name="XDO_?FINAL_ISIN?118?">SMMDF!$D$18:$D$90</definedName>
    <definedName name="XDO_?FINAL_ISIN?119?">SMMDF!$D$18:$D$100</definedName>
    <definedName name="XDO_?FINAL_ISIN?12?">SMEEF!$D$10:$D$47</definedName>
    <definedName name="XDO_?FINAL_ISIN?120?">SMMDF!$D$18:$D$105</definedName>
    <definedName name="XDO_?FINAL_ISIN?121?">SLF!$D$18</definedName>
    <definedName name="XDO_?FINAL_ISIN?122?">SLF!$D$18:$D$26</definedName>
    <definedName name="XDO_?FINAL_ISIN?123?">SLF!$D$18:$D$30</definedName>
    <definedName name="XDO_?FINAL_ISIN?124?">SLF!$D$18:$D$79</definedName>
    <definedName name="XDO_?FINAL_ISIN?125?">SLF!$D$18:$D$110</definedName>
    <definedName name="XDO_?FINAL_ISIN?126?">SLF!$D$18:$D$133</definedName>
    <definedName name="XDO_?FINAL_ISIN?127?">SLF!$D$18:$D$144</definedName>
    <definedName name="XDO_?FINAL_ISIN?128?">SLF!$D$18:$D$154</definedName>
    <definedName name="XDO_?FINAL_ISIN?129?">SLF!$D$18:$D$159</definedName>
    <definedName name="XDO_?FINAL_ISIN?13?">SMEEF!$D$10:$D$51</definedName>
    <definedName name="XDO_?FINAL_ISIN?130?">SDBF!$D$18:$D$22</definedName>
    <definedName name="XDO_?FINAL_ISIN?131?">SDBF!$D$18:$D$35</definedName>
    <definedName name="XDO_?FINAL_ISIN?132?">SDBF!$D$18:$D$40</definedName>
    <definedName name="XDO_?FINAL_ISIN?133?">SDBF!$D$18:$D$59</definedName>
    <definedName name="XDO_?FINAL_ISIN?134?">SDBF!$D$18:$D$69</definedName>
    <definedName name="XDO_?FINAL_ISIN?135?">SDBF!$D$18:$D$74</definedName>
    <definedName name="XDO_?FINAL_ISIN?136?">SSF!$D$24</definedName>
    <definedName name="XDO_?FINAL_ISIN?137?">SSF!$D$24:$D$31</definedName>
    <definedName name="XDO_?FINAL_ISIN?138?">SSF!$D$24:$D$56</definedName>
    <definedName name="XDO_?FINAL_ISIN?139?">SSF!$D$24:$D$92</definedName>
    <definedName name="XDO_?FINAL_ISIN?14?">SMEEF!$D$10:$D$90</definedName>
    <definedName name="XDO_?FINAL_ISIN?140?">SSF!$D$24:$D$98</definedName>
    <definedName name="XDO_?FINAL_ISIN?141?">SSF!$D$24:$D$106</definedName>
    <definedName name="XDO_?FINAL_ISIN?142?">SSF!$D$24:$D$113</definedName>
    <definedName name="XDO_?FINAL_ISIN?143?">SSF!$D$24:$D$123</definedName>
    <definedName name="XDO_?FINAL_ISIN?144?">SSF!$D$24:$D$128</definedName>
    <definedName name="XDO_?FINAL_ISIN?145?">SCRF!$D$16</definedName>
    <definedName name="XDO_?FINAL_ISIN?146?">SCRF!$D$16:$D$64</definedName>
    <definedName name="XDO_?FINAL_ISIN?147?">SCRF!$D$16:$D$74</definedName>
    <definedName name="XDO_?FINAL_ISIN?148?">SCRF!$D$16:$D$82</definedName>
    <definedName name="XDO_?FINAL_ISIN?149?">SCRF!$D$16:$D$97</definedName>
    <definedName name="XDO_?FINAL_ISIN?15?">SMEEF!$D$10:$D$95</definedName>
    <definedName name="XDO_?FINAL_ISIN?150?">SCRF!$D$16:$D$107</definedName>
    <definedName name="XDO_?FINAL_ISIN?151?">SCRF!$D$16:$D$112</definedName>
    <definedName name="XDO_?FINAL_ISIN?152?">SFEF!$D$10:$D$31</definedName>
    <definedName name="XDO_?FINAL_ISIN?153?">SFEF!$D$10:$D$37</definedName>
    <definedName name="XDO_?FINAL_ISIN?154?">SFEF!$D$10:$D$40</definedName>
    <definedName name="XDO_?FINAL_ISIN?155?">SFEF!$D$10:$D$59</definedName>
    <definedName name="XDO_?FINAL_ISIN?156?">SFEF!$D$10:$D$78</definedName>
    <definedName name="XDO_?FINAL_ISIN?157?">SFEF!$D$10:$D$83</definedName>
    <definedName name="XDO_?FINAL_ISIN?158?">SCHF!$D$10:$D$52</definedName>
    <definedName name="XDO_?FINAL_ISIN?159?">SCHF!$D$10:$D$60</definedName>
    <definedName name="XDO_?FINAL_ISIN?16?">#REF!</definedName>
    <definedName name="XDO_?FINAL_ISIN?160?">SCHF!$D$10:$D$108</definedName>
    <definedName name="XDO_?FINAL_ISIN?161?">SCHF!$D$10:$D$119</definedName>
    <definedName name="XDO_?FINAL_ISIN?162?">SCHF!$D$10:$D$129</definedName>
    <definedName name="XDO_?FINAL_ISIN?163?">SCHF!$D$10:$D$148</definedName>
    <definedName name="XDO_?FINAL_ISIN?164?">SCHF!$D$10:$D$158</definedName>
    <definedName name="XDO_?FINAL_ISIN?165?">SCHF!$D$10:$D$163</definedName>
    <definedName name="XDO_?FINAL_ISIN?166?">SMUSD!$D$18:$D$46</definedName>
    <definedName name="XDO_?FINAL_ISIN?167?">SMUSD!$D$18:$D$59</definedName>
    <definedName name="XDO_?FINAL_ISIN?168?">SMUSD!$D$18:$D$75</definedName>
    <definedName name="XDO_?FINAL_ISIN?169?">SMUSD!$D$18:$D$103</definedName>
    <definedName name="XDO_?FINAL_ISIN?17?">#REF!</definedName>
    <definedName name="XDO_?FINAL_ISIN?170?">SMUSD!$D$18:$D$111</definedName>
    <definedName name="XDO_?FINAL_ISIN?171?">SMUSD!$D$18:$D$122</definedName>
    <definedName name="XDO_?FINAL_ISIN?172?">SMUSD!$D$18:$D$132</definedName>
    <definedName name="XDO_?FINAL_ISIN?173?">SMUSD!$D$18:$D$137</definedName>
    <definedName name="XDO_?FINAL_ISIN?174?">SMIDCAP!$D$10:$D$81</definedName>
    <definedName name="XDO_?FINAL_ISIN?175?">SMIDCAP!$D$10:$D$106</definedName>
    <definedName name="XDO_?FINAL_ISIN?176?">SMIDCAP!$D$10:$D$125</definedName>
    <definedName name="XDO_?FINAL_ISIN?177?">SMIDCAP!$D$10:$D$130</definedName>
    <definedName name="XDO_?FINAL_ISIN?178?">SMCMF!$D$24:$D$26</definedName>
    <definedName name="XDO_?FINAL_ISIN?179?">SMCMF!$D$24:$D$55</definedName>
    <definedName name="XDO_?FINAL_ISIN?18?">#REF!</definedName>
    <definedName name="XDO_?FINAL_ISIN?180?">SMCMF!$D$24:$D$60</definedName>
    <definedName name="XDO_?FINAL_ISIN?181?">SMCOMMA!$D$10:$D$31</definedName>
    <definedName name="XDO_?FINAL_ISIN?182?">SMCOMMA!$D$10:$D$74</definedName>
    <definedName name="XDO_?FINAL_ISIN?183?">SMCOMMA!$D$10:$D$79</definedName>
    <definedName name="XDO_?FINAL_ISIN?184?">SMGF!$D$24:$D$30</definedName>
    <definedName name="XDO_?FINAL_ISIN?185?">SMGF!$D$24:$D$34</definedName>
    <definedName name="XDO_?FINAL_ISIN?186?">SMGF!$D$24:$D$61</definedName>
    <definedName name="XDO_?FINAL_ISIN?187?">SMGF!$D$24:$D$66</definedName>
    <definedName name="XDO_?FINAL_ISIN?188?">SFLEXI!$D$10:$D$72</definedName>
    <definedName name="XDO_?FINAL_ISIN?189?">SFLEXI!$D$10:$D$80</definedName>
    <definedName name="XDO_?FINAL_ISIN?19?">#REF!</definedName>
    <definedName name="XDO_?FINAL_ISIN?190?">SFLEXI!$D$10:$D$101</definedName>
    <definedName name="XDO_?FINAL_ISIN?191?">SFLEXI!$D$10:$D$120</definedName>
    <definedName name="XDO_?FINAL_ISIN?192?">SFLEXI!$D$10:$D$125</definedName>
    <definedName name="XDO_?FINAL_ISIN?193?">SMAAF!$D$10:$D$58</definedName>
    <definedName name="XDO_?FINAL_ISIN?194?">SMAAF!$D$10:$D$70</definedName>
    <definedName name="XDO_?FINAL_ISIN?195?">SMAAF!$D$10:$D$66</definedName>
    <definedName name="XDO_?FINAL_ISIN?196?">SMAAF!$D$10:$D$95</definedName>
    <definedName name="XDO_?FINAL_ISIN?197?">SMAAF!$D$10:$D$107</definedName>
    <definedName name="XDO_?FINAL_ISIN?198?">SMAAF!$D$10:$D$112</definedName>
    <definedName name="XDO_?FINAL_ISIN?199?">SMAAF!$D$10:$D$120</definedName>
    <definedName name="XDO_?FINAL_ISIN?2?">#REF!</definedName>
    <definedName name="XDO_?FINAL_ISIN?20?">#REF!</definedName>
    <definedName name="XDO_?FINAL_ISIN?200?">SMAAF!$D$10:$D$124</definedName>
    <definedName name="XDO_?FINAL_ISIN?201?">SMAAF!$D$10:$D$135</definedName>
    <definedName name="XDO_?FINAL_ISIN?202?">SMAAF!$D$10:$D$147</definedName>
    <definedName name="XDO_?FINAL_ISIN?203?">SMAAF!$D$10:$D$152</definedName>
    <definedName name="XDO_?FINAL_ISIN?204?">SBLUECHIP!$D$10:$D$58</definedName>
    <definedName name="XDO_?FINAL_ISIN?205?">SBLUECHIP!$D$10:$D$84</definedName>
    <definedName name="XDO_?FINAL_ISIN?206?">SBLUECHIP!$D$10:$D$103</definedName>
    <definedName name="XDO_?FINAL_ISIN?207?">SBLUECHIP!$D$10:$D$108</definedName>
    <definedName name="XDO_?FINAL_ISIN?208?">SAOF!$D$10:$D$184</definedName>
    <definedName name="XDO_?FINAL_ISIN?209?">SAOF!$D$10:$D$215</definedName>
    <definedName name="XDO_?FINAL_ISIN?21?">#REF!</definedName>
    <definedName name="XDO_?FINAL_ISIN?210?">SAOF!$D$10:$D$226</definedName>
    <definedName name="XDO_?FINAL_ISIN?211?">SAOF!$D$10:$D$236</definedName>
    <definedName name="XDO_?FINAL_ISIN?212?">SAOF!$D$10:$D$248</definedName>
    <definedName name="XDO_?FINAL_ISIN?213?">SAOF!$D$10:$D$253</definedName>
    <definedName name="XDO_?FINAL_ISIN?214?">SIF!$D$10:$D$49</definedName>
    <definedName name="XDO_?FINAL_ISIN?215?">SIF!$D$10:$D$57</definedName>
    <definedName name="XDO_?FINAL_ISIN?216?">SIF!$D$10:$D$96</definedName>
    <definedName name="XDO_?FINAL_ISIN?217?">SIF!$D$10:$D$101</definedName>
    <definedName name="XDO_?FINAL_ISIN?218?">SMLDF!$D$18:$D$60</definedName>
    <definedName name="XDO_?FINAL_ISIN?219?">SMLDF!$D$18:$D$72</definedName>
    <definedName name="XDO_?FINAL_ISIN?22?">#REF!</definedName>
    <definedName name="XDO_?FINAL_ISIN?220?">SMLDF!$D$18:$D$80</definedName>
    <definedName name="XDO_?FINAL_ISIN?221?">SMLDF!$D$18:$D$93</definedName>
    <definedName name="XDO_?FINAL_ISIN?222?">SMLDF!$D$18:$D$107</definedName>
    <definedName name="XDO_?FINAL_ISIN?223?">SMLDF!$D$18:$D$121</definedName>
    <definedName name="XDO_?FINAL_ISIN?224?">SMLDF!$D$18:$D$128</definedName>
    <definedName name="XDO_?FINAL_ISIN?225?">SMLDF!$D$18:$D$138</definedName>
    <definedName name="XDO_?FINAL_ISIN?226?">SMLDF!$D$18:$D$143</definedName>
    <definedName name="XDO_?FINAL_ISIN?227?">SSTDF!$D$18:$D$83</definedName>
    <definedName name="XDO_?FINAL_ISIN?228?">SSTDF!$D$18:$D$99</definedName>
    <definedName name="XDO_?FINAL_ISIN?229?">SSTDF!$D$18:$D$103</definedName>
    <definedName name="XDO_?FINAL_ISIN?23?">#REF!</definedName>
    <definedName name="XDO_?FINAL_ISIN?230?">SSTDF!$D$18:$D$116</definedName>
    <definedName name="XDO_?FINAL_ISIN?231?">SSTDF!$D$18:$D$123</definedName>
    <definedName name="XDO_?FINAL_ISIN?232?">SSTDF!$D$18:$D$133</definedName>
    <definedName name="XDO_?FINAL_ISIN?233?">SSTDF!$D$18:$D$138</definedName>
    <definedName name="XDO_?FINAL_ISIN?234?">SETFGOLD!$D$46</definedName>
    <definedName name="XDO_?FINAL_ISIN?235?">SETFGOLD!$D$46:$D$54</definedName>
    <definedName name="XDO_?FINAL_ISIN?236?">SETFGOLD!$D$46:$D$59</definedName>
    <definedName name="XDO_?FINAL_ISIN?237?">SPSU!$D$10:$D$34</definedName>
    <definedName name="XDO_?FINAL_ISIN?238?">SPSU!$D$10:$D$77</definedName>
    <definedName name="XDO_?FINAL_ISIN?239?">SPSU!$D$10:$D$82</definedName>
    <definedName name="XDO_?FINAL_ISIN?24?">#REF!</definedName>
    <definedName name="XDO_?FINAL_ISIN?240?">SGF!$D$42</definedName>
    <definedName name="XDO_?FINAL_ISIN?241?">SGF!$D$42:$D$54</definedName>
    <definedName name="XDO_?FINAL_ISIN?242?">SGF!$D$42:$D$59</definedName>
    <definedName name="XDO_?FINAL_ISIN?243?">SBISENSEX!$D$10:$D$39</definedName>
    <definedName name="XDO_?FINAL_ISIN?244?">SBISENSEX!$D$10:$D$82</definedName>
    <definedName name="XDO_?FINAL_ISIN?245?">SBISENSEX!$D$10:$D$87</definedName>
    <definedName name="XDO_?FINAL_ISIN?246?">SSCF!$D$10:$D$64</definedName>
    <definedName name="XDO_?FINAL_ISIN?247?">SSCF!$D$10:$D$75</definedName>
    <definedName name="XDO_?FINAL_ISIN?248?">SSCF!$D$10:$D$108</definedName>
    <definedName name="XDO_?FINAL_ISIN?249?">SSCF!$D$10:$D$113</definedName>
    <definedName name="XDO_?FINAL_ISIN?25?">#REF!</definedName>
    <definedName name="XDO_?FINAL_ISIN?250?">SBPF!$D$18:$D$59</definedName>
    <definedName name="XDO_?FINAL_ISIN?251?">SBPF!$D$18:$D$71</definedName>
    <definedName name="XDO_?FINAL_ISIN?252?">SBPF!$D$18:$D$92</definedName>
    <definedName name="XDO_?FINAL_ISIN?253?">SBPF!$D$18:$D$102</definedName>
    <definedName name="XDO_?FINAL_ISIN?254?">SBPF!$D$18:$D$107</definedName>
    <definedName name="XDO_?FINAL_ISIN?255?">'STAF-III'!$D$10:$D$21</definedName>
    <definedName name="XDO_?FINAL_ISIN?256?">'STAF-III'!$D$10:$D$64</definedName>
    <definedName name="XDO_?FINAL_ISIN?257?">'STAF-III'!$D$10:$D$69</definedName>
    <definedName name="XDO_?FINAL_ISIN?258?">'SLTAF-I'!$D$10:$D$32</definedName>
    <definedName name="XDO_?FINAL_ISIN?259?">'SLTAF-I'!$D$10:$D$75</definedName>
    <definedName name="XDO_?FINAL_ISIN?26?">#REF!</definedName>
    <definedName name="XDO_?FINAL_ISIN?260?">'SLTAF-I'!$D$10:$D$80</definedName>
    <definedName name="XDO_?FINAL_ISIN?261?">'SLTAF-II'!$D$10:$D$32</definedName>
    <definedName name="XDO_?FINAL_ISIN?262?">'SLTAF-II'!$D$10:$D$75</definedName>
    <definedName name="XDO_?FINAL_ISIN?263?">'SLTAF-II'!$D$10:$D$80</definedName>
    <definedName name="XDO_?FINAL_ISIN?264?">SBFS!$D$10:$D$36</definedName>
    <definedName name="XDO_?FINAL_ISIN?265?">SBFS!$D$10:$D$79</definedName>
    <definedName name="XDO_?FINAL_ISIN?266?">SBFS!$D$10:$D$84</definedName>
    <definedName name="XDO_?FINAL_ISIN?267?">SETFNN50!$D$10:$D$59</definedName>
    <definedName name="XDO_?FINAL_ISIN?268?">SETFNN50!$D$10:$D$102</definedName>
    <definedName name="XDO_?FINAL_ISIN?269?">SETFNN50!$D$10:$D$107</definedName>
    <definedName name="XDO_?FINAL_ISIN?27?">#REF!</definedName>
    <definedName name="XDO_?FINAL_ISIN?270?">SETFNIFBK!$D$10:$D$21</definedName>
    <definedName name="XDO_?FINAL_ISIN?271?">SETFNIFBK!$D$10:$D$64</definedName>
    <definedName name="XDO_?FINAL_ISIN?272?">SETFNIFBK!$D$10:$D$69</definedName>
    <definedName name="XDO_?FINAL_ISIN?273?">SETFBSE100!$D$10:$D$110</definedName>
    <definedName name="XDO_?FINAL_ISIN?274?">SETFBSE100!$D$10:$D$153</definedName>
    <definedName name="XDO_?FINAL_ISIN?275?">SETFBSE100!$D$10:$D$158</definedName>
    <definedName name="XDO_?FINAL_ISIN?276?">SESF!$D$10:$D$105</definedName>
    <definedName name="XDO_?FINAL_ISIN?277?">SESF!$D$10:$D$117</definedName>
    <definedName name="XDO_?FINAL_ISIN?278?">SESF!$D$10:$D$113</definedName>
    <definedName name="XDO_?FINAL_ISIN?279?">SESF!$D$10:$D$139</definedName>
    <definedName name="XDO_?FINAL_ISIN?28?">#REF!</definedName>
    <definedName name="XDO_?FINAL_ISIN?280?">SESF!$D$10:$D$148</definedName>
    <definedName name="XDO_?FINAL_ISIN?281?">SESF!$D$10:$D$158</definedName>
    <definedName name="XDO_?FINAL_ISIN?282?">SESF!$D$10:$D$168</definedName>
    <definedName name="XDO_?FINAL_ISIN?283?">SESF!$D$10:$D$187</definedName>
    <definedName name="XDO_?FINAL_ISIN?284?">SESF!$D$10:$D$192</definedName>
    <definedName name="XDO_?FINAL_ISIN?285?">SETFNIF50!$D$10:$D$59</definedName>
    <definedName name="XDO_?FINAL_ISIN?286?">SETFNIF50!$D$10:$D$102</definedName>
    <definedName name="XDO_?FINAL_ISIN?287?">SETFNIF50!$D$10:$D$107</definedName>
    <definedName name="XDO_?FINAL_ISIN?288?">'SLTAF-III'!$D$10:$D$33</definedName>
    <definedName name="XDO_?FINAL_ISIN?289?">'SLTAF-III'!$D$10:$D$76</definedName>
    <definedName name="XDO_?FINAL_ISIN?29?">#REF!</definedName>
    <definedName name="XDO_?FINAL_ISIN?290?">'SLTAF-III'!$D$10:$D$81</definedName>
    <definedName name="XDO_?FINAL_ISIN?291?">SETF10GILT!$D$24</definedName>
    <definedName name="XDO_?FINAL_ISIN?292?">SETF10GILT!$D$24:$D$53</definedName>
    <definedName name="XDO_?FINAL_ISIN?293?">SETF10GILT!$D$24:$D$58</definedName>
    <definedName name="XDO_?FINAL_ISIN?294?">'SLTAF-IV'!$D$10:$D$33</definedName>
    <definedName name="XDO_?FINAL_ISIN?295?">'SLTAF-IV'!$D$10:$D$44</definedName>
    <definedName name="XDO_?FINAL_ISIN?296?">'SLTAF-IV'!$D$10:$D$77</definedName>
    <definedName name="XDO_?FINAL_ISIN?297?">'SLTAF-IV'!$D$10:$D$82</definedName>
    <definedName name="XDO_?FINAL_ISIN?298?">'SLTAF-V'!$D$10:$D$30</definedName>
    <definedName name="XDO_?FINAL_ISIN?299?">'SLTAF-V'!$D$10:$D$73</definedName>
    <definedName name="XDO_?FINAL_ISIN?3?">#REF!</definedName>
    <definedName name="XDO_?FINAL_ISIN?30?">#REF!</definedName>
    <definedName name="XDO_?FINAL_ISIN?300?">'SLTAF-V'!$D$10:$D$78</definedName>
    <definedName name="XDO_?FINAL_ISIN?301?">'SLTAF-VI'!$D$10:$D$54</definedName>
    <definedName name="XDO_?FINAL_ISIN?302?">'SLTAF-VI'!$D$10:$D$97</definedName>
    <definedName name="XDO_?FINAL_ISIN?303?">'SLTAF-VI'!$D$10:$D$102</definedName>
    <definedName name="XDO_?FINAL_ISIN?304?">SETFSN50!$D$10:$D$59</definedName>
    <definedName name="XDO_?FINAL_ISIN?305?">SETFSN50!$D$10:$D$102</definedName>
    <definedName name="XDO_?FINAL_ISIN?306?">SETFSN50!$D$10:$D$107</definedName>
    <definedName name="XDO_?FINAL_ISIN?307?">SBIETFQLTY!$D$10:$D$39</definedName>
    <definedName name="XDO_?FINAL_ISIN?308?">SBIETFQLTY!$D$10:$D$82</definedName>
    <definedName name="XDO_?FINAL_ISIN?309?">SBIETFQLTY!$D$10:$D$87</definedName>
    <definedName name="XDO_?FINAL_ISIN?31?">#REF!</definedName>
    <definedName name="XDO_?FINAL_ISIN?310?">SCBF!$D$18:$D$105</definedName>
    <definedName name="XDO_?FINAL_ISIN?311?">SCBF!$D$18:$D$118</definedName>
    <definedName name="XDO_?FINAL_ISIN?312?">SCBF!$D$18:$D$122</definedName>
    <definedName name="XDO_?FINAL_ISIN?313?">SCBF!$D$18:$D$136</definedName>
    <definedName name="XDO_?FINAL_ISIN?314?">SCBF!$D$18:$D$143</definedName>
    <definedName name="XDO_?FINAL_ISIN?315?">SCBF!$D$18:$D$153</definedName>
    <definedName name="XDO_?FINAL_ISIN?316?">SCBF!$D$18:$D$158</definedName>
    <definedName name="XDO_?FINAL_ISIN?317?">SEMVF!$D$10:$D$59</definedName>
    <definedName name="XDO_?FINAL_ISIN?318?">SEMVF!$D$10:$D$102</definedName>
    <definedName name="XDO_?FINAL_ISIN?319?">SEMVF!$D$10:$D$107</definedName>
    <definedName name="XDO_?FINAL_ISIN?32?">#REF!</definedName>
    <definedName name="XDO_?FINAL_ISIN?320?">'SFMP- Series 1'!$D$26:$D$31</definedName>
    <definedName name="XDO_?FINAL_ISIN?321?">'SFMP- Series 1'!$D$26:$D$49</definedName>
    <definedName name="XDO_?FINAL_ISIN?322?">'SFMP- Series 1'!$D$26:$D$64</definedName>
    <definedName name="XDO_?FINAL_ISIN?323?">'SFMP- Series 1'!$D$26:$D$69</definedName>
    <definedName name="XDO_?FINAL_ISIN?324?">'SFMP- Series 6'!$D$26:$D$29</definedName>
    <definedName name="XDO_?FINAL_ISIN?325?">'SFMP- Series 6'!$D$26:$D$47</definedName>
    <definedName name="XDO_?FINAL_ISIN?326?">'SFMP- Series 6'!$D$26:$D$62</definedName>
    <definedName name="XDO_?FINAL_ISIN?327?">'SFMP- Series 6'!$D$26:$D$67</definedName>
    <definedName name="XDO_?FINAL_ISIN?328?">'SFMP- Series 34'!$D$26</definedName>
    <definedName name="XDO_?FINAL_ISIN?329?">'SFMP- Series 34'!$D$26:$D$41</definedName>
    <definedName name="XDO_?FINAL_ISIN?33?">SLMF!$D$10:$D$85</definedName>
    <definedName name="XDO_?FINAL_ISIN?330?">'SFMP- Series 34'!$D$26:$D$56</definedName>
    <definedName name="XDO_?FINAL_ISIN?331?">'SFMP- Series 34'!$D$26:$D$61</definedName>
    <definedName name="XDO_?FINAL_ISIN?332?">'SMCBF-IP'!$D$10:$D$41</definedName>
    <definedName name="XDO_?FINAL_ISIN?333?">'SMCBF-IP'!$D$10:$D$49</definedName>
    <definedName name="XDO_?FINAL_ISIN?334?">'SMCBF-IP'!$D$10:$D$51</definedName>
    <definedName name="XDO_?FINAL_ISIN?335?">'SMCBF-IP'!$D$10:$D$53</definedName>
    <definedName name="XDO_?FINAL_ISIN?336?">'SMCBF-IP'!$D$10:$D$64</definedName>
    <definedName name="XDO_?FINAL_ISIN?337?">'SMCBF-IP'!$D$10:$D$93</definedName>
    <definedName name="XDO_?FINAL_ISIN?338?">'SMCBF-IP'!$D$10:$D$98</definedName>
    <definedName name="XDO_?FINAL_ISIN?339?">SFRDF!$D$18:$D$28</definedName>
    <definedName name="XDO_?FINAL_ISIN?34?">SLMF!$D$10:$D$91</definedName>
    <definedName name="XDO_?FINAL_ISIN?340?">SFRDF!$D$18:$D$40</definedName>
    <definedName name="XDO_?FINAL_ISIN?341?">SFRDF!$D$18:$D$44</definedName>
    <definedName name="XDO_?FINAL_ISIN?342?">SFRDF!$D$18:$D$63</definedName>
    <definedName name="XDO_?FINAL_ISIN?343?">SFRDF!$D$18:$D$73</definedName>
    <definedName name="XDO_?FINAL_ISIN?344?">SFRDF!$D$18:$D$78</definedName>
    <definedName name="XDO_?FINAL_ISIN?345?">SBIETFIT!$D$10:$D$19</definedName>
    <definedName name="XDO_?FINAL_ISIN?346?">SBIETFIT!$D$10:$D$62</definedName>
    <definedName name="XDO_?FINAL_ISIN?347?">SBIETFIT!$D$10:$D$67</definedName>
    <definedName name="XDO_?FINAL_ISIN?348?">SBIETFPB!$D$10:$D$19</definedName>
    <definedName name="XDO_?FINAL_ISIN?349?">SBIETFPB!$D$10:$D$62</definedName>
    <definedName name="XDO_?FINAL_ISIN?35?">SLMF!$D$10:$D$95</definedName>
    <definedName name="XDO_?FINAL_ISIN?350?">SBIETFPB!$D$10:$D$67</definedName>
    <definedName name="XDO_?FINAL_ISIN?351?">'SRBF-AP'!$D$10:$D$48</definedName>
    <definedName name="XDO_?FINAL_ISIN?352?">'SRBF-AP'!$D$10:$D$57</definedName>
    <definedName name="XDO_?FINAL_ISIN?353?">'SRBF-AP'!$D$10:$D$66</definedName>
    <definedName name="XDO_?FINAL_ISIN?354?">'SRBF-AP'!$D$10:$D$71</definedName>
    <definedName name="XDO_?FINAL_ISIN?355?">'SRBF-AP'!$D$10:$D$78</definedName>
    <definedName name="XDO_?FINAL_ISIN?356?">'SRBF-AP'!$D$10:$D$99</definedName>
    <definedName name="XDO_?FINAL_ISIN?357?">'SRBF-AP'!$D$10:$D$104</definedName>
    <definedName name="XDO_?FINAL_ISIN?358?">'SRBF-AHP'!$D$10:$D$48</definedName>
    <definedName name="XDO_?FINAL_ISIN?359?">'SRBF-AHP'!$D$10:$D$56</definedName>
    <definedName name="XDO_?FINAL_ISIN?36?">SLMF!$D$10:$D$134</definedName>
    <definedName name="XDO_?FINAL_ISIN?360?">'SRBF-AHP'!$D$10:$D$61</definedName>
    <definedName name="XDO_?FINAL_ISIN?361?">'SRBF-AHP'!$D$10:$D$71</definedName>
    <definedName name="XDO_?FINAL_ISIN?362?">'SRBF-AHP'!$D$10:$D$78</definedName>
    <definedName name="XDO_?FINAL_ISIN?363?">'SRBF-AHP'!$D$10:$D$86</definedName>
    <definedName name="XDO_?FINAL_ISIN?364?">'SRBF-AHP'!$D$10:$D$107</definedName>
    <definedName name="XDO_?FINAL_ISIN?365?">'SRBF-AHP'!$D$10:$D$112</definedName>
    <definedName name="XDO_?FINAL_ISIN?366?">'SRBF-CHP'!$D$10:$D$48</definedName>
    <definedName name="XDO_?FINAL_ISIN?367?">'SRBF-CHP'!$D$10:$D$67</definedName>
    <definedName name="XDO_?FINAL_ISIN?368?">'SRBF-CHP'!$D$10:$D$76</definedName>
    <definedName name="XDO_?FINAL_ISIN?369?">'SRBF-CHP'!$D$10:$D$105</definedName>
    <definedName name="XDO_?FINAL_ISIN?37?">SLMF!$D$10:$D$139</definedName>
    <definedName name="XDO_?FINAL_ISIN?370?">'SRBF-CHP'!$D$10:$D$110</definedName>
    <definedName name="XDO_?FINAL_ISIN?371?">'SRBF-CP'!$D$10:$D$48</definedName>
    <definedName name="XDO_?FINAL_ISIN?372?">'SRBF-CP'!$D$10:$D$66</definedName>
    <definedName name="XDO_?FINAL_ISIN?373?">'SRBF-CP'!$D$10:$D$74</definedName>
    <definedName name="XDO_?FINAL_ISIN?374?">'SRBF-CP'!$D$10:$D$103</definedName>
    <definedName name="XDO_?FINAL_ISIN?375?">'SRBF-CP'!$D$10:$D$108</definedName>
    <definedName name="XDO_?FINAL_ISIN?376?">'SIA-US EQUITY FOF'!$D$14</definedName>
    <definedName name="XDO_?FINAL_ISIN?377?">'SIA-US EQUITY FOF'!$D$14:$D$53</definedName>
    <definedName name="XDO_?FINAL_ISIN?378?">'SIA-US EQUITY FOF'!$D$14:$D$58</definedName>
    <definedName name="XDO_?FINAL_ISIN?379?">'SFMP- Series 41'!$D$18:$D$19</definedName>
    <definedName name="XDO_?FINAL_ISIN?38?">SLTEF!$D$10:$D$74</definedName>
    <definedName name="XDO_?FINAL_ISIN?380?">'SFMP- Series 41'!$D$18:$D$27</definedName>
    <definedName name="XDO_?FINAL_ISIN?381?">'SFMP- Series 41'!$D$18:$D$34</definedName>
    <definedName name="XDO_?FINAL_ISIN?382?">'SFMP- Series 41'!$D$18:$D$53</definedName>
    <definedName name="XDO_?FINAL_ISIN?383?">'SFMP- Series 41'!$D$18:$D$68</definedName>
    <definedName name="XDO_?FINAL_ISIN?384?">'SFMP- Series 41'!$D$18:$D$73</definedName>
    <definedName name="XDO_?FINAL_ISIN?385?">'SFMP- Series 42'!$D$18</definedName>
    <definedName name="XDO_?FINAL_ISIN?386?">'SFMP- Series 42'!$D$18:$D$40</definedName>
    <definedName name="XDO_?FINAL_ISIN?387?">'SFMP- Series 42'!$D$18:$D$61</definedName>
    <definedName name="XDO_?FINAL_ISIN?388?">'SFMP- Series 42'!$D$18:$D$76</definedName>
    <definedName name="XDO_?FINAL_ISIN?389?">'SFMP- Series 42'!$D$18:$D$81</definedName>
    <definedName name="XDO_?FINAL_ISIN?39?">SLTEF!$D$10:$D$117</definedName>
    <definedName name="XDO_?FINAL_ISIN?390?">'SFMP- Series 43'!$D$26:$D$34</definedName>
    <definedName name="XDO_?FINAL_ISIN?391?">'SFMP- Series 43'!$D$26:$D$51</definedName>
    <definedName name="XDO_?FINAL_ISIN?392?">'SFMP- Series 43'!$D$26:$D$66</definedName>
    <definedName name="XDO_?FINAL_ISIN?393?">'SFMP- Series 43'!$D$26:$D$71</definedName>
    <definedName name="XDO_?FINAL_ISIN?394?">'SNN50'!$D$10:$D$59</definedName>
    <definedName name="XDO_?FINAL_ISIN?395?">'SNN50'!$D$10:$D$102</definedName>
    <definedName name="XDO_?FINAL_ISIN?396?">'SNN50'!$D$10:$D$107</definedName>
    <definedName name="XDO_?FINAL_ISIN?397?">'SFMP- Series 44'!$D$26:$D$31</definedName>
    <definedName name="XDO_?FINAL_ISIN?398?">'SFMP- Series 44'!$D$26:$D$52</definedName>
    <definedName name="XDO_?FINAL_ISIN?399?">'SFMP- Series 44'!$D$26:$D$67</definedName>
    <definedName name="XDO_?FINAL_ISIN?4?">#REF!</definedName>
    <definedName name="XDO_?FINAL_ISIN?40?">SLTEF!$D$10:$D$122</definedName>
    <definedName name="XDO_?FINAL_ISIN?400?">'SFMP- Series 44'!$D$26:$D$72</definedName>
    <definedName name="XDO_?FINAL_ISIN?401?">'SFMP- Series 45'!$D$26:$D$33</definedName>
    <definedName name="XDO_?FINAL_ISIN?402?">'SFMP- Series 45'!$D$26:$D$55</definedName>
    <definedName name="XDO_?FINAL_ISIN?403?">'SFMP- Series 45'!$D$26:$D$70</definedName>
    <definedName name="XDO_?FINAL_ISIN?404?">'SFMP- Series 45'!$D$26:$D$75</definedName>
    <definedName name="XDO_?FINAL_ISIN?405?">SBIETFCON!$D$10:$D$39</definedName>
    <definedName name="XDO_?FINAL_ISIN?406?">SBIETFCON!$D$10:$D$82</definedName>
    <definedName name="XDO_?FINAL_ISIN?407?">SBIETFCON!$D$10:$D$87</definedName>
    <definedName name="XDO_?FINAL_ISIN?408?">'SFMP- Series 46'!$D$26:$D$29</definedName>
    <definedName name="XDO_?FINAL_ISIN?409?">'SFMP- Series 46'!$D$26:$D$47</definedName>
    <definedName name="XDO_?FINAL_ISIN?41?">#REF!</definedName>
    <definedName name="XDO_?FINAL_ISIN?410?">'SFMP- Series 46'!$D$26:$D$62</definedName>
    <definedName name="XDO_?FINAL_ISIN?411?">'SFMP- Series 46'!$D$26:$D$67</definedName>
    <definedName name="XDO_?FINAL_ISIN?412?">'SFMP- Series 47'!$D$26:$D$27</definedName>
    <definedName name="XDO_?FINAL_ISIN?413?">'SFMP- Series 47'!$D$26:$D$46</definedName>
    <definedName name="XDO_?FINAL_ISIN?414?">'SFMP- Series 47'!$D$26:$D$61</definedName>
    <definedName name="XDO_?FINAL_ISIN?415?">'SFMP- Series 47'!$D$26:$D$66</definedName>
    <definedName name="XDO_?FINAL_ISIN?416?">'SFMP- Series 48'!$D$26:$D$28</definedName>
    <definedName name="XDO_?FINAL_ISIN?417?">'SFMP- Series 48'!$D$26:$D$44</definedName>
    <definedName name="XDO_?FINAL_ISIN?418?">'SFMP- Series 48'!$D$26:$D$59</definedName>
    <definedName name="XDO_?FINAL_ISIN?419?">'SFMP- Series 48'!$D$26:$D$64</definedName>
    <definedName name="XDO_?FINAL_ISIN?42?">#REF!</definedName>
    <definedName name="XDO_?FINAL_ISIN?420?">SBAF!$D$10:$D$79</definedName>
    <definedName name="XDO_?FINAL_ISIN?421?">SBAF!$D$10:$D$86</definedName>
    <definedName name="XDO_?FINAL_ISIN?422?">SBAF!$D$10:$D$94</definedName>
    <definedName name="XDO_?FINAL_ISIN?423?">SBAF!$D$10:$D$90</definedName>
    <definedName name="XDO_?FINAL_ISIN?424?">SBAF!$D$10:$D$116</definedName>
    <definedName name="XDO_?FINAL_ISIN?425?">SBAF!$D$10:$D$127</definedName>
    <definedName name="XDO_?FINAL_ISIN?426?">SBAF!$D$10:$D$132</definedName>
    <definedName name="XDO_?FINAL_ISIN?427?">SBAF!$D$10:$D$159</definedName>
    <definedName name="XDO_?FINAL_ISIN?428?">SBAF!$D$10:$D$164</definedName>
    <definedName name="XDO_?FINAL_ISIN?429?">'SFMP- Series 49'!$D$26:$D$33</definedName>
    <definedName name="XDO_?FINAL_ISIN?43?">#REF!</definedName>
    <definedName name="XDO_?FINAL_ISIN?430?">'SFMP- Series 49'!$D$26:$D$52</definedName>
    <definedName name="XDO_?FINAL_ISIN?431?">'SFMP- Series 49'!$D$26:$D$67</definedName>
    <definedName name="XDO_?FINAL_ISIN?432?">'SFMP- Series 49'!$D$26:$D$72</definedName>
    <definedName name="XDO_?FINAL_ISIN?433?">'SFMP- Series 50'!$D$26:$D$30</definedName>
    <definedName name="XDO_?FINAL_ISIN?434?">'SFMP- Series 50'!$D$26:$D$48</definedName>
    <definedName name="XDO_?FINAL_ISIN?435?">'SFMP- Series 50'!$D$26:$D$63</definedName>
    <definedName name="XDO_?FINAL_ISIN?436?">'SFMP- Series 50'!$D$26:$D$68</definedName>
    <definedName name="XDO_?FINAL_ISIN?437?">'SFMP- Series 51'!$D$26:$D$36</definedName>
    <definedName name="XDO_?FINAL_ISIN?438?">'SFMP- Series 51'!$D$26:$D$57</definedName>
    <definedName name="XDO_?FINAL_ISIN?439?">'SFMP- Series 51'!$D$26:$D$72</definedName>
    <definedName name="XDO_?FINAL_ISIN?44?">#REF!</definedName>
    <definedName name="XDO_?FINAL_ISIN?440?">'SFMP- Series 51'!$D$26:$D$77</definedName>
    <definedName name="XDO_?FINAL_ISIN?441?">'SFMP- Series 52'!$D$26:$D$30</definedName>
    <definedName name="XDO_?FINAL_ISIN?442?">'SFMP- Series 52'!$D$26:$D$50</definedName>
    <definedName name="XDO_?FINAL_ISIN?443?">'SFMP- Series 52'!$D$26:$D$65</definedName>
    <definedName name="XDO_?FINAL_ISIN?444?">'SFMP- Series 52'!$D$26:$D$70</definedName>
    <definedName name="XDO_?FINAL_ISIN?445?">'SFMP- Series 53'!$D$26:$D$34</definedName>
    <definedName name="XDO_?FINAL_ISIN?446?">'SFMP- Series 53'!$D$26:$D$54</definedName>
    <definedName name="XDO_?FINAL_ISIN?447?">'SFMP- Series 53'!$D$26:$D$69</definedName>
    <definedName name="XDO_?FINAL_ISIN?448?">'SFMP- Series 53'!$D$26:$D$74</definedName>
    <definedName name="XDO_?FINAL_ISIN?449?">'SFMP- Series 54'!$D$26:$D$28</definedName>
    <definedName name="XDO_?FINAL_ISIN?45?">#REF!</definedName>
    <definedName name="XDO_?FINAL_ISIN?450?">'SFMP- Series 54'!$D$26:$D$43</definedName>
    <definedName name="XDO_?FINAL_ISIN?451?">'SFMP- Series 54'!$D$26:$D$58</definedName>
    <definedName name="XDO_?FINAL_ISIN?452?">'SFMP- Series 54'!$D$26:$D$63</definedName>
    <definedName name="XDO_?FINAL_ISIN?453?">'SFMP- Series 55'!$D$26:$D$32</definedName>
    <definedName name="XDO_?FINAL_ISIN?454?">'SFMP- Series 55'!$D$26:$D$51</definedName>
    <definedName name="XDO_?FINAL_ISIN?455?">'SFMP- Series 55'!$D$26:$D$66</definedName>
    <definedName name="XDO_?FINAL_ISIN?456?">'SFMP- Series 55'!$D$26:$D$71</definedName>
    <definedName name="XDO_?FINAL_ISIN?457?">'SFMP- Series 56'!$D$26:$D$28</definedName>
    <definedName name="XDO_?FINAL_ISIN?458?">'SFMP- Series 56'!$D$26:$D$44</definedName>
    <definedName name="XDO_?FINAL_ISIN?459?">'SFMP- Series 56'!$D$26:$D$59</definedName>
    <definedName name="XDO_?FINAL_ISIN?46?">#REF!</definedName>
    <definedName name="XDO_?FINAL_ISIN?460?">'SFMP- Series 56'!$D$26:$D$64</definedName>
    <definedName name="XDO_?FINAL_ISIN?461?">'SFMP- Series 57'!$D$26:$D$29</definedName>
    <definedName name="XDO_?FINAL_ISIN?462?">'SFMP- Series 57'!$D$26:$D$50</definedName>
    <definedName name="XDO_?FINAL_ISIN?463?">'SFMP- Series 57'!$D$26:$D$65</definedName>
    <definedName name="XDO_?FINAL_ISIN?464?">'SFMP- Series 57'!$D$26:$D$70</definedName>
    <definedName name="XDO_?FINAL_ISIN?465?">'SFMP- Series 58'!$D$26:$D$31</definedName>
    <definedName name="XDO_?FINAL_ISIN?466?">'SFMP- Series 58'!$D$26:$D$48</definedName>
    <definedName name="XDO_?FINAL_ISIN?467?">'SFMP- Series 58'!$D$26:$D$63</definedName>
    <definedName name="XDO_?FINAL_ISIN?468?">'SFMP- Series 58'!$D$26:$D$68</definedName>
    <definedName name="XDO_?FINAL_ISIN?469?">SCPSE!$D$18:$D$44</definedName>
    <definedName name="XDO_?FINAL_ISIN?47?">SMGLF!$D$10:$D$30</definedName>
    <definedName name="XDO_?FINAL_ISIN?470?">SCPSE!$D$18:$D$53</definedName>
    <definedName name="XDO_?FINAL_ISIN?471?">SCPSE!$D$18:$D$132</definedName>
    <definedName name="XDO_?FINAL_ISIN?472?">SCPSE!$D$18:$D$159</definedName>
    <definedName name="XDO_?FINAL_ISIN?473?">SCPSE!$D$18:$D$164</definedName>
    <definedName name="XDO_?FINAL_ISIN?474?">'SFMP- Series 59'!$D$38:$D$40</definedName>
    <definedName name="XDO_?FINAL_ISIN?475?">'SFMP- Series 59'!$D$38:$D$55</definedName>
    <definedName name="XDO_?FINAL_ISIN?476?">'SFMP- Series 59'!$D$38:$D$60</definedName>
    <definedName name="XDO_?FINAL_ISIN?477?">'SFMP- Series 60'!$D$26:$D$30</definedName>
    <definedName name="XDO_?FINAL_ISIN?478?">'SFMP- Series 60'!$D$26:$D$49</definedName>
    <definedName name="XDO_?FINAL_ISIN?479?">'SFMP- Series 60'!$D$26:$D$64</definedName>
    <definedName name="XDO_?FINAL_ISIN?48?">SMGLF!$D$10:$D$38</definedName>
    <definedName name="XDO_?FINAL_ISIN?480?">'SFMP- Series 60'!$D$26:$D$69</definedName>
    <definedName name="XDO_?FINAL_ISIN?481?">SMCF!$D$10:$D$49</definedName>
    <definedName name="XDO_?FINAL_ISIN?482?">SMCF!$D$10:$D$64</definedName>
    <definedName name="XDO_?FINAL_ISIN?483?">SMCF!$D$10:$D$75</definedName>
    <definedName name="XDO_?FINAL_ISIN?484?">SMCF!$D$10:$D$94</definedName>
    <definedName name="XDO_?FINAL_ISIN?485?">SMCF!$D$10:$D$99</definedName>
    <definedName name="XDO_?FINAL_ISIN?486?">'SFMP- Series 61'!$D$26:$D$36</definedName>
    <definedName name="XDO_?FINAL_ISIN?487?">'SFMP- Series 61'!$D$26:$D$56</definedName>
    <definedName name="XDO_?FINAL_ISIN?488?">'SFMP- Series 61'!$D$26:$D$71</definedName>
    <definedName name="XDO_?FINAL_ISIN?489?">'SFMP- Series 61'!$D$26:$D$76</definedName>
    <definedName name="XDO_?FINAL_ISIN?49?">SMGLF!$D$10:$D$41</definedName>
    <definedName name="XDO_?FINAL_ISIN?490?">'SFMP- Series 66'!$D$26:$D$34</definedName>
    <definedName name="XDO_?FINAL_ISIN?491?">'SFMP- Series 66'!$D$26:$D$53</definedName>
    <definedName name="XDO_?FINAL_ISIN?492?">'SFMP- Series 66'!$D$26:$D$68</definedName>
    <definedName name="XDO_?FINAL_ISIN?493?">'SFMP- Series 66'!$D$26:$D$73</definedName>
    <definedName name="XDO_?FINAL_ISIN?494?">'SFMP- Series 67'!$D$26:$D$34</definedName>
    <definedName name="XDO_?FINAL_ISIN?495?">'SFMP- Series 67'!$D$26:$D$54</definedName>
    <definedName name="XDO_?FINAL_ISIN?496?">'SFMP- Series 67'!$D$26:$D$69</definedName>
    <definedName name="XDO_?FINAL_ISIN?497?">'SFMP- Series 67'!$D$26:$D$74</definedName>
    <definedName name="XDO_?FINAL_ISIN?498?">'SFMP- Series 64'!$D$24</definedName>
    <definedName name="XDO_?FINAL_ISIN?499?">'SFMP- Series 64'!$D$24:$D$32</definedName>
    <definedName name="XDO_?FINAL_ISIN?5?">#REF!</definedName>
    <definedName name="XDO_?FINAL_ISIN?50?">SMGLF!$D$10:$D$78</definedName>
    <definedName name="XDO_?FINAL_ISIN?500?">'SFMP- Series 64'!$D$24:$D$50</definedName>
    <definedName name="XDO_?FINAL_ISIN?501?">'SFMP- Series 64'!$D$24:$D$65</definedName>
    <definedName name="XDO_?FINAL_ISIN?502?">'SFMP- Series 64'!$D$24:$D$70</definedName>
    <definedName name="XDO_?FINAL_ISIN?503?">'SFMP- Series 68'!$D$24</definedName>
    <definedName name="XDO_?FINAL_ISIN?504?">'SFMP- Series 68'!$D$24:$D$41</definedName>
    <definedName name="XDO_?FINAL_ISIN?505?">'SFMP- Series 68'!$D$24:$D$56</definedName>
    <definedName name="XDO_?FINAL_ISIN?506?">'SFMP- Series 68'!$D$24:$D$61</definedName>
    <definedName name="XDO_?FINAL_ISIN?507?">SNM150IF!$D$10:$D$159</definedName>
    <definedName name="XDO_?FINAL_ISIN?508?">SNM150IF!$D$10:$D$202</definedName>
    <definedName name="XDO_?FINAL_ISIN?509?">SNM150IF!$D$10:$D$207</definedName>
    <definedName name="XDO_?FINAL_ISIN?51?">SMGLF!$D$10:$D$83</definedName>
    <definedName name="XDO_?FINAL_ISIN?510?">SNS250IF!$D$10:$D$259</definedName>
    <definedName name="XDO_?FINAL_ISIN?511?">SNS250IF!$D$10:$D$302</definedName>
    <definedName name="XDO_?FINAL_ISIN?512?">SNS250IF!$D$10:$D$307</definedName>
    <definedName name="XDO_?FINAL_ISIN?513?">'SCIGI-JUN 2036'!$D$24:$D$26</definedName>
    <definedName name="XDO_?FINAL_ISIN?514?">'SCIGI-JUN 2036'!$D$24:$D$55</definedName>
    <definedName name="XDO_?FINAL_ISIN?515?">'SCIGI-JUN 2036'!$D$24:$D$60</definedName>
    <definedName name="XDO_?FINAL_ISIN?516?">'SCIGI-APR 2029'!$D$24</definedName>
    <definedName name="XDO_?FINAL_ISIN?517?">'SCIGI-APR 2029'!$D$24:$D$53</definedName>
    <definedName name="XDO_?FINAL_ISIN?518?">'SCIGI-APR 2029'!$D$24:$D$58</definedName>
    <definedName name="XDO_?FINAL_ISIN?519?">'SCISI-SEP 2027'!$D$24</definedName>
    <definedName name="XDO_?FINAL_ISIN?52?">#REF!</definedName>
    <definedName name="XDO_?FINAL_ISIN?520?">'SCISI-SEP 2027'!$D$24:$D$45</definedName>
    <definedName name="XDO_?FINAL_ISIN?521?">'SCISI-SEP 2027'!$D$24:$D$72</definedName>
    <definedName name="XDO_?FINAL_ISIN?522?">'SCISI-SEP 2027'!$D$24:$D$77</definedName>
    <definedName name="XDO_?FINAL_ISIN?523?">'SFMP- Series 72'!$D$38:$D$41</definedName>
    <definedName name="XDO_?FINAL_ISIN?524?">'SFMP- Series 72'!$D$38:$D$56</definedName>
    <definedName name="XDO_?FINAL_ISIN?525?">'SFMP- Series 72'!$D$38:$D$61</definedName>
    <definedName name="XDO_?FINAL_ISIN?526?">'SFMP- Series 73'!$D$38:$D$41</definedName>
    <definedName name="XDO_?FINAL_ISIN?527?">'SFMP- Series 73'!$D$38:$D$56</definedName>
    <definedName name="XDO_?FINAL_ISIN?528?">'SFMP- Series 73'!$D$38:$D$61</definedName>
    <definedName name="XDO_?FINAL_ISIN?529?">SLDF!$D$24:$D$30</definedName>
    <definedName name="XDO_?FINAL_ISIN?53?">#REF!</definedName>
    <definedName name="XDO_?FINAL_ISIN?530?">SLDF!$D$24:$D$51</definedName>
    <definedName name="XDO_?FINAL_ISIN?531?">SLDF!$D$24:$D$61</definedName>
    <definedName name="XDO_?FINAL_ISIN?532?">SLDF!$D$24:$D$66</definedName>
    <definedName name="XDO_?FINAL_ISIN?533?">'SFMP- Series 74'!$D$26:$D$33</definedName>
    <definedName name="XDO_?FINAL_ISIN?534?">'SFMP- Series 74'!$D$26:$D$48</definedName>
    <definedName name="XDO_?FINAL_ISIN?535?">'SFMP- Series 74'!$D$26:$D$63</definedName>
    <definedName name="XDO_?FINAL_ISIN?536?">'SFMP- Series 74'!$D$26:$D$68</definedName>
    <definedName name="XDO_?FINAL_ISIN?537?">'SFMP- Series 76'!$D$18:$D$20</definedName>
    <definedName name="XDO_?FINAL_ISIN?538?">'SFMP- Series 76'!$D$18:$D$30</definedName>
    <definedName name="XDO_?FINAL_ISIN?539?">'SFMP- Series 76'!$D$18:$D$46</definedName>
    <definedName name="XDO_?FINAL_ISIN?54?">#REF!</definedName>
    <definedName name="XDO_?FINAL_ISIN?540?">'SFMP- Series 76'!$D$18:$D$61</definedName>
    <definedName name="XDO_?FINAL_ISIN?541?">'SFMP- Series 76'!$D$18:$D$66</definedName>
    <definedName name="XDO_?FINAL_ISIN?542?">'SFMP- Series 77'!$D$18</definedName>
    <definedName name="XDO_?FINAL_ISIN?543?">'SFMP- Series 77'!$D$18:$D$34</definedName>
    <definedName name="XDO_?FINAL_ISIN?544?">'SFMP- Series 77'!$D$18:$D$43</definedName>
    <definedName name="XDO_?FINAL_ISIN?545?">'SFMP- Series 77'!$D$18:$D$64</definedName>
    <definedName name="XDO_?FINAL_ISIN?546?">'SFMP- Series 77'!$D$18:$D$69</definedName>
    <definedName name="XDO_?FINAL_ISIN?547?">'SFMP- Series 78'!$D$18:$D$21</definedName>
    <definedName name="XDO_?FINAL_ISIN?548?">'SFMP- Series 78'!$D$18:$D$33</definedName>
    <definedName name="XDO_?FINAL_ISIN?549?">'SFMP- Series 78'!$D$18:$D$48</definedName>
    <definedName name="XDO_?FINAL_ISIN?55?">#REF!</definedName>
    <definedName name="XDO_?FINAL_ISIN?550?">'SFMP- Series 78'!$D$18:$D$63</definedName>
    <definedName name="XDO_?FINAL_ISIN?551?">'SFMP- Series 78'!$D$18:$D$68</definedName>
    <definedName name="XDO_?FINAL_ISIN?552?">SDYF!$D$10:$D$44</definedName>
    <definedName name="XDO_?FINAL_ISIN?553?">SDYF!$D$10:$D$57</definedName>
    <definedName name="XDO_?FINAL_ISIN?554?">SDYF!$D$10:$D$52</definedName>
    <definedName name="XDO_?FINAL_ISIN?555?">SDYF!$D$10:$D$96</definedName>
    <definedName name="XDO_?FINAL_ISIN?556?">SDYF!$D$10:$D$101</definedName>
    <definedName name="XDO_?FINAL_ISIN?557?">'SFMP- Series 79'!$D$18:$D$21</definedName>
    <definedName name="XDO_?FINAL_ISIN?558?">'SFMP- Series 79'!$D$18:$D$44</definedName>
    <definedName name="XDO_?FINAL_ISIN?559?">'SFMP- Series 79'!$D$18:$D$59</definedName>
    <definedName name="XDO_?FINAL_ISIN?56?">#REF!</definedName>
    <definedName name="XDO_?FINAL_ISIN?560?">'SFMP- Series 79'!$D$18:$D$64</definedName>
    <definedName name="XDO_?FINAL_ISIN?561?">'SFMP- Series 80'!$D$18:$D$19</definedName>
    <definedName name="XDO_?FINAL_ISIN?562?">'SFMP- Series 80'!$D$18:$D$37</definedName>
    <definedName name="XDO_?FINAL_ISIN?563?">'SFMP- Series 80'!$D$18:$D$48</definedName>
    <definedName name="XDO_?FINAL_ISIN?564?">'SFMP- Series 80'!$D$18:$D$69</definedName>
    <definedName name="XDO_?FINAL_ISIN?565?">'SFMP- Series 80'!$D$18:$D$74</definedName>
    <definedName name="XDO_?FINAL_ISIN?566?">'SFMP- Series 81'!$D$18:$D$25</definedName>
    <definedName name="XDO_?FINAL_ISIN?567?">'SFMP- Series 81'!$D$18:$D$41</definedName>
    <definedName name="XDO_?FINAL_ISIN?568?">'SFMP- Series 81'!$D$18:$D$56</definedName>
    <definedName name="XDO_?FINAL_ISIN?569?">'SFMP- Series 81'!$D$18:$D$71</definedName>
    <definedName name="XDO_?FINAL_ISIN?57?">SEHF!$D$10:$D$37</definedName>
    <definedName name="XDO_?FINAL_ISIN?570?">'SFMP- Series 81'!$D$18:$D$76</definedName>
    <definedName name="XDO_?FINAL_ISIN?571?">'SBI-BSE-SENSEX-IF'!$D$10:$D$39</definedName>
    <definedName name="XDO_?FINAL_ISIN?572?">'SBI-BSE-SENSEX-IF'!$D$10:$D$82</definedName>
    <definedName name="XDO_?FINAL_ISIN?573?">'SBI-BSE-SENSEX-IF'!$D$10:$D$87</definedName>
    <definedName name="XDO_?FINAL_ISIN?574?">'SBI Nifty 1 D Rate ETF'!$D$52</definedName>
    <definedName name="XDO_?FINAL_ISIN?575?">'SBI Nifty 1 D Rate ETF'!$D$52:$D$57</definedName>
    <definedName name="XDO_?FINAL_ISIN?576?">'SFMP- Series 91'!$D$30:$D$35</definedName>
    <definedName name="XDO_?FINAL_ISIN?577?">'SFMP- Series 91'!$D$30:$D$49</definedName>
    <definedName name="XDO_?FINAL_ISIN?578?">'SFMP- Series 91'!$D$30:$D$70</definedName>
    <definedName name="XDO_?FINAL_ISIN?579?">'SFMP- Series 91'!$D$30:$D$75</definedName>
    <definedName name="XDO_?FINAL_ISIN?58?">SEHF!$D$10:$D$42</definedName>
    <definedName name="XDO_?FINAL_ISIN?580?">SN50EWIF!$D$10:$D$59</definedName>
    <definedName name="XDO_?FINAL_ISIN?581?">SN50EWIF!$D$10:$D$102</definedName>
    <definedName name="XDO_?FINAL_ISIN?582?">SN50EWIF!$D$10:$D$107</definedName>
    <definedName name="XDO_?FINAL_ISIN?583?">#REF!</definedName>
    <definedName name="XDO_?FINAL_ISIN?584?">#REF!</definedName>
    <definedName name="XDO_?FINAL_ISIN?585?">#REF!</definedName>
    <definedName name="XDO_?FINAL_ISIN?586?">#REF!</definedName>
    <definedName name="XDO_?FINAL_ISIN?587?">#REF!</definedName>
    <definedName name="XDO_?FINAL_ISIN?588?">#REF!</definedName>
    <definedName name="XDO_?FINAL_ISIN?589?">#REF!</definedName>
    <definedName name="XDO_?FINAL_ISIN?59?">SEHF!$D$10:$D$52</definedName>
    <definedName name="XDO_?FINAL_ISIN?590?">#REF!</definedName>
    <definedName name="XDO_?FINAL_ISIN?591?">#REF!</definedName>
    <definedName name="XDO_?FINAL_ISIN?592?">#REF!</definedName>
    <definedName name="XDO_?FINAL_ISIN?593?">#REF!</definedName>
    <definedName name="XDO_?FINAL_ISIN?594?">#REF!</definedName>
    <definedName name="XDO_?FINAL_ISIN?595?">#REF!</definedName>
    <definedName name="XDO_?FINAL_ISIN?6?">#REF!</definedName>
    <definedName name="XDO_?FINAL_ISIN?60?">SEHF!$D$10:$D$48</definedName>
    <definedName name="XDO_?FINAL_ISIN?61?">SEHF!$D$10:$D$86</definedName>
    <definedName name="XDO_?FINAL_ISIN?62?">SEHF!$D$10:$D$100</definedName>
    <definedName name="XDO_?FINAL_ISIN?63?">SEHF!$D$10:$D$106</definedName>
    <definedName name="XDO_?FINAL_ISIN?64?">SEHF!$D$10:$D$114</definedName>
    <definedName name="XDO_?FINAL_ISIN?65?">SEHF!$D$10:$D$119</definedName>
    <definedName name="XDO_?FINAL_ISIN?66?">SEHF!$D$10:$D$127</definedName>
    <definedName name="XDO_?FINAL_ISIN?67?">SEHF!$D$10:$D$142</definedName>
    <definedName name="XDO_?FINAL_ISIN?68?">SEHF!$D$10:$D$147</definedName>
    <definedName name="XDO_?FINAL_ISIN?69?">#REF!</definedName>
    <definedName name="XDO_?FINAL_ISIN?7?">#REF!</definedName>
    <definedName name="XDO_?FINAL_ISIN?70?">#REF!</definedName>
    <definedName name="XDO_?FINAL_ISIN?71?">#REF!</definedName>
    <definedName name="XDO_?FINAL_ISIN?72?">#REF!</definedName>
    <definedName name="XDO_?FINAL_ISIN?73?">#REF!</definedName>
    <definedName name="XDO_?FINAL_ISIN?74?">#REF!</definedName>
    <definedName name="XDO_?FINAL_ISIN?75?">#REF!</definedName>
    <definedName name="XDO_?FINAL_ISIN?76?">SMIF!$D$18:$D$34</definedName>
    <definedName name="XDO_?FINAL_ISIN?77?">SMIF!$D$18:$D$44</definedName>
    <definedName name="XDO_?FINAL_ISIN?78?">SMIF!$D$18:$D$65</definedName>
    <definedName name="XDO_?FINAL_ISIN?79?">SMIF!$D$18:$D$75</definedName>
    <definedName name="XDO_?FINAL_ISIN?8?">#REF!</definedName>
    <definedName name="XDO_?FINAL_ISIN?80?">SMIF!$D$18:$D$80</definedName>
    <definedName name="XDO_?FINAL_ISIN?81?">#REF!</definedName>
    <definedName name="XDO_?FINAL_ISIN?82?">#REF!</definedName>
    <definedName name="XDO_?FINAL_ISIN?83?">#REF!</definedName>
    <definedName name="XDO_?FINAL_ISIN?84?">#REF!</definedName>
    <definedName name="XDO_?FINAL_ISIN?85?">SCOF!$D$10:$D$50</definedName>
    <definedName name="XDO_?FINAL_ISIN?86?">SCOF!$D$10:$D$93</definedName>
    <definedName name="XDO_?FINAL_ISIN?87?">SCOF!$D$10:$D$98</definedName>
    <definedName name="XDO_?FINAL_ISIN?88?">STOF!$D$10:$D$25</definedName>
    <definedName name="XDO_?FINAL_ISIN?89?">STOF!$D$10:$D$30</definedName>
    <definedName name="XDO_?FINAL_ISIN?9?">#REF!</definedName>
    <definedName name="XDO_?FINAL_ISIN?90?">STOF!$D$10:$D$38</definedName>
    <definedName name="XDO_?FINAL_ISIN?91?">STOF!$D$10:$D$77</definedName>
    <definedName name="XDO_?FINAL_ISIN?92?">STOF!$D$10:$D$82</definedName>
    <definedName name="XDO_?FINAL_ISIN?93?">SHOF!$D$10:$D$30</definedName>
    <definedName name="XDO_?FINAL_ISIN?94?">SHOF!$D$10:$D$36</definedName>
    <definedName name="XDO_?FINAL_ISIN?95?">SHOF!$D$10:$D$43</definedName>
    <definedName name="XDO_?FINAL_ISIN?96?">SHOF!$D$10:$D$76</definedName>
    <definedName name="XDO_?FINAL_ISIN?97?">SHOF!$D$10:$D$81</definedName>
    <definedName name="XDO_?FINAL_ISIN?98?">SCF!$D$10:$D$95</definedName>
    <definedName name="XDO_?FINAL_ISIN?99?">SCF!$D$10:$D$102</definedName>
    <definedName name="XDO_?FINAL_MV?">#REF!</definedName>
    <definedName name="XDO_?FINAL_MV?1?">#REF!</definedName>
    <definedName name="XDO_?FINAL_MV?10?">#REF!</definedName>
    <definedName name="XDO_?FINAL_MV?100?">SCF!$G$10:$G$106</definedName>
    <definedName name="XDO_?FINAL_MV?101?">SCF!$G$10:$G$130</definedName>
    <definedName name="XDO_?FINAL_MV?102?">SCF!$G$10:$G$149</definedName>
    <definedName name="XDO_?FINAL_MV?103?">SCF!$G$10:$G$154</definedName>
    <definedName name="XDO_?FINAL_MV?104?">SNIF!$G$10:$G$59</definedName>
    <definedName name="XDO_?FINAL_MV?105?">SNIF!$G$10:$G$102</definedName>
    <definedName name="XDO_?FINAL_MV?106?">SNIF!$G$10:$G$107</definedName>
    <definedName name="XDO_?FINAL_MV?107?">'SMCBF-SP'!$G$10:$G$32</definedName>
    <definedName name="XDO_?FINAL_MV?108?">'SMCBF-SP'!$G$10:$G$48</definedName>
    <definedName name="XDO_?FINAL_MV?109?">'SMCBF-SP'!$G$10:$G$59</definedName>
    <definedName name="XDO_?FINAL_MV?11?">SMEEF!$G$10:$G$42</definedName>
    <definedName name="XDO_?FINAL_MV?110?">'SMCBF-SP'!$G$10:$G$74</definedName>
    <definedName name="XDO_?FINAL_MV?111?">'SMCBF-SP'!$G$10:$G$89</definedName>
    <definedName name="XDO_?FINAL_MV?112?">'SMCBF-SP'!$G$10:$G$94</definedName>
    <definedName name="XDO_?FINAL_MV?113?">SOF!$G$52</definedName>
    <definedName name="XDO_?FINAL_MV?114?">SOF!$G$52:$G$57</definedName>
    <definedName name="XDO_?FINAL_MV?115?">SMMDF!$G$18:$G$55</definedName>
    <definedName name="XDO_?FINAL_MV?116?">SMMDF!$G$18:$G$66</definedName>
    <definedName name="XDO_?FINAL_MV?117?">SMMDF!$G$18:$G$71</definedName>
    <definedName name="XDO_?FINAL_MV?118?">SMMDF!$G$18:$G$90</definedName>
    <definedName name="XDO_?FINAL_MV?119?">SMMDF!$G$18:$G$100</definedName>
    <definedName name="XDO_?FINAL_MV?12?">SMEEF!$G$10:$G$47</definedName>
    <definedName name="XDO_?FINAL_MV?120?">SMMDF!$G$18:$G$105</definedName>
    <definedName name="XDO_?FINAL_MV?121?">SLF!$G$18</definedName>
    <definedName name="XDO_?FINAL_MV?122?">SLF!$G$18:$G$26</definedName>
    <definedName name="XDO_?FINAL_MV?123?">SLF!$G$18:$G$30</definedName>
    <definedName name="XDO_?FINAL_MV?124?">SLF!$G$18:$G$79</definedName>
    <definedName name="XDO_?FINAL_MV?125?">SLF!$G$18:$G$110</definedName>
    <definedName name="XDO_?FINAL_MV?126?">SLF!$G$18:$G$133</definedName>
    <definedName name="XDO_?FINAL_MV?127?">SLF!$G$18:$G$144</definedName>
    <definedName name="XDO_?FINAL_MV?128?">SLF!$G$18:$G$154</definedName>
    <definedName name="XDO_?FINAL_MV?129?">SLF!$G$18:$G$159</definedName>
    <definedName name="XDO_?FINAL_MV?13?">SMEEF!$G$10:$G$51</definedName>
    <definedName name="XDO_?FINAL_MV?130?">SDBF!$G$18:$G$22</definedName>
    <definedName name="XDO_?FINAL_MV?131?">SDBF!$G$18:$G$35</definedName>
    <definedName name="XDO_?FINAL_MV?132?">SDBF!$G$18:$G$40</definedName>
    <definedName name="XDO_?FINAL_MV?133?">SDBF!$G$18:$G$59</definedName>
    <definedName name="XDO_?FINAL_MV?134?">SDBF!$G$18:$G$69</definedName>
    <definedName name="XDO_?FINAL_MV?135?">SDBF!$G$18:$G$74</definedName>
    <definedName name="XDO_?FINAL_MV?136?">SSF!$G$24</definedName>
    <definedName name="XDO_?FINAL_MV?137?">SSF!$G$24:$G$31</definedName>
    <definedName name="XDO_?FINAL_MV?138?">SSF!$G$24:$G$56</definedName>
    <definedName name="XDO_?FINAL_MV?139?">SSF!$G$24:$G$92</definedName>
    <definedName name="XDO_?FINAL_MV?14?">SMEEF!$G$10:$G$90</definedName>
    <definedName name="XDO_?FINAL_MV?140?">SSF!$G$24:$G$98</definedName>
    <definedName name="XDO_?FINAL_MV?141?">SSF!$G$24:$G$106</definedName>
    <definedName name="XDO_?FINAL_MV?142?">SSF!$G$24:$G$113</definedName>
    <definedName name="XDO_?FINAL_MV?143?">SSF!$G$24:$G$123</definedName>
    <definedName name="XDO_?FINAL_MV?144?">SSF!$G$24:$G$128</definedName>
    <definedName name="XDO_?FINAL_MV?145?">SCRF!$G$16</definedName>
    <definedName name="XDO_?FINAL_MV?146?">SCRF!$G$16:$G$64</definedName>
    <definedName name="XDO_?FINAL_MV?147?">SCRF!$G$16:$G$74</definedName>
    <definedName name="XDO_?FINAL_MV?148?">SCRF!$G$16:$G$82</definedName>
    <definedName name="XDO_?FINAL_MV?149?">SCRF!$G$16:$G$97</definedName>
    <definedName name="XDO_?FINAL_MV?15?">SMEEF!$G$10:$G$95</definedName>
    <definedName name="XDO_?FINAL_MV?150?">SCRF!$G$16:$G$107</definedName>
    <definedName name="XDO_?FINAL_MV?151?">SCRF!$G$16:$G$112</definedName>
    <definedName name="XDO_?FINAL_MV?152?">SFEF!$G$10:$G$31</definedName>
    <definedName name="XDO_?FINAL_MV?153?">SFEF!$G$10:$G$37</definedName>
    <definedName name="XDO_?FINAL_MV?154?">SFEF!$G$10:$G$40</definedName>
    <definedName name="XDO_?FINAL_MV?155?">SFEF!$G$10:$G$59</definedName>
    <definedName name="XDO_?FINAL_MV?156?">SFEF!$G$10:$G$78</definedName>
    <definedName name="XDO_?FINAL_MV?157?">SFEF!$G$10:$G$83</definedName>
    <definedName name="XDO_?FINAL_MV?158?">SCHF!$G$10:$G$52</definedName>
    <definedName name="XDO_?FINAL_MV?159?">SCHF!$G$10:$G$60</definedName>
    <definedName name="XDO_?FINAL_MV?16?">#REF!</definedName>
    <definedName name="XDO_?FINAL_MV?160?">SCHF!$G$10:$G$108</definedName>
    <definedName name="XDO_?FINAL_MV?161?">SCHF!$G$10:$G$119</definedName>
    <definedName name="XDO_?FINAL_MV?162?">SCHF!$G$10:$G$129</definedName>
    <definedName name="XDO_?FINAL_MV?163?">SCHF!$G$10:$G$148</definedName>
    <definedName name="XDO_?FINAL_MV?164?">SCHF!$G$10:$G$158</definedName>
    <definedName name="XDO_?FINAL_MV?165?">SCHF!$G$10:$G$163</definedName>
    <definedName name="XDO_?FINAL_MV?166?">SMUSD!$G$18:$G$46</definedName>
    <definedName name="XDO_?FINAL_MV?167?">SMUSD!$G$18:$G$59</definedName>
    <definedName name="XDO_?FINAL_MV?168?">SMUSD!$G$18:$G$75</definedName>
    <definedName name="XDO_?FINAL_MV?169?">SMUSD!$G$18:$G$103</definedName>
    <definedName name="XDO_?FINAL_MV?17?">#REF!</definedName>
    <definedName name="XDO_?FINAL_MV?170?">SMUSD!$G$18:$G$111</definedName>
    <definedName name="XDO_?FINAL_MV?171?">SMUSD!$G$18:$G$122</definedName>
    <definedName name="XDO_?FINAL_MV?172?">SMUSD!$G$18:$G$132</definedName>
    <definedName name="XDO_?FINAL_MV?173?">SMUSD!$G$18:$G$137</definedName>
    <definedName name="XDO_?FINAL_MV?174?">SMIDCAP!$G$10:$G$81</definedName>
    <definedName name="XDO_?FINAL_MV?175?">SMIDCAP!$G$10:$G$106</definedName>
    <definedName name="XDO_?FINAL_MV?176?">SMIDCAP!$G$10:$G$125</definedName>
    <definedName name="XDO_?FINAL_MV?177?">SMIDCAP!$G$10:$G$130</definedName>
    <definedName name="XDO_?FINAL_MV?178?">SMCMF!$G$24:$G$26</definedName>
    <definedName name="XDO_?FINAL_MV?179?">SMCMF!$G$24:$G$55</definedName>
    <definedName name="XDO_?FINAL_MV?18?">#REF!</definedName>
    <definedName name="XDO_?FINAL_MV?180?">SMCMF!$G$24:$G$60</definedName>
    <definedName name="XDO_?FINAL_MV?181?">SMCOMMA!$G$10:$G$31</definedName>
    <definedName name="XDO_?FINAL_MV?182?">SMCOMMA!$G$10:$G$74</definedName>
    <definedName name="XDO_?FINAL_MV?183?">SMCOMMA!$G$10:$G$79</definedName>
    <definedName name="XDO_?FINAL_MV?184?">SMGF!$G$24:$G$30</definedName>
    <definedName name="XDO_?FINAL_MV?185?">SMGF!$G$24:$G$34</definedName>
    <definedName name="XDO_?FINAL_MV?186?">SMGF!$G$24:$G$61</definedName>
    <definedName name="XDO_?FINAL_MV?187?">SMGF!$G$24:$G$66</definedName>
    <definedName name="XDO_?FINAL_MV?188?">SFLEXI!$G$10:$G$72</definedName>
    <definedName name="XDO_?FINAL_MV?189?">SFLEXI!$G$10:$G$80</definedName>
    <definedName name="XDO_?FINAL_MV?19?">#REF!</definedName>
    <definedName name="XDO_?FINAL_MV?190?">SFLEXI!$G$10:$G$101</definedName>
    <definedName name="XDO_?FINAL_MV?191?">SFLEXI!$G$10:$G$120</definedName>
    <definedName name="XDO_?FINAL_MV?192?">SFLEXI!$G$10:$G$125</definedName>
    <definedName name="XDO_?FINAL_MV?193?">SMAAF!$G$10:$G$58</definedName>
    <definedName name="XDO_?FINAL_MV?194?">SMAAF!$G$10:$G$70</definedName>
    <definedName name="XDO_?FINAL_MV?195?">SMAAF!$G$10:$G$66</definedName>
    <definedName name="XDO_?FINAL_MV?196?">SMAAF!$G$10:$G$95</definedName>
    <definedName name="XDO_?FINAL_MV?197?">SMAAF!$G$10:$G$107</definedName>
    <definedName name="XDO_?FINAL_MV?198?">SMAAF!$G$10:$G$112</definedName>
    <definedName name="XDO_?FINAL_MV?199?">SMAAF!$G$10:$G$120</definedName>
    <definedName name="XDO_?FINAL_MV?2?">#REF!</definedName>
    <definedName name="XDO_?FINAL_MV?20?">#REF!</definedName>
    <definedName name="XDO_?FINAL_MV?200?">SMAAF!$G$10:$G$124</definedName>
    <definedName name="XDO_?FINAL_MV?201?">SMAAF!$G$10:$G$135</definedName>
    <definedName name="XDO_?FINAL_MV?202?">SMAAF!$G$10:$G$147</definedName>
    <definedName name="XDO_?FINAL_MV?203?">SMAAF!$G$10:$G$152</definedName>
    <definedName name="XDO_?FINAL_MV?204?">SBLUECHIP!$G$10:$G$58</definedName>
    <definedName name="XDO_?FINAL_MV?205?">SBLUECHIP!$G$10:$G$84</definedName>
    <definedName name="XDO_?FINAL_MV?206?">SBLUECHIP!$G$10:$G$103</definedName>
    <definedName name="XDO_?FINAL_MV?207?">SBLUECHIP!$G$10:$G$108</definedName>
    <definedName name="XDO_?FINAL_MV?208?">SAOF!$G$10:$G$184</definedName>
    <definedName name="XDO_?FINAL_MV?209?">SAOF!$G$10:$G$215</definedName>
    <definedName name="XDO_?FINAL_MV?21?">#REF!</definedName>
    <definedName name="XDO_?FINAL_MV?210?">SAOF!$G$10:$G$226</definedName>
    <definedName name="XDO_?FINAL_MV?211?">SAOF!$G$10:$G$236</definedName>
    <definedName name="XDO_?FINAL_MV?212?">SAOF!$G$10:$G$248</definedName>
    <definedName name="XDO_?FINAL_MV?213?">SAOF!$G$10:$G$253</definedName>
    <definedName name="XDO_?FINAL_MV?214?">SIF!$G$10:$G$49</definedName>
    <definedName name="XDO_?FINAL_MV?215?">SIF!$G$10:$G$57</definedName>
    <definedName name="XDO_?FINAL_MV?216?">SIF!$G$10:$G$96</definedName>
    <definedName name="XDO_?FINAL_MV?217?">SIF!$G$10:$G$101</definedName>
    <definedName name="XDO_?FINAL_MV?218?">SMLDF!$G$18:$G$60</definedName>
    <definedName name="XDO_?FINAL_MV?219?">SMLDF!$G$18:$G$72</definedName>
    <definedName name="XDO_?FINAL_MV?22?">#REF!</definedName>
    <definedName name="XDO_?FINAL_MV?220?">SMLDF!$G$18:$G$80</definedName>
    <definedName name="XDO_?FINAL_MV?221?">SMLDF!$G$18:$G$93</definedName>
    <definedName name="XDO_?FINAL_MV?222?">SMLDF!$G$18:$G$107</definedName>
    <definedName name="XDO_?FINAL_MV?223?">SMLDF!$G$18:$G$121</definedName>
    <definedName name="XDO_?FINAL_MV?224?">SMLDF!$G$18:$G$128</definedName>
    <definedName name="XDO_?FINAL_MV?225?">SMLDF!$G$18:$G$138</definedName>
    <definedName name="XDO_?FINAL_MV?226?">SMLDF!$G$18:$G$143</definedName>
    <definedName name="XDO_?FINAL_MV?227?">SSTDF!$G$18:$G$83</definedName>
    <definedName name="XDO_?FINAL_MV?228?">SSTDF!$G$18:$G$99</definedName>
    <definedName name="XDO_?FINAL_MV?229?">SSTDF!$G$18:$G$103</definedName>
    <definedName name="XDO_?FINAL_MV?23?">#REF!</definedName>
    <definedName name="XDO_?FINAL_MV?230?">SSTDF!$G$18:$G$116</definedName>
    <definedName name="XDO_?FINAL_MV?231?">SSTDF!$G$18:$G$123</definedName>
    <definedName name="XDO_?FINAL_MV?232?">SSTDF!$G$18:$G$133</definedName>
    <definedName name="XDO_?FINAL_MV?233?">SSTDF!$G$18:$G$138</definedName>
    <definedName name="XDO_?FINAL_MV?234?">SETFGOLD!$G$46</definedName>
    <definedName name="XDO_?FINAL_MV?235?">SETFGOLD!$G$46:$G$54</definedName>
    <definedName name="XDO_?FINAL_MV?236?">SETFGOLD!$G$46:$G$59</definedName>
    <definedName name="XDO_?FINAL_MV?237?">SPSU!$G$10:$G$34</definedName>
    <definedName name="XDO_?FINAL_MV?238?">SPSU!$G$10:$G$77</definedName>
    <definedName name="XDO_?FINAL_MV?239?">SPSU!$G$10:$G$82</definedName>
    <definedName name="XDO_?FINAL_MV?24?">#REF!</definedName>
    <definedName name="XDO_?FINAL_MV?240?">SGF!$G$42</definedName>
    <definedName name="XDO_?FINAL_MV?241?">SGF!$G$42:$G$54</definedName>
    <definedName name="XDO_?FINAL_MV?242?">SGF!$G$42:$G$59</definedName>
    <definedName name="XDO_?FINAL_MV?243?">SBISENSEX!$G$10:$G$39</definedName>
    <definedName name="XDO_?FINAL_MV?244?">SBISENSEX!$G$10:$G$82</definedName>
    <definedName name="XDO_?FINAL_MV?245?">SBISENSEX!$G$10:$G$87</definedName>
    <definedName name="XDO_?FINAL_MV?246?">SSCF!$G$10:$G$64</definedName>
    <definedName name="XDO_?FINAL_MV?247?">SSCF!$G$10:$G$75</definedName>
    <definedName name="XDO_?FINAL_MV?248?">SSCF!$G$10:$G$108</definedName>
    <definedName name="XDO_?FINAL_MV?249?">SSCF!$G$10:$G$113</definedName>
    <definedName name="XDO_?FINAL_MV?25?">#REF!</definedName>
    <definedName name="XDO_?FINAL_MV?250?">SBPF!$G$18:$G$59</definedName>
    <definedName name="XDO_?FINAL_MV?251?">SBPF!$G$18:$G$71</definedName>
    <definedName name="XDO_?FINAL_MV?252?">SBPF!$G$18:$G$92</definedName>
    <definedName name="XDO_?FINAL_MV?253?">SBPF!$G$18:$G$102</definedName>
    <definedName name="XDO_?FINAL_MV?254?">SBPF!$G$18:$G$107</definedName>
    <definedName name="XDO_?FINAL_MV?255?">'STAF-III'!$G$10:$G$21</definedName>
    <definedName name="XDO_?FINAL_MV?256?">'STAF-III'!$G$10:$G$64</definedName>
    <definedName name="XDO_?FINAL_MV?257?">'STAF-III'!$G$10:$G$69</definedName>
    <definedName name="XDO_?FINAL_MV?258?">'SLTAF-I'!$G$10:$G$32</definedName>
    <definedName name="XDO_?FINAL_MV?259?">'SLTAF-I'!$G$10:$G$75</definedName>
    <definedName name="XDO_?FINAL_MV?26?">#REF!</definedName>
    <definedName name="XDO_?FINAL_MV?260?">'SLTAF-I'!$G$10:$G$80</definedName>
    <definedName name="XDO_?FINAL_MV?261?">'SLTAF-II'!$G$10:$G$32</definedName>
    <definedName name="XDO_?FINAL_MV?262?">'SLTAF-II'!$G$10:$G$75</definedName>
    <definedName name="XDO_?FINAL_MV?263?">'SLTAF-II'!$G$10:$G$80</definedName>
    <definedName name="XDO_?FINAL_MV?264?">SBFS!$G$10:$G$36</definedName>
    <definedName name="XDO_?FINAL_MV?265?">SBFS!$G$10:$G$79</definedName>
    <definedName name="XDO_?FINAL_MV?266?">SBFS!$G$10:$G$84</definedName>
    <definedName name="XDO_?FINAL_MV?267?">SETFNN50!$G$10:$G$59</definedName>
    <definedName name="XDO_?FINAL_MV?268?">SETFNN50!$G$10:$G$102</definedName>
    <definedName name="XDO_?FINAL_MV?269?">SETFNN50!$G$10:$G$107</definedName>
    <definedName name="XDO_?FINAL_MV?27?">#REF!</definedName>
    <definedName name="XDO_?FINAL_MV?270?">SETFNIFBK!$G$10:$G$21</definedName>
    <definedName name="XDO_?FINAL_MV?271?">SETFNIFBK!$G$10:$G$64</definedName>
    <definedName name="XDO_?FINAL_MV?272?">SETFNIFBK!$G$10:$G$69</definedName>
    <definedName name="XDO_?FINAL_MV?273?">SETFBSE100!$G$10:$G$110</definedName>
    <definedName name="XDO_?FINAL_MV?274?">SETFBSE100!$G$10:$G$153</definedName>
    <definedName name="XDO_?FINAL_MV?275?">SETFBSE100!$G$10:$G$158</definedName>
    <definedName name="XDO_?FINAL_MV?276?">SESF!$G$10:$G$105</definedName>
    <definedName name="XDO_?FINAL_MV?277?">SESF!$G$10:$G$117</definedName>
    <definedName name="XDO_?FINAL_MV?278?">SESF!$G$10:$G$113</definedName>
    <definedName name="XDO_?FINAL_MV?279?">SESF!$G$10:$G$139</definedName>
    <definedName name="XDO_?FINAL_MV?28?">#REF!</definedName>
    <definedName name="XDO_?FINAL_MV?280?">SESF!$G$10:$G$148</definedName>
    <definedName name="XDO_?FINAL_MV?281?">SESF!$G$10:$G$158</definedName>
    <definedName name="XDO_?FINAL_MV?282?">SESF!$G$10:$G$168</definedName>
    <definedName name="XDO_?FINAL_MV?283?">SESF!$G$10:$G$187</definedName>
    <definedName name="XDO_?FINAL_MV?284?">SESF!$G$10:$G$192</definedName>
    <definedName name="XDO_?FINAL_MV?285?">SETFNIF50!$G$10:$G$59</definedName>
    <definedName name="XDO_?FINAL_MV?286?">SETFNIF50!$G$10:$G$102</definedName>
    <definedName name="XDO_?FINAL_MV?287?">SETFNIF50!$G$10:$G$107</definedName>
    <definedName name="XDO_?FINAL_MV?288?">'SLTAF-III'!$G$10:$G$33</definedName>
    <definedName name="XDO_?FINAL_MV?289?">'SLTAF-III'!$G$10:$G$76</definedName>
    <definedName name="XDO_?FINAL_MV?29?">#REF!</definedName>
    <definedName name="XDO_?FINAL_MV?290?">'SLTAF-III'!$G$10:$G$81</definedName>
    <definedName name="XDO_?FINAL_MV?291?">SETF10GILT!$G$24</definedName>
    <definedName name="XDO_?FINAL_MV?292?">SETF10GILT!$G$24:$G$53</definedName>
    <definedName name="XDO_?FINAL_MV?293?">SETF10GILT!$G$24:$G$58</definedName>
    <definedName name="XDO_?FINAL_MV?294?">'SLTAF-IV'!$G$10:$G$33</definedName>
    <definedName name="XDO_?FINAL_MV?295?">'SLTAF-IV'!$G$10:$G$44</definedName>
    <definedName name="XDO_?FINAL_MV?296?">'SLTAF-IV'!$G$10:$G$77</definedName>
    <definedName name="XDO_?FINAL_MV?297?">'SLTAF-IV'!$G$10:$G$82</definedName>
    <definedName name="XDO_?FINAL_MV?298?">'SLTAF-V'!$G$10:$G$30</definedName>
    <definedName name="XDO_?FINAL_MV?299?">'SLTAF-V'!$G$10:$G$73</definedName>
    <definedName name="XDO_?FINAL_MV?3?">#REF!</definedName>
    <definedName name="XDO_?FINAL_MV?30?">#REF!</definedName>
    <definedName name="XDO_?FINAL_MV?300?">'SLTAF-V'!$G$10:$G$78</definedName>
    <definedName name="XDO_?FINAL_MV?301?">'SLTAF-VI'!$G$10:$G$54</definedName>
    <definedName name="XDO_?FINAL_MV?302?">'SLTAF-VI'!$G$10:$G$97</definedName>
    <definedName name="XDO_?FINAL_MV?303?">'SLTAF-VI'!$G$10:$G$102</definedName>
    <definedName name="XDO_?FINAL_MV?304?">SETFSN50!$G$10:$G$59</definedName>
    <definedName name="XDO_?FINAL_MV?305?">SETFSN50!$G$10:$G$102</definedName>
    <definedName name="XDO_?FINAL_MV?306?">SETFSN50!$G$10:$G$107</definedName>
    <definedName name="XDO_?FINAL_MV?307?">SBIETFQLTY!$G$10:$G$39</definedName>
    <definedName name="XDO_?FINAL_MV?308?">SBIETFQLTY!$G$10:$G$82</definedName>
    <definedName name="XDO_?FINAL_MV?309?">SBIETFQLTY!$G$10:$G$87</definedName>
    <definedName name="XDO_?FINAL_MV?31?">#REF!</definedName>
    <definedName name="XDO_?FINAL_MV?310?">SCBF!$G$18:$G$105</definedName>
    <definedName name="XDO_?FINAL_MV?311?">SCBF!$G$18:$G$118</definedName>
    <definedName name="XDO_?FINAL_MV?312?">SCBF!$G$18:$G$122</definedName>
    <definedName name="XDO_?FINAL_MV?313?">SCBF!$G$18:$G$136</definedName>
    <definedName name="XDO_?FINAL_MV?314?">SCBF!$G$18:$G$143</definedName>
    <definedName name="XDO_?FINAL_MV?315?">SCBF!$G$18:$G$153</definedName>
    <definedName name="XDO_?FINAL_MV?316?">SCBF!$G$18:$G$158</definedName>
    <definedName name="XDO_?FINAL_MV?317?">SEMVF!$G$10:$G$59</definedName>
    <definedName name="XDO_?FINAL_MV?318?">SEMVF!$G$10:$G$102</definedName>
    <definedName name="XDO_?FINAL_MV?319?">SEMVF!$G$10:$G$107</definedName>
    <definedName name="XDO_?FINAL_MV?32?">#REF!</definedName>
    <definedName name="XDO_?FINAL_MV?320?">'SFMP- Series 1'!$G$26:$G$31</definedName>
    <definedName name="XDO_?FINAL_MV?321?">'SFMP- Series 1'!$G$26:$G$49</definedName>
    <definedName name="XDO_?FINAL_MV?322?">'SFMP- Series 1'!$G$26:$G$64</definedName>
    <definedName name="XDO_?FINAL_MV?323?">'SFMP- Series 1'!$G$26:$G$69</definedName>
    <definedName name="XDO_?FINAL_MV?324?">'SFMP- Series 6'!$G$26:$G$29</definedName>
    <definedName name="XDO_?FINAL_MV?325?">'SFMP- Series 6'!$G$26:$G$47</definedName>
    <definedName name="XDO_?FINAL_MV?326?">'SFMP- Series 6'!$G$26:$G$62</definedName>
    <definedName name="XDO_?FINAL_MV?327?">'SFMP- Series 6'!$G$26:$G$67</definedName>
    <definedName name="XDO_?FINAL_MV?328?">'SFMP- Series 34'!$G$26</definedName>
    <definedName name="XDO_?FINAL_MV?329?">'SFMP- Series 34'!$G$26:$G$41</definedName>
    <definedName name="XDO_?FINAL_MV?33?">SLMF!$G$10:$G$85</definedName>
    <definedName name="XDO_?FINAL_MV?330?">'SFMP- Series 34'!$G$26:$G$56</definedName>
    <definedName name="XDO_?FINAL_MV?331?">'SFMP- Series 34'!$G$26:$G$61</definedName>
    <definedName name="XDO_?FINAL_MV?332?">'SMCBF-IP'!$G$10:$G$41</definedName>
    <definedName name="XDO_?FINAL_MV?333?">'SMCBF-IP'!$G$10:$G$49</definedName>
    <definedName name="XDO_?FINAL_MV?334?">'SMCBF-IP'!$G$10:$G$51</definedName>
    <definedName name="XDO_?FINAL_MV?335?">'SMCBF-IP'!$G$10:$G$53</definedName>
    <definedName name="XDO_?FINAL_MV?336?">'SMCBF-IP'!$G$10:$G$64</definedName>
    <definedName name="XDO_?FINAL_MV?337?">'SMCBF-IP'!$G$10:$G$93</definedName>
    <definedName name="XDO_?FINAL_MV?338?">'SMCBF-IP'!$G$10:$G$98</definedName>
    <definedName name="XDO_?FINAL_MV?339?">SFRDF!$G$18:$G$28</definedName>
    <definedName name="XDO_?FINAL_MV?34?">SLMF!$G$10:$G$91</definedName>
    <definedName name="XDO_?FINAL_MV?340?">SFRDF!$G$18:$G$40</definedName>
    <definedName name="XDO_?FINAL_MV?341?">SFRDF!$G$18:$G$44</definedName>
    <definedName name="XDO_?FINAL_MV?342?">SFRDF!$G$18:$G$63</definedName>
    <definedName name="XDO_?FINAL_MV?343?">SFRDF!$G$18:$G$73</definedName>
    <definedName name="XDO_?FINAL_MV?344?">SFRDF!$G$18:$G$78</definedName>
    <definedName name="XDO_?FINAL_MV?345?">SBIETFIT!$G$10:$G$19</definedName>
    <definedName name="XDO_?FINAL_MV?346?">SBIETFIT!$G$10:$G$62</definedName>
    <definedName name="XDO_?FINAL_MV?347?">SBIETFIT!$G$10:$G$67</definedName>
    <definedName name="XDO_?FINAL_MV?348?">SBIETFPB!$G$10:$G$19</definedName>
    <definedName name="XDO_?FINAL_MV?349?">SBIETFPB!$G$10:$G$62</definedName>
    <definedName name="XDO_?FINAL_MV?35?">SLMF!$G$10:$G$95</definedName>
    <definedName name="XDO_?FINAL_MV?350?">SBIETFPB!$G$10:$G$67</definedName>
    <definedName name="XDO_?FINAL_MV?351?">'SRBF-AP'!$G$10:$G$48</definedName>
    <definedName name="XDO_?FINAL_MV?352?">'SRBF-AP'!$G$10:$G$57</definedName>
    <definedName name="XDO_?FINAL_MV?353?">'SRBF-AP'!$G$10:$G$66</definedName>
    <definedName name="XDO_?FINAL_MV?354?">'SRBF-AP'!$G$10:$G$71</definedName>
    <definedName name="XDO_?FINAL_MV?355?">'SRBF-AP'!$G$10:$G$78</definedName>
    <definedName name="XDO_?FINAL_MV?356?">'SRBF-AP'!$G$10:$G$99</definedName>
    <definedName name="XDO_?FINAL_MV?357?">'SRBF-AP'!$G$10:$G$104</definedName>
    <definedName name="XDO_?FINAL_MV?358?">'SRBF-AHP'!$G$10:$G$48</definedName>
    <definedName name="XDO_?FINAL_MV?359?">'SRBF-AHP'!$G$10:$G$56</definedName>
    <definedName name="XDO_?FINAL_MV?36?">SLMF!$G$10:$G$134</definedName>
    <definedName name="XDO_?FINAL_MV?360?">'SRBF-AHP'!$G$10:$G$61</definedName>
    <definedName name="XDO_?FINAL_MV?361?">'SRBF-AHP'!$G$10:$G$71</definedName>
    <definedName name="XDO_?FINAL_MV?362?">'SRBF-AHP'!$G$10:$G$78</definedName>
    <definedName name="XDO_?FINAL_MV?363?">'SRBF-AHP'!$G$10:$G$86</definedName>
    <definedName name="XDO_?FINAL_MV?364?">'SRBF-AHP'!$G$10:$G$107</definedName>
    <definedName name="XDO_?FINAL_MV?365?">'SRBF-AHP'!$G$10:$G$112</definedName>
    <definedName name="XDO_?FINAL_MV?366?">'SRBF-CHP'!$G$10:$G$48</definedName>
    <definedName name="XDO_?FINAL_MV?367?">'SRBF-CHP'!$G$10:$G$67</definedName>
    <definedName name="XDO_?FINAL_MV?368?">'SRBF-CHP'!$G$10:$G$76</definedName>
    <definedName name="XDO_?FINAL_MV?369?">'SRBF-CHP'!$G$10:$G$105</definedName>
    <definedName name="XDO_?FINAL_MV?37?">SLMF!$G$10:$G$139</definedName>
    <definedName name="XDO_?FINAL_MV?370?">'SRBF-CHP'!$G$10:$G$110</definedName>
    <definedName name="XDO_?FINAL_MV?371?">'SRBF-CP'!$G$10:$G$48</definedName>
    <definedName name="XDO_?FINAL_MV?372?">'SRBF-CP'!$G$10:$G$66</definedName>
    <definedName name="XDO_?FINAL_MV?373?">'SRBF-CP'!$G$10:$G$74</definedName>
    <definedName name="XDO_?FINAL_MV?374?">'SRBF-CP'!$G$10:$G$103</definedName>
    <definedName name="XDO_?FINAL_MV?375?">'SRBF-CP'!$G$10:$G$108</definedName>
    <definedName name="XDO_?FINAL_MV?376?">'SIA-US EQUITY FOF'!$G$14</definedName>
    <definedName name="XDO_?FINAL_MV?377?">'SIA-US EQUITY FOF'!$G$14:$G$53</definedName>
    <definedName name="XDO_?FINAL_MV?378?">'SIA-US EQUITY FOF'!$G$14:$G$58</definedName>
    <definedName name="XDO_?FINAL_MV?379?">'SFMP- Series 41'!$G$18:$G$19</definedName>
    <definedName name="XDO_?FINAL_MV?38?">SLTEF!$G$10:$G$74</definedName>
    <definedName name="XDO_?FINAL_MV?380?">'SFMP- Series 41'!$G$18:$G$27</definedName>
    <definedName name="XDO_?FINAL_MV?381?">'SFMP- Series 41'!$G$18:$G$34</definedName>
    <definedName name="XDO_?FINAL_MV?382?">'SFMP- Series 41'!$G$18:$G$53</definedName>
    <definedName name="XDO_?FINAL_MV?383?">'SFMP- Series 41'!$G$18:$G$68</definedName>
    <definedName name="XDO_?FINAL_MV?384?">'SFMP- Series 41'!$G$18:$G$73</definedName>
    <definedName name="XDO_?FINAL_MV?385?">'SFMP- Series 42'!$G$18</definedName>
    <definedName name="XDO_?FINAL_MV?386?">'SFMP- Series 42'!$G$18:$G$40</definedName>
    <definedName name="XDO_?FINAL_MV?387?">'SFMP- Series 42'!$G$18:$G$61</definedName>
    <definedName name="XDO_?FINAL_MV?388?">'SFMP- Series 42'!$G$18:$G$76</definedName>
    <definedName name="XDO_?FINAL_MV?389?">'SFMP- Series 42'!$G$18:$G$81</definedName>
    <definedName name="XDO_?FINAL_MV?39?">SLTEF!$G$10:$G$117</definedName>
    <definedName name="XDO_?FINAL_MV?390?">'SFMP- Series 43'!$G$26:$G$34</definedName>
    <definedName name="XDO_?FINAL_MV?391?">'SFMP- Series 43'!$G$26:$G$51</definedName>
    <definedName name="XDO_?FINAL_MV?392?">'SFMP- Series 43'!$G$26:$G$66</definedName>
    <definedName name="XDO_?FINAL_MV?393?">'SFMP- Series 43'!$G$26:$G$71</definedName>
    <definedName name="XDO_?FINAL_MV?394?">'SNN50'!$G$10:$G$59</definedName>
    <definedName name="XDO_?FINAL_MV?395?">'SNN50'!$G$10:$G$102</definedName>
    <definedName name="XDO_?FINAL_MV?396?">'SNN50'!$G$10:$G$107</definedName>
    <definedName name="XDO_?FINAL_MV?397?">'SFMP- Series 44'!$G$26:$G$31</definedName>
    <definedName name="XDO_?FINAL_MV?398?">'SFMP- Series 44'!$G$26:$G$52</definedName>
    <definedName name="XDO_?FINAL_MV?399?">'SFMP- Series 44'!$G$26:$G$67</definedName>
    <definedName name="XDO_?FINAL_MV?4?">#REF!</definedName>
    <definedName name="XDO_?FINAL_MV?40?">SLTEF!$G$10:$G$122</definedName>
    <definedName name="XDO_?FINAL_MV?400?">'SFMP- Series 44'!$G$26:$G$72</definedName>
    <definedName name="XDO_?FINAL_MV?401?">'SFMP- Series 45'!$G$26:$G$33</definedName>
    <definedName name="XDO_?FINAL_MV?402?">'SFMP- Series 45'!$G$26:$G$55</definedName>
    <definedName name="XDO_?FINAL_MV?403?">'SFMP- Series 45'!$G$26:$G$70</definedName>
    <definedName name="XDO_?FINAL_MV?404?">'SFMP- Series 45'!$G$26:$G$75</definedName>
    <definedName name="XDO_?FINAL_MV?405?">SBIETFCON!$G$10:$G$39</definedName>
    <definedName name="XDO_?FINAL_MV?406?">SBIETFCON!$G$10:$G$82</definedName>
    <definedName name="XDO_?FINAL_MV?407?">SBIETFCON!$G$10:$G$87</definedName>
    <definedName name="XDO_?FINAL_MV?408?">'SFMP- Series 46'!$G$26:$G$29</definedName>
    <definedName name="XDO_?FINAL_MV?409?">'SFMP- Series 46'!$G$26:$G$47</definedName>
    <definedName name="XDO_?FINAL_MV?41?">#REF!</definedName>
    <definedName name="XDO_?FINAL_MV?410?">'SFMP- Series 46'!$G$26:$G$62</definedName>
    <definedName name="XDO_?FINAL_MV?411?">'SFMP- Series 46'!$G$26:$G$67</definedName>
    <definedName name="XDO_?FINAL_MV?412?">'SFMP- Series 47'!$G$26:$G$27</definedName>
    <definedName name="XDO_?FINAL_MV?413?">'SFMP- Series 47'!$G$26:$G$46</definedName>
    <definedName name="XDO_?FINAL_MV?414?">'SFMP- Series 47'!$G$26:$G$61</definedName>
    <definedName name="XDO_?FINAL_MV?415?">'SFMP- Series 47'!$G$26:$G$66</definedName>
    <definedName name="XDO_?FINAL_MV?416?">'SFMP- Series 48'!$G$26:$G$28</definedName>
    <definedName name="XDO_?FINAL_MV?417?">'SFMP- Series 48'!$G$26:$G$44</definedName>
    <definedName name="XDO_?FINAL_MV?418?">'SFMP- Series 48'!$G$26:$G$59</definedName>
    <definedName name="XDO_?FINAL_MV?419?">'SFMP- Series 48'!$G$26:$G$64</definedName>
    <definedName name="XDO_?FINAL_MV?42?">#REF!</definedName>
    <definedName name="XDO_?FINAL_MV?420?">SBAF!$G$10:$G$79</definedName>
    <definedName name="XDO_?FINAL_MV?421?">SBAF!$G$10:$G$86</definedName>
    <definedName name="XDO_?FINAL_MV?422?">SBAF!$G$10:$G$94</definedName>
    <definedName name="XDO_?FINAL_MV?423?">SBAF!$G$10:$G$90</definedName>
    <definedName name="XDO_?FINAL_MV?424?">SBAF!$G$10:$G$116</definedName>
    <definedName name="XDO_?FINAL_MV?425?">SBAF!$G$10:$G$127</definedName>
    <definedName name="XDO_?FINAL_MV?426?">SBAF!$G$10:$G$132</definedName>
    <definedName name="XDO_?FINAL_MV?427?">SBAF!$G$10:$G$159</definedName>
    <definedName name="XDO_?FINAL_MV?428?">SBAF!$G$10:$G$164</definedName>
    <definedName name="XDO_?FINAL_MV?429?">'SFMP- Series 49'!$G$26:$G$33</definedName>
    <definedName name="XDO_?FINAL_MV?43?">#REF!</definedName>
    <definedName name="XDO_?FINAL_MV?430?">'SFMP- Series 49'!$G$26:$G$52</definedName>
    <definedName name="XDO_?FINAL_MV?431?">'SFMP- Series 49'!$G$26:$G$67</definedName>
    <definedName name="XDO_?FINAL_MV?432?">'SFMP- Series 49'!$G$26:$G$72</definedName>
    <definedName name="XDO_?FINAL_MV?433?">'SFMP- Series 50'!$G$26:$G$30</definedName>
    <definedName name="XDO_?FINAL_MV?434?">'SFMP- Series 50'!$G$26:$G$48</definedName>
    <definedName name="XDO_?FINAL_MV?435?">'SFMP- Series 50'!$G$26:$G$63</definedName>
    <definedName name="XDO_?FINAL_MV?436?">'SFMP- Series 50'!$G$26:$G$68</definedName>
    <definedName name="XDO_?FINAL_MV?437?">'SFMP- Series 51'!$G$26:$G$36</definedName>
    <definedName name="XDO_?FINAL_MV?438?">'SFMP- Series 51'!$G$26:$G$57</definedName>
    <definedName name="XDO_?FINAL_MV?439?">'SFMP- Series 51'!$G$26:$G$72</definedName>
    <definedName name="XDO_?FINAL_MV?44?">#REF!</definedName>
    <definedName name="XDO_?FINAL_MV?440?">'SFMP- Series 51'!$G$26:$G$77</definedName>
    <definedName name="XDO_?FINAL_MV?441?">'SFMP- Series 52'!$G$26:$G$30</definedName>
    <definedName name="XDO_?FINAL_MV?442?">'SFMP- Series 52'!$G$26:$G$50</definedName>
    <definedName name="XDO_?FINAL_MV?443?">'SFMP- Series 52'!$G$26:$G$65</definedName>
    <definedName name="XDO_?FINAL_MV?444?">'SFMP- Series 52'!$G$26:$G$70</definedName>
    <definedName name="XDO_?FINAL_MV?445?">'SFMP- Series 53'!$G$26:$G$34</definedName>
    <definedName name="XDO_?FINAL_MV?446?">'SFMP- Series 53'!$G$26:$G$54</definedName>
    <definedName name="XDO_?FINAL_MV?447?">'SFMP- Series 53'!$G$26:$G$69</definedName>
    <definedName name="XDO_?FINAL_MV?448?">'SFMP- Series 53'!$G$26:$G$74</definedName>
    <definedName name="XDO_?FINAL_MV?449?">'SFMP- Series 54'!$G$26:$G$28</definedName>
    <definedName name="XDO_?FINAL_MV?45?">#REF!</definedName>
    <definedName name="XDO_?FINAL_MV?450?">'SFMP- Series 54'!$G$26:$G$43</definedName>
    <definedName name="XDO_?FINAL_MV?451?">'SFMP- Series 54'!$G$26:$G$58</definedName>
    <definedName name="XDO_?FINAL_MV?452?">'SFMP- Series 54'!$G$26:$G$63</definedName>
    <definedName name="XDO_?FINAL_MV?453?">'SFMP- Series 55'!$G$26:$G$32</definedName>
    <definedName name="XDO_?FINAL_MV?454?">'SFMP- Series 55'!$G$26:$G$51</definedName>
    <definedName name="XDO_?FINAL_MV?455?">'SFMP- Series 55'!$G$26:$G$66</definedName>
    <definedName name="XDO_?FINAL_MV?456?">'SFMP- Series 55'!$G$26:$G$71</definedName>
    <definedName name="XDO_?FINAL_MV?457?">'SFMP- Series 56'!$G$26:$G$28</definedName>
    <definedName name="XDO_?FINAL_MV?458?">'SFMP- Series 56'!$G$26:$G$44</definedName>
    <definedName name="XDO_?FINAL_MV?459?">'SFMP- Series 56'!$G$26:$G$59</definedName>
    <definedName name="XDO_?FINAL_MV?46?">#REF!</definedName>
    <definedName name="XDO_?FINAL_MV?460?">'SFMP- Series 56'!$G$26:$G$64</definedName>
    <definedName name="XDO_?FINAL_MV?461?">'SFMP- Series 57'!$G$26:$G$29</definedName>
    <definedName name="XDO_?FINAL_MV?462?">'SFMP- Series 57'!$G$26:$G$50</definedName>
    <definedName name="XDO_?FINAL_MV?463?">'SFMP- Series 57'!$G$26:$G$65</definedName>
    <definedName name="XDO_?FINAL_MV?464?">'SFMP- Series 57'!$G$26:$G$70</definedName>
    <definedName name="XDO_?FINAL_MV?465?">'SFMP- Series 58'!$G$26:$G$31</definedName>
    <definedName name="XDO_?FINAL_MV?466?">'SFMP- Series 58'!$G$26:$G$48</definedName>
    <definedName name="XDO_?FINAL_MV?467?">'SFMP- Series 58'!$G$26:$G$63</definedName>
    <definedName name="XDO_?FINAL_MV?468?">'SFMP- Series 58'!$G$26:$G$68</definedName>
    <definedName name="XDO_?FINAL_MV?469?">SCPSE!$G$18:$G$44</definedName>
    <definedName name="XDO_?FINAL_MV?47?">SMGLF!$G$10:$G$30</definedName>
    <definedName name="XDO_?FINAL_MV?470?">SCPSE!$G$18:$G$53</definedName>
    <definedName name="XDO_?FINAL_MV?471?">SCPSE!$G$18:$G$132</definedName>
    <definedName name="XDO_?FINAL_MV?472?">SCPSE!$G$18:$G$159</definedName>
    <definedName name="XDO_?FINAL_MV?473?">SCPSE!$G$18:$G$164</definedName>
    <definedName name="XDO_?FINAL_MV?474?">'SFMP- Series 59'!$G$38:$G$40</definedName>
    <definedName name="XDO_?FINAL_MV?475?">'SFMP- Series 59'!$G$38:$G$55</definedName>
    <definedName name="XDO_?FINAL_MV?476?">'SFMP- Series 59'!$G$38:$G$60</definedName>
    <definedName name="XDO_?FINAL_MV?477?">'SFMP- Series 60'!$G$26:$G$30</definedName>
    <definedName name="XDO_?FINAL_MV?478?">'SFMP- Series 60'!$G$26:$G$49</definedName>
    <definedName name="XDO_?FINAL_MV?479?">'SFMP- Series 60'!$G$26:$G$64</definedName>
    <definedName name="XDO_?FINAL_MV?48?">SMGLF!$G$10:$G$38</definedName>
    <definedName name="XDO_?FINAL_MV?480?">'SFMP- Series 60'!$G$26:$G$69</definedName>
    <definedName name="XDO_?FINAL_MV?481?">SMCF!$G$10:$G$49</definedName>
    <definedName name="XDO_?FINAL_MV?482?">SMCF!$G$10:$G$64</definedName>
    <definedName name="XDO_?FINAL_MV?483?">SMCF!$G$10:$G$75</definedName>
    <definedName name="XDO_?FINAL_MV?484?">SMCF!$G$10:$G$94</definedName>
    <definedName name="XDO_?FINAL_MV?485?">SMCF!$G$10:$G$99</definedName>
    <definedName name="XDO_?FINAL_MV?486?">'SFMP- Series 61'!$G$26:$G$36</definedName>
    <definedName name="XDO_?FINAL_MV?487?">'SFMP- Series 61'!$G$26:$G$56</definedName>
    <definedName name="XDO_?FINAL_MV?488?">'SFMP- Series 61'!$G$26:$G$71</definedName>
    <definedName name="XDO_?FINAL_MV?489?">'SFMP- Series 61'!$G$26:$G$76</definedName>
    <definedName name="XDO_?FINAL_MV?49?">SMGLF!$G$10:$G$41</definedName>
    <definedName name="XDO_?FINAL_MV?490?">'SFMP- Series 66'!$G$26:$G$34</definedName>
    <definedName name="XDO_?FINAL_MV?491?">'SFMP- Series 66'!$G$26:$G$53</definedName>
    <definedName name="XDO_?FINAL_MV?492?">'SFMP- Series 66'!$G$26:$G$68</definedName>
    <definedName name="XDO_?FINAL_MV?493?">'SFMP- Series 66'!$G$26:$G$73</definedName>
    <definedName name="XDO_?FINAL_MV?494?">'SFMP- Series 67'!$G$26:$G$34</definedName>
    <definedName name="XDO_?FINAL_MV?495?">'SFMP- Series 67'!$G$26:$G$54</definedName>
    <definedName name="XDO_?FINAL_MV?496?">'SFMP- Series 67'!$G$26:$G$69</definedName>
    <definedName name="XDO_?FINAL_MV?497?">'SFMP- Series 67'!$G$26:$G$74</definedName>
    <definedName name="XDO_?FINAL_MV?498?">'SFMP- Series 64'!$G$24</definedName>
    <definedName name="XDO_?FINAL_MV?499?">'SFMP- Series 64'!$G$24:$G$32</definedName>
    <definedName name="XDO_?FINAL_MV?5?">#REF!</definedName>
    <definedName name="XDO_?FINAL_MV?50?">SMGLF!$G$10:$G$78</definedName>
    <definedName name="XDO_?FINAL_MV?500?">'SFMP- Series 64'!$G$24:$G$50</definedName>
    <definedName name="XDO_?FINAL_MV?501?">'SFMP- Series 64'!$G$24:$G$65</definedName>
    <definedName name="XDO_?FINAL_MV?502?">'SFMP- Series 64'!$G$24:$G$70</definedName>
    <definedName name="XDO_?FINAL_MV?503?">'SFMP- Series 68'!$G$24</definedName>
    <definedName name="XDO_?FINAL_MV?504?">'SFMP- Series 68'!$G$24:$G$41</definedName>
    <definedName name="XDO_?FINAL_MV?505?">'SFMP- Series 68'!$G$24:$G$56</definedName>
    <definedName name="XDO_?FINAL_MV?506?">'SFMP- Series 68'!$G$24:$G$61</definedName>
    <definedName name="XDO_?FINAL_MV?507?">SNM150IF!$G$10:$G$159</definedName>
    <definedName name="XDO_?FINAL_MV?508?">SNM150IF!$G$10:$G$202</definedName>
    <definedName name="XDO_?FINAL_MV?509?">SNM150IF!$G$10:$G$207</definedName>
    <definedName name="XDO_?FINAL_MV?51?">SMGLF!$G$10:$G$83</definedName>
    <definedName name="XDO_?FINAL_MV?510?">SNS250IF!$G$10:$G$259</definedName>
    <definedName name="XDO_?FINAL_MV?511?">SNS250IF!$G$10:$G$302</definedName>
    <definedName name="XDO_?FINAL_MV?512?">SNS250IF!$G$10:$G$307</definedName>
    <definedName name="XDO_?FINAL_MV?513?">'SCIGI-JUN 2036'!$G$24:$G$26</definedName>
    <definedName name="XDO_?FINAL_MV?514?">'SCIGI-JUN 2036'!$G$24:$G$55</definedName>
    <definedName name="XDO_?FINAL_MV?515?">'SCIGI-JUN 2036'!$G$24:$G$60</definedName>
    <definedName name="XDO_?FINAL_MV?516?">'SCIGI-APR 2029'!$G$24</definedName>
    <definedName name="XDO_?FINAL_MV?517?">'SCIGI-APR 2029'!$G$24:$G$53</definedName>
    <definedName name="XDO_?FINAL_MV?518?">'SCIGI-APR 2029'!$G$24:$G$58</definedName>
    <definedName name="XDO_?FINAL_MV?519?">'SCISI-SEP 2027'!$G$24</definedName>
    <definedName name="XDO_?FINAL_MV?52?">#REF!</definedName>
    <definedName name="XDO_?FINAL_MV?520?">'SCISI-SEP 2027'!$G$24:$G$45</definedName>
    <definedName name="XDO_?FINAL_MV?521?">'SCISI-SEP 2027'!$G$24:$G$72</definedName>
    <definedName name="XDO_?FINAL_MV?522?">'SCISI-SEP 2027'!$G$24:$G$77</definedName>
    <definedName name="XDO_?FINAL_MV?523?">'SFMP- Series 72'!$G$38:$G$41</definedName>
    <definedName name="XDO_?FINAL_MV?524?">'SFMP- Series 72'!$G$38:$G$56</definedName>
    <definedName name="XDO_?FINAL_MV?525?">'SFMP- Series 72'!$G$38:$G$61</definedName>
    <definedName name="XDO_?FINAL_MV?526?">'SFMP- Series 73'!$G$38:$G$41</definedName>
    <definedName name="XDO_?FINAL_MV?527?">'SFMP- Series 73'!$G$38:$G$56</definedName>
    <definedName name="XDO_?FINAL_MV?528?">'SFMP- Series 73'!$G$38:$G$61</definedName>
    <definedName name="XDO_?FINAL_MV?529?">SLDF!$G$24:$G$30</definedName>
    <definedName name="XDO_?FINAL_MV?53?">#REF!</definedName>
    <definedName name="XDO_?FINAL_MV?530?">SLDF!$G$24:$G$51</definedName>
    <definedName name="XDO_?FINAL_MV?531?">SLDF!$G$24:$G$61</definedName>
    <definedName name="XDO_?FINAL_MV?532?">SLDF!$G$24:$G$66</definedName>
    <definedName name="XDO_?FINAL_MV?533?">'SFMP- Series 74'!$G$26:$G$33</definedName>
    <definedName name="XDO_?FINAL_MV?534?">'SFMP- Series 74'!$G$26:$G$48</definedName>
    <definedName name="XDO_?FINAL_MV?535?">'SFMP- Series 74'!$G$26:$G$63</definedName>
    <definedName name="XDO_?FINAL_MV?536?">'SFMP- Series 74'!$G$26:$G$68</definedName>
    <definedName name="XDO_?FINAL_MV?537?">'SFMP- Series 76'!$G$18:$G$20</definedName>
    <definedName name="XDO_?FINAL_MV?538?">'SFMP- Series 76'!$G$18:$G$30</definedName>
    <definedName name="XDO_?FINAL_MV?539?">'SFMP- Series 76'!$G$18:$G$46</definedName>
    <definedName name="XDO_?FINAL_MV?54?">#REF!</definedName>
    <definedName name="XDO_?FINAL_MV?540?">'SFMP- Series 76'!$G$18:$G$61</definedName>
    <definedName name="XDO_?FINAL_MV?541?">'SFMP- Series 76'!$G$18:$G$66</definedName>
    <definedName name="XDO_?FINAL_MV?542?">'SFMP- Series 77'!$G$18</definedName>
    <definedName name="XDO_?FINAL_MV?543?">'SFMP- Series 77'!$G$18:$G$34</definedName>
    <definedName name="XDO_?FINAL_MV?544?">'SFMP- Series 77'!$G$18:$G$43</definedName>
    <definedName name="XDO_?FINAL_MV?545?">'SFMP- Series 77'!$G$18:$G$64</definedName>
    <definedName name="XDO_?FINAL_MV?546?">'SFMP- Series 77'!$G$18:$G$69</definedName>
    <definedName name="XDO_?FINAL_MV?547?">'SFMP- Series 78'!$G$18:$G$21</definedName>
    <definedName name="XDO_?FINAL_MV?548?">'SFMP- Series 78'!$G$18:$G$33</definedName>
    <definedName name="XDO_?FINAL_MV?549?">'SFMP- Series 78'!$G$18:$G$48</definedName>
    <definedName name="XDO_?FINAL_MV?55?">#REF!</definedName>
    <definedName name="XDO_?FINAL_MV?550?">'SFMP- Series 78'!$G$18:$G$63</definedName>
    <definedName name="XDO_?FINAL_MV?551?">'SFMP- Series 78'!$G$18:$G$68</definedName>
    <definedName name="XDO_?FINAL_MV?552?">SDYF!$G$10:$G$44</definedName>
    <definedName name="XDO_?FINAL_MV?553?">SDYF!$G$10:$G$57</definedName>
    <definedName name="XDO_?FINAL_MV?554?">SDYF!$G$10:$G$52</definedName>
    <definedName name="XDO_?FINAL_MV?555?">SDYF!$G$10:$G$96</definedName>
    <definedName name="XDO_?FINAL_MV?556?">SDYF!$G$10:$G$101</definedName>
    <definedName name="XDO_?FINAL_MV?557?">'SFMP- Series 79'!$G$18:$G$21</definedName>
    <definedName name="XDO_?FINAL_MV?558?">'SFMP- Series 79'!$G$18:$G$44</definedName>
    <definedName name="XDO_?FINAL_MV?559?">'SFMP- Series 79'!$G$18:$G$59</definedName>
    <definedName name="XDO_?FINAL_MV?56?">#REF!</definedName>
    <definedName name="XDO_?FINAL_MV?560?">'SFMP- Series 79'!$G$18:$G$64</definedName>
    <definedName name="XDO_?FINAL_MV?561?">'SFMP- Series 80'!$G$18:$G$19</definedName>
    <definedName name="XDO_?FINAL_MV?562?">'SFMP- Series 80'!$G$18:$G$37</definedName>
    <definedName name="XDO_?FINAL_MV?563?">'SFMP- Series 80'!$G$18:$G$48</definedName>
    <definedName name="XDO_?FINAL_MV?564?">'SFMP- Series 80'!$G$18:$G$69</definedName>
    <definedName name="XDO_?FINAL_MV?565?">'SFMP- Series 80'!$G$18:$G$74</definedName>
    <definedName name="XDO_?FINAL_MV?566?">'SFMP- Series 81'!$G$18:$G$25</definedName>
    <definedName name="XDO_?FINAL_MV?567?">'SFMP- Series 81'!$G$18:$G$41</definedName>
    <definedName name="XDO_?FINAL_MV?568?">'SFMP- Series 81'!$G$18:$G$56</definedName>
    <definedName name="XDO_?FINAL_MV?569?">'SFMP- Series 81'!$G$18:$G$71</definedName>
    <definedName name="XDO_?FINAL_MV?57?">SEHF!$G$10:$G$37</definedName>
    <definedName name="XDO_?FINAL_MV?570?">'SFMP- Series 81'!$G$18:$G$76</definedName>
    <definedName name="XDO_?FINAL_MV?571?">'SBI-BSE-SENSEX-IF'!$G$10:$G$39</definedName>
    <definedName name="XDO_?FINAL_MV?572?">'SBI-BSE-SENSEX-IF'!$G$10:$G$82</definedName>
    <definedName name="XDO_?FINAL_MV?573?">'SBI-BSE-SENSEX-IF'!$G$10:$G$87</definedName>
    <definedName name="XDO_?FINAL_MV?574?">'SBI Nifty 1 D Rate ETF'!$G$52</definedName>
    <definedName name="XDO_?FINAL_MV?575?">'SBI Nifty 1 D Rate ETF'!$G$52:$G$57</definedName>
    <definedName name="XDO_?FINAL_MV?576?">'SFMP- Series 91'!$G$30:$G$35</definedName>
    <definedName name="XDO_?FINAL_MV?577?">'SFMP- Series 91'!$G$30:$G$49</definedName>
    <definedName name="XDO_?FINAL_MV?578?">'SFMP- Series 91'!$G$30:$G$70</definedName>
    <definedName name="XDO_?FINAL_MV?579?">'SFMP- Series 91'!$G$30:$G$75</definedName>
    <definedName name="XDO_?FINAL_MV?58?">SEHF!$G$10:$G$42</definedName>
    <definedName name="XDO_?FINAL_MV?580?">SN50EWIF!$G$10:$G$59</definedName>
    <definedName name="XDO_?FINAL_MV?581?">SN50EWIF!$G$10:$G$102</definedName>
    <definedName name="XDO_?FINAL_MV?582?">SN50EWIF!$G$10:$G$107</definedName>
    <definedName name="XDO_?FINAL_MV?583?">#REF!</definedName>
    <definedName name="XDO_?FINAL_MV?584?">#REF!</definedName>
    <definedName name="XDO_?FINAL_MV?585?">#REF!</definedName>
    <definedName name="XDO_?FINAL_MV?586?">#REF!</definedName>
    <definedName name="XDO_?FINAL_MV?587?">#REF!</definedName>
    <definedName name="XDO_?FINAL_MV?588?">#REF!</definedName>
    <definedName name="XDO_?FINAL_MV?589?">#REF!</definedName>
    <definedName name="XDO_?FINAL_MV?59?">SEHF!$G$10:$G$52</definedName>
    <definedName name="XDO_?FINAL_MV?590?">#REF!</definedName>
    <definedName name="XDO_?FINAL_MV?591?">#REF!</definedName>
    <definedName name="XDO_?FINAL_MV?592?">#REF!</definedName>
    <definedName name="XDO_?FINAL_MV?593?">#REF!</definedName>
    <definedName name="XDO_?FINAL_MV?594?">#REF!</definedName>
    <definedName name="XDO_?FINAL_MV?595?">#REF!</definedName>
    <definedName name="XDO_?FINAL_MV?6?">#REF!</definedName>
    <definedName name="XDO_?FINAL_MV?60?">SEHF!$G$10:$G$48</definedName>
    <definedName name="XDO_?FINAL_MV?61?">SEHF!$G$10:$G$86</definedName>
    <definedName name="XDO_?FINAL_MV?62?">SEHF!$G$10:$G$100</definedName>
    <definedName name="XDO_?FINAL_MV?63?">SEHF!$G$10:$G$106</definedName>
    <definedName name="XDO_?FINAL_MV?64?">SEHF!$G$10:$G$114</definedName>
    <definedName name="XDO_?FINAL_MV?65?">SEHF!$G$10:$G$119</definedName>
    <definedName name="XDO_?FINAL_MV?66?">SEHF!$G$10:$G$127</definedName>
    <definedName name="XDO_?FINAL_MV?67?">SEHF!$G$10:$G$142</definedName>
    <definedName name="XDO_?FINAL_MV?68?">SEHF!$G$10:$G$147</definedName>
    <definedName name="XDO_?FINAL_MV?69?">#REF!</definedName>
    <definedName name="XDO_?FINAL_MV?7?">#REF!</definedName>
    <definedName name="XDO_?FINAL_MV?70?">#REF!</definedName>
    <definedName name="XDO_?FINAL_MV?71?">#REF!</definedName>
    <definedName name="XDO_?FINAL_MV?72?">#REF!</definedName>
    <definedName name="XDO_?FINAL_MV?73?">#REF!</definedName>
    <definedName name="XDO_?FINAL_MV?74?">#REF!</definedName>
    <definedName name="XDO_?FINAL_MV?75?">#REF!</definedName>
    <definedName name="XDO_?FINAL_MV?76?">SMIF!$G$18:$G$34</definedName>
    <definedName name="XDO_?FINAL_MV?77?">SMIF!$G$18:$G$44</definedName>
    <definedName name="XDO_?FINAL_MV?78?">SMIF!$G$18:$G$65</definedName>
    <definedName name="XDO_?FINAL_MV?79?">SMIF!$G$18:$G$75</definedName>
    <definedName name="XDO_?FINAL_MV?8?">#REF!</definedName>
    <definedName name="XDO_?FINAL_MV?80?">SMIF!$G$18:$G$80</definedName>
    <definedName name="XDO_?FINAL_MV?81?">#REF!</definedName>
    <definedName name="XDO_?FINAL_MV?82?">#REF!</definedName>
    <definedName name="XDO_?FINAL_MV?83?">#REF!</definedName>
    <definedName name="XDO_?FINAL_MV?84?">#REF!</definedName>
    <definedName name="XDO_?FINAL_MV?85?">SCOF!$G$10:$G$50</definedName>
    <definedName name="XDO_?FINAL_MV?86?">SCOF!$G$10:$G$93</definedName>
    <definedName name="XDO_?FINAL_MV?87?">SCOF!$G$10:$G$98</definedName>
    <definedName name="XDO_?FINAL_MV?88?">STOF!$G$10:$G$25</definedName>
    <definedName name="XDO_?FINAL_MV?89?">STOF!$G$10:$G$30</definedName>
    <definedName name="XDO_?FINAL_MV?9?">#REF!</definedName>
    <definedName name="XDO_?FINAL_MV?90?">STOF!$G$10:$G$38</definedName>
    <definedName name="XDO_?FINAL_MV?91?">STOF!$G$10:$G$77</definedName>
    <definedName name="XDO_?FINAL_MV?92?">STOF!$G$10:$G$82</definedName>
    <definedName name="XDO_?FINAL_MV?93?">SHOF!$G$10:$G$30</definedName>
    <definedName name="XDO_?FINAL_MV?94?">SHOF!$G$10:$G$36</definedName>
    <definedName name="XDO_?FINAL_MV?95?">SHOF!$G$10:$G$43</definedName>
    <definedName name="XDO_?FINAL_MV?96?">SHOF!$G$10:$G$76</definedName>
    <definedName name="XDO_?FINAL_MV?97?">SHOF!$G$10:$G$81</definedName>
    <definedName name="XDO_?FINAL_MV?98?">SCF!$G$10:$G$95</definedName>
    <definedName name="XDO_?FINAL_MV?99?">SCF!$G$10:$G$102</definedName>
    <definedName name="XDO_?FINAL_NAME?">#REF!</definedName>
    <definedName name="XDO_?FINAL_NAME?1?">#REF!</definedName>
    <definedName name="XDO_?FINAL_NAME?10?">#REF!</definedName>
    <definedName name="XDO_?FINAL_NAME?100?">SCF!$C$10:$C$106</definedName>
    <definedName name="XDO_?FINAL_NAME?101?">SCF!$C$10:$C$130</definedName>
    <definedName name="XDO_?FINAL_NAME?102?">SCF!$C$10:$C$149</definedName>
    <definedName name="XDO_?FINAL_NAME?103?">SCF!$C$10:$C$154</definedName>
    <definedName name="XDO_?FINAL_NAME?104?">SNIF!$C$10:$C$59</definedName>
    <definedName name="XDO_?FINAL_NAME?105?">SNIF!$C$10:$C$102</definedName>
    <definedName name="XDO_?FINAL_NAME?106?">SNIF!$C$10:$C$107</definedName>
    <definedName name="XDO_?FINAL_NAME?107?">'SMCBF-SP'!$C$10:$C$32</definedName>
    <definedName name="XDO_?FINAL_NAME?108?">'SMCBF-SP'!$C$10:$C$48</definedName>
    <definedName name="XDO_?FINAL_NAME?109?">'SMCBF-SP'!$C$10:$C$59</definedName>
    <definedName name="XDO_?FINAL_NAME?11?">SMEEF!$C$10:$C$42</definedName>
    <definedName name="XDO_?FINAL_NAME?110?">'SMCBF-SP'!$C$10:$C$74</definedName>
    <definedName name="XDO_?FINAL_NAME?111?">'SMCBF-SP'!$C$10:$C$89</definedName>
    <definedName name="XDO_?FINAL_NAME?112?">'SMCBF-SP'!$C$10:$C$94</definedName>
    <definedName name="XDO_?FINAL_NAME?113?">SOF!$C$52</definedName>
    <definedName name="XDO_?FINAL_NAME?114?">SOF!$C$52:$C$57</definedName>
    <definedName name="XDO_?FINAL_NAME?115?">SMMDF!$C$18:$C$55</definedName>
    <definedName name="XDO_?FINAL_NAME?116?">SMMDF!$C$18:$C$66</definedName>
    <definedName name="XDO_?FINAL_NAME?117?">SMMDF!$C$18:$C$71</definedName>
    <definedName name="XDO_?FINAL_NAME?118?">SMMDF!$C$18:$C$90</definedName>
    <definedName name="XDO_?FINAL_NAME?119?">SMMDF!$C$18:$C$100</definedName>
    <definedName name="XDO_?FINAL_NAME?12?">SMEEF!$C$10:$C$47</definedName>
    <definedName name="XDO_?FINAL_NAME?120?">SMMDF!$C$18:$C$105</definedName>
    <definedName name="XDO_?FINAL_NAME?121?">SLF!$C$18</definedName>
    <definedName name="XDO_?FINAL_NAME?122?">SLF!$C$18:$C$26</definedName>
    <definedName name="XDO_?FINAL_NAME?123?">SLF!$C$18:$C$30</definedName>
    <definedName name="XDO_?FINAL_NAME?124?">SLF!$C$18:$C$79</definedName>
    <definedName name="XDO_?FINAL_NAME?125?">SLF!$C$18:$C$110</definedName>
    <definedName name="XDO_?FINAL_NAME?126?">SLF!$C$18:$C$133</definedName>
    <definedName name="XDO_?FINAL_NAME?127?">SLF!$C$18:$C$144</definedName>
    <definedName name="XDO_?FINAL_NAME?128?">SLF!$C$18:$C$154</definedName>
    <definedName name="XDO_?FINAL_NAME?129?">SLF!$C$18:$C$159</definedName>
    <definedName name="XDO_?FINAL_NAME?13?">SMEEF!$C$10:$C$51</definedName>
    <definedName name="XDO_?FINAL_NAME?130?">SDBF!$C$18:$C$22</definedName>
    <definedName name="XDO_?FINAL_NAME?131?">SDBF!$C$18:$C$35</definedName>
    <definedName name="XDO_?FINAL_NAME?132?">SDBF!$C$18:$C$40</definedName>
    <definedName name="XDO_?FINAL_NAME?133?">SDBF!$C$18:$C$59</definedName>
    <definedName name="XDO_?FINAL_NAME?134?">SDBF!$C$18:$C$69</definedName>
    <definedName name="XDO_?FINAL_NAME?135?">SDBF!$C$18:$C$74</definedName>
    <definedName name="XDO_?FINAL_NAME?136?">SSF!$C$24</definedName>
    <definedName name="XDO_?FINAL_NAME?137?">SSF!$C$24:$C$31</definedName>
    <definedName name="XDO_?FINAL_NAME?138?">SSF!$C$24:$C$56</definedName>
    <definedName name="XDO_?FINAL_NAME?139?">SSF!$C$24:$C$92</definedName>
    <definedName name="XDO_?FINAL_NAME?14?">SMEEF!$C$10:$C$90</definedName>
    <definedName name="XDO_?FINAL_NAME?140?">SSF!$C$24:$C$98</definedName>
    <definedName name="XDO_?FINAL_NAME?141?">SSF!$C$24:$C$106</definedName>
    <definedName name="XDO_?FINAL_NAME?142?">SSF!$C$24:$C$113</definedName>
    <definedName name="XDO_?FINAL_NAME?143?">SSF!$C$24:$C$123</definedName>
    <definedName name="XDO_?FINAL_NAME?144?">SSF!$C$24:$C$128</definedName>
    <definedName name="XDO_?FINAL_NAME?145?">SCRF!$C$16</definedName>
    <definedName name="XDO_?FINAL_NAME?146?">SCRF!$C$16:$C$64</definedName>
    <definedName name="XDO_?FINAL_NAME?147?">SCRF!$C$16:$C$74</definedName>
    <definedName name="XDO_?FINAL_NAME?148?">SCRF!$C$16:$C$82</definedName>
    <definedName name="XDO_?FINAL_NAME?149?">SCRF!$C$16:$C$97</definedName>
    <definedName name="XDO_?FINAL_NAME?15?">SMEEF!$C$10:$C$95</definedName>
    <definedName name="XDO_?FINAL_NAME?150?">SCRF!$C$16:$C$107</definedName>
    <definedName name="XDO_?FINAL_NAME?151?">SCRF!$C$16:$C$112</definedName>
    <definedName name="XDO_?FINAL_NAME?152?">SFEF!$C$10:$C$31</definedName>
    <definedName name="XDO_?FINAL_NAME?153?">SFEF!$C$10:$C$37</definedName>
    <definedName name="XDO_?FINAL_NAME?154?">SFEF!$C$10:$C$40</definedName>
    <definedName name="XDO_?FINAL_NAME?155?">SFEF!$C$10:$C$59</definedName>
    <definedName name="XDO_?FINAL_NAME?156?">SFEF!$C$10:$C$78</definedName>
    <definedName name="XDO_?FINAL_NAME?157?">SFEF!$C$10:$C$83</definedName>
    <definedName name="XDO_?FINAL_NAME?158?">SCHF!$C$10:$C$52</definedName>
    <definedName name="XDO_?FINAL_NAME?159?">SCHF!$C$10:$C$60</definedName>
    <definedName name="XDO_?FINAL_NAME?16?">#REF!</definedName>
    <definedName name="XDO_?FINAL_NAME?160?">SCHF!$C$10:$C$108</definedName>
    <definedName name="XDO_?FINAL_NAME?161?">SCHF!$C$10:$C$119</definedName>
    <definedName name="XDO_?FINAL_NAME?162?">SCHF!$C$10:$C$129</definedName>
    <definedName name="XDO_?FINAL_NAME?163?">SCHF!$C$10:$C$148</definedName>
    <definedName name="XDO_?FINAL_NAME?164?">SCHF!$C$10:$C$158</definedName>
    <definedName name="XDO_?FINAL_NAME?165?">SCHF!$C$10:$C$163</definedName>
    <definedName name="XDO_?FINAL_NAME?166?">SMUSD!$C$18:$C$46</definedName>
    <definedName name="XDO_?FINAL_NAME?167?">SMUSD!$C$18:$C$59</definedName>
    <definedName name="XDO_?FINAL_NAME?168?">SMUSD!$C$18:$C$75</definedName>
    <definedName name="XDO_?FINAL_NAME?169?">SMUSD!$C$18:$C$103</definedName>
    <definedName name="XDO_?FINAL_NAME?17?">#REF!</definedName>
    <definedName name="XDO_?FINAL_NAME?170?">SMUSD!$C$18:$C$111</definedName>
    <definedName name="XDO_?FINAL_NAME?171?">SMUSD!$C$18:$C$122</definedName>
    <definedName name="XDO_?FINAL_NAME?172?">SMUSD!$C$18:$C$132</definedName>
    <definedName name="XDO_?FINAL_NAME?173?">SMUSD!$C$18:$C$137</definedName>
    <definedName name="XDO_?FINAL_NAME?174?">SMIDCAP!$C$10:$C$81</definedName>
    <definedName name="XDO_?FINAL_NAME?175?">SMIDCAP!$C$10:$C$106</definedName>
    <definedName name="XDO_?FINAL_NAME?176?">SMIDCAP!$C$10:$C$125</definedName>
    <definedName name="XDO_?FINAL_NAME?177?">SMIDCAP!$C$10:$C$130</definedName>
    <definedName name="XDO_?FINAL_NAME?178?">SMCMF!$C$24:$C$26</definedName>
    <definedName name="XDO_?FINAL_NAME?179?">SMCMF!$C$24:$C$55</definedName>
    <definedName name="XDO_?FINAL_NAME?18?">#REF!</definedName>
    <definedName name="XDO_?FINAL_NAME?180?">SMCMF!$C$24:$C$60</definedName>
    <definedName name="XDO_?FINAL_NAME?181?">SMCOMMA!$C$10:$C$31</definedName>
    <definedName name="XDO_?FINAL_NAME?182?">SMCOMMA!$C$10:$C$74</definedName>
    <definedName name="XDO_?FINAL_NAME?183?">SMCOMMA!$C$10:$C$79</definedName>
    <definedName name="XDO_?FINAL_NAME?184?">SMGF!$C$24:$C$30</definedName>
    <definedName name="XDO_?FINAL_NAME?185?">SMGF!$C$24:$C$34</definedName>
    <definedName name="XDO_?FINAL_NAME?186?">SMGF!$C$24:$C$61</definedName>
    <definedName name="XDO_?FINAL_NAME?187?">SMGF!$C$24:$C$66</definedName>
    <definedName name="XDO_?FINAL_NAME?188?">SFLEXI!$C$10:$C$72</definedName>
    <definedName name="XDO_?FINAL_NAME?189?">SFLEXI!$C$10:$C$80</definedName>
    <definedName name="XDO_?FINAL_NAME?19?">#REF!</definedName>
    <definedName name="XDO_?FINAL_NAME?190?">SFLEXI!$C$10:$C$101</definedName>
    <definedName name="XDO_?FINAL_NAME?191?">SFLEXI!$C$10:$C$120</definedName>
    <definedName name="XDO_?FINAL_NAME?192?">SFLEXI!$C$10:$C$125</definedName>
    <definedName name="XDO_?FINAL_NAME?193?">SMAAF!$C$10:$C$58</definedName>
    <definedName name="XDO_?FINAL_NAME?194?">SMAAF!$C$10:$C$70</definedName>
    <definedName name="XDO_?FINAL_NAME?195?">SMAAF!$C$10:$C$66</definedName>
    <definedName name="XDO_?FINAL_NAME?196?">SMAAF!$C$10:$C$95</definedName>
    <definedName name="XDO_?FINAL_NAME?197?">SMAAF!$C$10:$C$107</definedName>
    <definedName name="XDO_?FINAL_NAME?198?">SMAAF!$C$10:$C$112</definedName>
    <definedName name="XDO_?FINAL_NAME?199?">SMAAF!$C$10:$C$120</definedName>
    <definedName name="XDO_?FINAL_NAME?2?">#REF!</definedName>
    <definedName name="XDO_?FINAL_NAME?20?">#REF!</definedName>
    <definedName name="XDO_?FINAL_NAME?200?">SMAAF!$C$10:$C$124</definedName>
    <definedName name="XDO_?FINAL_NAME?201?">SMAAF!$C$10:$C$135</definedName>
    <definedName name="XDO_?FINAL_NAME?202?">SMAAF!$C$10:$C$147</definedName>
    <definedName name="XDO_?FINAL_NAME?203?">SMAAF!$C$10:$C$152</definedName>
    <definedName name="XDO_?FINAL_NAME?204?">SBLUECHIP!$C$10:$C$58</definedName>
    <definedName name="XDO_?FINAL_NAME?205?">SBLUECHIP!$C$10:$C$84</definedName>
    <definedName name="XDO_?FINAL_NAME?206?">SBLUECHIP!$C$10:$C$103</definedName>
    <definedName name="XDO_?FINAL_NAME?207?">SBLUECHIP!$C$10:$C$108</definedName>
    <definedName name="XDO_?FINAL_NAME?208?">SAOF!$C$10:$C$184</definedName>
    <definedName name="XDO_?FINAL_NAME?209?">SAOF!$C$10:$C$215</definedName>
    <definedName name="XDO_?FINAL_NAME?21?">#REF!</definedName>
    <definedName name="XDO_?FINAL_NAME?210?">SAOF!$C$10:$C$226</definedName>
    <definedName name="XDO_?FINAL_NAME?211?">SAOF!$C$10:$C$236</definedName>
    <definedName name="XDO_?FINAL_NAME?212?">SAOF!$C$10:$C$248</definedName>
    <definedName name="XDO_?FINAL_NAME?213?">SAOF!$C$10:$C$253</definedName>
    <definedName name="XDO_?FINAL_NAME?214?">SIF!$C$10:$C$49</definedName>
    <definedName name="XDO_?FINAL_NAME?215?">SIF!$C$10:$C$57</definedName>
    <definedName name="XDO_?FINAL_NAME?216?">SIF!$C$10:$C$96</definedName>
    <definedName name="XDO_?FINAL_NAME?217?">SIF!$C$10:$C$101</definedName>
    <definedName name="XDO_?FINAL_NAME?218?">SMLDF!$C$18:$C$60</definedName>
    <definedName name="XDO_?FINAL_NAME?219?">SMLDF!$C$18:$C$72</definedName>
    <definedName name="XDO_?FINAL_NAME?22?">#REF!</definedName>
    <definedName name="XDO_?FINAL_NAME?220?">SMLDF!$C$18:$C$80</definedName>
    <definedName name="XDO_?FINAL_NAME?221?">SMLDF!$C$18:$C$93</definedName>
    <definedName name="XDO_?FINAL_NAME?222?">SMLDF!$C$18:$C$107</definedName>
    <definedName name="XDO_?FINAL_NAME?223?">SMLDF!$C$18:$C$121</definedName>
    <definedName name="XDO_?FINAL_NAME?224?">SMLDF!$C$18:$C$128</definedName>
    <definedName name="XDO_?FINAL_NAME?225?">SMLDF!$C$18:$C$138</definedName>
    <definedName name="XDO_?FINAL_NAME?226?">SMLDF!$C$18:$C$143</definedName>
    <definedName name="XDO_?FINAL_NAME?227?">SSTDF!$C$18:$C$83</definedName>
    <definedName name="XDO_?FINAL_NAME?228?">SSTDF!$C$18:$C$99</definedName>
    <definedName name="XDO_?FINAL_NAME?229?">SSTDF!$C$18:$C$103</definedName>
    <definedName name="XDO_?FINAL_NAME?23?">#REF!</definedName>
    <definedName name="XDO_?FINAL_NAME?230?">SSTDF!$C$18:$C$116</definedName>
    <definedName name="XDO_?FINAL_NAME?231?">SSTDF!$C$18:$C$123</definedName>
    <definedName name="XDO_?FINAL_NAME?232?">SSTDF!$C$18:$C$133</definedName>
    <definedName name="XDO_?FINAL_NAME?233?">SSTDF!$C$18:$C$138</definedName>
    <definedName name="XDO_?FINAL_NAME?234?">SETFGOLD!$C$46</definedName>
    <definedName name="XDO_?FINAL_NAME?235?">SETFGOLD!$C$46:$C$54</definedName>
    <definedName name="XDO_?FINAL_NAME?236?">SETFGOLD!$C$46:$C$59</definedName>
    <definedName name="XDO_?FINAL_NAME?237?">SPSU!$C$10:$C$34</definedName>
    <definedName name="XDO_?FINAL_NAME?238?">SPSU!$C$10:$C$77</definedName>
    <definedName name="XDO_?FINAL_NAME?239?">SPSU!$C$10:$C$82</definedName>
    <definedName name="XDO_?FINAL_NAME?24?">#REF!</definedName>
    <definedName name="XDO_?FINAL_NAME?240?">SGF!$C$42</definedName>
    <definedName name="XDO_?FINAL_NAME?241?">SGF!$C$42:$C$54</definedName>
    <definedName name="XDO_?FINAL_NAME?242?">SGF!$C$42:$C$59</definedName>
    <definedName name="XDO_?FINAL_NAME?243?">SBISENSEX!$C$10:$C$39</definedName>
    <definedName name="XDO_?FINAL_NAME?244?">SBISENSEX!$C$10:$C$82</definedName>
    <definedName name="XDO_?FINAL_NAME?245?">SBISENSEX!$C$10:$C$87</definedName>
    <definedName name="XDO_?FINAL_NAME?246?">SSCF!$C$10:$C$64</definedName>
    <definedName name="XDO_?FINAL_NAME?247?">SSCF!$C$10:$C$75</definedName>
    <definedName name="XDO_?FINAL_NAME?248?">SSCF!$C$10:$C$108</definedName>
    <definedName name="XDO_?FINAL_NAME?249?">SSCF!$C$10:$C$113</definedName>
    <definedName name="XDO_?FINAL_NAME?25?">#REF!</definedName>
    <definedName name="XDO_?FINAL_NAME?250?">SBPF!$C$18:$C$59</definedName>
    <definedName name="XDO_?FINAL_NAME?251?">SBPF!$C$18:$C$71</definedName>
    <definedName name="XDO_?FINAL_NAME?252?">SBPF!$C$18:$C$92</definedName>
    <definedName name="XDO_?FINAL_NAME?253?">SBPF!$C$18:$C$102</definedName>
    <definedName name="XDO_?FINAL_NAME?254?">SBPF!$C$18:$C$107</definedName>
    <definedName name="XDO_?FINAL_NAME?255?">'STAF-III'!$C$10:$C$21</definedName>
    <definedName name="XDO_?FINAL_NAME?256?">'STAF-III'!$C$10:$C$64</definedName>
    <definedName name="XDO_?FINAL_NAME?257?">'STAF-III'!$C$10:$C$69</definedName>
    <definedName name="XDO_?FINAL_NAME?258?">'SLTAF-I'!$C$10:$C$32</definedName>
    <definedName name="XDO_?FINAL_NAME?259?">'SLTAF-I'!$C$10:$C$75</definedName>
    <definedName name="XDO_?FINAL_NAME?26?">#REF!</definedName>
    <definedName name="XDO_?FINAL_NAME?260?">'SLTAF-I'!$C$10:$C$80</definedName>
    <definedName name="XDO_?FINAL_NAME?261?">'SLTAF-II'!$C$10:$C$32</definedName>
    <definedName name="XDO_?FINAL_NAME?262?">'SLTAF-II'!$C$10:$C$75</definedName>
    <definedName name="XDO_?FINAL_NAME?263?">'SLTAF-II'!$C$10:$C$80</definedName>
    <definedName name="XDO_?FINAL_NAME?264?">SBFS!$C$10:$C$36</definedName>
    <definedName name="XDO_?FINAL_NAME?265?">SBFS!$C$10:$C$79</definedName>
    <definedName name="XDO_?FINAL_NAME?266?">SBFS!$C$10:$C$84</definedName>
    <definedName name="XDO_?FINAL_NAME?267?">SETFNN50!$C$10:$C$59</definedName>
    <definedName name="XDO_?FINAL_NAME?268?">SETFNN50!$C$10:$C$102</definedName>
    <definedName name="XDO_?FINAL_NAME?269?">SETFNN50!$C$10:$C$107</definedName>
    <definedName name="XDO_?FINAL_NAME?27?">#REF!</definedName>
    <definedName name="XDO_?FINAL_NAME?270?">SETFNIFBK!$C$10:$C$21</definedName>
    <definedName name="XDO_?FINAL_NAME?271?">SETFNIFBK!$C$10:$C$64</definedName>
    <definedName name="XDO_?FINAL_NAME?272?">SETFNIFBK!$C$10:$C$69</definedName>
    <definedName name="XDO_?FINAL_NAME?273?">SETFBSE100!$C$10:$C$110</definedName>
    <definedName name="XDO_?FINAL_NAME?274?">SETFBSE100!$C$10:$C$153</definedName>
    <definedName name="XDO_?FINAL_NAME?275?">SETFBSE100!$C$10:$C$158</definedName>
    <definedName name="XDO_?FINAL_NAME?276?">SESF!$C$10:$C$105</definedName>
    <definedName name="XDO_?FINAL_NAME?277?">SESF!$C$10:$C$117</definedName>
    <definedName name="XDO_?FINAL_NAME?278?">SESF!$C$10:$C$113</definedName>
    <definedName name="XDO_?FINAL_NAME?279?">SESF!$C$10:$C$139</definedName>
    <definedName name="XDO_?FINAL_NAME?28?">#REF!</definedName>
    <definedName name="XDO_?FINAL_NAME?280?">SESF!$C$10:$C$148</definedName>
    <definedName name="XDO_?FINAL_NAME?281?">SESF!$C$10:$C$158</definedName>
    <definedName name="XDO_?FINAL_NAME?282?">SESF!$C$10:$C$168</definedName>
    <definedName name="XDO_?FINAL_NAME?283?">SESF!$C$10:$C$187</definedName>
    <definedName name="XDO_?FINAL_NAME?284?">SESF!$C$10:$C$192</definedName>
    <definedName name="XDO_?FINAL_NAME?285?">SETFNIF50!$C$10:$C$59</definedName>
    <definedName name="XDO_?FINAL_NAME?286?">SETFNIF50!$C$10:$C$102</definedName>
    <definedName name="XDO_?FINAL_NAME?287?">SETFNIF50!$C$10:$C$107</definedName>
    <definedName name="XDO_?FINAL_NAME?288?">'SLTAF-III'!$C$10:$C$33</definedName>
    <definedName name="XDO_?FINAL_NAME?289?">'SLTAF-III'!$C$10:$C$76</definedName>
    <definedName name="XDO_?FINAL_NAME?29?">#REF!</definedName>
    <definedName name="XDO_?FINAL_NAME?290?">'SLTAF-III'!$C$10:$C$81</definedName>
    <definedName name="XDO_?FINAL_NAME?291?">SETF10GILT!$C$24</definedName>
    <definedName name="XDO_?FINAL_NAME?292?">SETF10GILT!$C$24:$C$53</definedName>
    <definedName name="XDO_?FINAL_NAME?293?">SETF10GILT!$C$24:$C$58</definedName>
    <definedName name="XDO_?FINAL_NAME?294?">'SLTAF-IV'!$C$10:$C$33</definedName>
    <definedName name="XDO_?FINAL_NAME?295?">'SLTAF-IV'!$C$10:$C$44</definedName>
    <definedName name="XDO_?FINAL_NAME?296?">'SLTAF-IV'!$C$10:$C$77</definedName>
    <definedName name="XDO_?FINAL_NAME?297?">'SLTAF-IV'!$C$10:$C$82</definedName>
    <definedName name="XDO_?FINAL_NAME?298?">'SLTAF-V'!$C$10:$C$30</definedName>
    <definedName name="XDO_?FINAL_NAME?299?">'SLTAF-V'!$C$10:$C$73</definedName>
    <definedName name="XDO_?FINAL_NAME?3?">#REF!</definedName>
    <definedName name="XDO_?FINAL_NAME?30?">#REF!</definedName>
    <definedName name="XDO_?FINAL_NAME?300?">'SLTAF-V'!$C$10:$C$78</definedName>
    <definedName name="XDO_?FINAL_NAME?301?">'SLTAF-VI'!$C$10:$C$54</definedName>
    <definedName name="XDO_?FINAL_NAME?302?">'SLTAF-VI'!$C$10:$C$97</definedName>
    <definedName name="XDO_?FINAL_NAME?303?">'SLTAF-VI'!$C$10:$C$102</definedName>
    <definedName name="XDO_?FINAL_NAME?304?">SETFSN50!$C$10:$C$59</definedName>
    <definedName name="XDO_?FINAL_NAME?305?">SETFSN50!$C$10:$C$102</definedName>
    <definedName name="XDO_?FINAL_NAME?306?">SETFSN50!$C$10:$C$107</definedName>
    <definedName name="XDO_?FINAL_NAME?307?">SBIETFQLTY!$C$10:$C$39</definedName>
    <definedName name="XDO_?FINAL_NAME?308?">SBIETFQLTY!$C$10:$C$82</definedName>
    <definedName name="XDO_?FINAL_NAME?309?">SBIETFQLTY!$C$10:$C$87</definedName>
    <definedName name="XDO_?FINAL_NAME?31?">#REF!</definedName>
    <definedName name="XDO_?FINAL_NAME?310?">SCBF!$C$18:$C$105</definedName>
    <definedName name="XDO_?FINAL_NAME?311?">SCBF!$C$18:$C$118</definedName>
    <definedName name="XDO_?FINAL_NAME?312?">SCBF!$C$18:$C$122</definedName>
    <definedName name="XDO_?FINAL_NAME?313?">SCBF!$C$18:$C$136</definedName>
    <definedName name="XDO_?FINAL_NAME?314?">SCBF!$C$18:$C$143</definedName>
    <definedName name="XDO_?FINAL_NAME?315?">SCBF!$C$18:$C$153</definedName>
    <definedName name="XDO_?FINAL_NAME?316?">SCBF!$C$18:$C$158</definedName>
    <definedName name="XDO_?FINAL_NAME?317?">SEMVF!$C$10:$C$59</definedName>
    <definedName name="XDO_?FINAL_NAME?318?">SEMVF!$C$10:$C$102</definedName>
    <definedName name="XDO_?FINAL_NAME?319?">SEMVF!$C$10:$C$107</definedName>
    <definedName name="XDO_?FINAL_NAME?32?">#REF!</definedName>
    <definedName name="XDO_?FINAL_NAME?320?">'SFMP- Series 1'!$C$26:$C$31</definedName>
    <definedName name="XDO_?FINAL_NAME?321?">'SFMP- Series 1'!$C$26:$C$49</definedName>
    <definedName name="XDO_?FINAL_NAME?322?">'SFMP- Series 1'!$C$26:$C$64</definedName>
    <definedName name="XDO_?FINAL_NAME?323?">'SFMP- Series 1'!$C$26:$C$69</definedName>
    <definedName name="XDO_?FINAL_NAME?324?">'SFMP- Series 6'!$C$26:$C$29</definedName>
    <definedName name="XDO_?FINAL_NAME?325?">'SFMP- Series 6'!$C$26:$C$47</definedName>
    <definedName name="XDO_?FINAL_NAME?326?">'SFMP- Series 6'!$C$26:$C$62</definedName>
    <definedName name="XDO_?FINAL_NAME?327?">'SFMP- Series 6'!$C$26:$C$67</definedName>
    <definedName name="XDO_?FINAL_NAME?328?">'SFMP- Series 34'!$C$26</definedName>
    <definedName name="XDO_?FINAL_NAME?329?">'SFMP- Series 34'!$C$26:$C$41</definedName>
    <definedName name="XDO_?FINAL_NAME?33?">SLMF!$C$10:$C$85</definedName>
    <definedName name="XDO_?FINAL_NAME?330?">'SFMP- Series 34'!$C$26:$C$56</definedName>
    <definedName name="XDO_?FINAL_NAME?331?">'SFMP- Series 34'!$C$26:$C$61</definedName>
    <definedName name="XDO_?FINAL_NAME?332?">'SMCBF-IP'!$C$10:$C$41</definedName>
    <definedName name="XDO_?FINAL_NAME?333?">'SMCBF-IP'!$C$10:$C$49</definedName>
    <definedName name="XDO_?FINAL_NAME?334?">'SMCBF-IP'!$C$10:$C$51</definedName>
    <definedName name="XDO_?FINAL_NAME?335?">'SMCBF-IP'!$C$10:$C$53</definedName>
    <definedName name="XDO_?FINAL_NAME?336?">'SMCBF-IP'!$C$10:$C$64</definedName>
    <definedName name="XDO_?FINAL_NAME?337?">'SMCBF-IP'!$C$10:$C$93</definedName>
    <definedName name="XDO_?FINAL_NAME?338?">'SMCBF-IP'!$C$10:$C$98</definedName>
    <definedName name="XDO_?FINAL_NAME?339?">SFRDF!$C$18:$C$28</definedName>
    <definedName name="XDO_?FINAL_NAME?34?">SLMF!$C$10:$C$91</definedName>
    <definedName name="XDO_?FINAL_NAME?340?">SFRDF!$C$18:$C$40</definedName>
    <definedName name="XDO_?FINAL_NAME?341?">SFRDF!$C$18:$C$44</definedName>
    <definedName name="XDO_?FINAL_NAME?342?">SFRDF!$C$18:$C$63</definedName>
    <definedName name="XDO_?FINAL_NAME?343?">SFRDF!$C$18:$C$73</definedName>
    <definedName name="XDO_?FINAL_NAME?344?">SFRDF!$C$18:$C$78</definedName>
    <definedName name="XDO_?FINAL_NAME?345?">SBIETFIT!$C$10:$C$19</definedName>
    <definedName name="XDO_?FINAL_NAME?346?">SBIETFIT!$C$10:$C$62</definedName>
    <definedName name="XDO_?FINAL_NAME?347?">SBIETFIT!$C$10:$C$67</definedName>
    <definedName name="XDO_?FINAL_NAME?348?">SBIETFPB!$C$10:$C$19</definedName>
    <definedName name="XDO_?FINAL_NAME?349?">SBIETFPB!$C$10:$C$62</definedName>
    <definedName name="XDO_?FINAL_NAME?35?">SLMF!$C$10:$C$95</definedName>
    <definedName name="XDO_?FINAL_NAME?350?">SBIETFPB!$C$10:$C$67</definedName>
    <definedName name="XDO_?FINAL_NAME?351?">'SRBF-AP'!$C$10:$C$48</definedName>
    <definedName name="XDO_?FINAL_NAME?352?">'SRBF-AP'!$C$10:$C$57</definedName>
    <definedName name="XDO_?FINAL_NAME?353?">'SRBF-AP'!$C$10:$C$66</definedName>
    <definedName name="XDO_?FINAL_NAME?354?">'SRBF-AP'!$C$10:$C$71</definedName>
    <definedName name="XDO_?FINAL_NAME?355?">'SRBF-AP'!$C$10:$C$78</definedName>
    <definedName name="XDO_?FINAL_NAME?356?">'SRBF-AP'!$C$10:$C$99</definedName>
    <definedName name="XDO_?FINAL_NAME?357?">'SRBF-AP'!$C$10:$C$104</definedName>
    <definedName name="XDO_?FINAL_NAME?358?">'SRBF-AHP'!$C$10:$C$48</definedName>
    <definedName name="XDO_?FINAL_NAME?359?">'SRBF-AHP'!$C$10:$C$56</definedName>
    <definedName name="XDO_?FINAL_NAME?36?">SLMF!$C$10:$C$134</definedName>
    <definedName name="XDO_?FINAL_NAME?360?">'SRBF-AHP'!$C$10:$C$61</definedName>
    <definedName name="XDO_?FINAL_NAME?361?">'SRBF-AHP'!$C$10:$C$71</definedName>
    <definedName name="XDO_?FINAL_NAME?362?">'SRBF-AHP'!$C$10:$C$78</definedName>
    <definedName name="XDO_?FINAL_NAME?363?">'SRBF-AHP'!$C$10:$C$86</definedName>
    <definedName name="XDO_?FINAL_NAME?364?">'SRBF-AHP'!$C$10:$C$107</definedName>
    <definedName name="XDO_?FINAL_NAME?365?">'SRBF-AHP'!$C$10:$C$112</definedName>
    <definedName name="XDO_?FINAL_NAME?366?">'SRBF-CHP'!$C$10:$C$48</definedName>
    <definedName name="XDO_?FINAL_NAME?367?">'SRBF-CHP'!$C$10:$C$67</definedName>
    <definedName name="XDO_?FINAL_NAME?368?">'SRBF-CHP'!$C$10:$C$76</definedName>
    <definedName name="XDO_?FINAL_NAME?369?">'SRBF-CHP'!$C$10:$C$105</definedName>
    <definedName name="XDO_?FINAL_NAME?37?">SLMF!$C$10:$C$139</definedName>
    <definedName name="XDO_?FINAL_NAME?370?">'SRBF-CHP'!$C$10:$C$110</definedName>
    <definedName name="XDO_?FINAL_NAME?371?">'SRBF-CP'!$C$10:$C$48</definedName>
    <definedName name="XDO_?FINAL_NAME?372?">'SRBF-CP'!$C$10:$C$66</definedName>
    <definedName name="XDO_?FINAL_NAME?373?">'SRBF-CP'!$C$10:$C$74</definedName>
    <definedName name="XDO_?FINAL_NAME?374?">'SRBF-CP'!$C$10:$C$103</definedName>
    <definedName name="XDO_?FINAL_NAME?375?">'SRBF-CP'!$C$10:$C$108</definedName>
    <definedName name="XDO_?FINAL_NAME?376?">'SIA-US EQUITY FOF'!$C$14</definedName>
    <definedName name="XDO_?FINAL_NAME?377?">'SIA-US EQUITY FOF'!$C$14:$C$53</definedName>
    <definedName name="XDO_?FINAL_NAME?378?">'SIA-US EQUITY FOF'!$C$14:$C$58</definedName>
    <definedName name="XDO_?FINAL_NAME?379?">'SFMP- Series 41'!$C$18:$C$19</definedName>
    <definedName name="XDO_?FINAL_NAME?38?">SLTEF!$C$10:$C$74</definedName>
    <definedName name="XDO_?FINAL_NAME?380?">'SFMP- Series 41'!$C$18:$C$27</definedName>
    <definedName name="XDO_?FINAL_NAME?381?">'SFMP- Series 41'!$C$18:$C$34</definedName>
    <definedName name="XDO_?FINAL_NAME?382?">'SFMP- Series 41'!$C$18:$C$53</definedName>
    <definedName name="XDO_?FINAL_NAME?383?">'SFMP- Series 41'!$C$18:$C$68</definedName>
    <definedName name="XDO_?FINAL_NAME?384?">'SFMP- Series 41'!$C$18:$C$73</definedName>
    <definedName name="XDO_?FINAL_NAME?385?">'SFMP- Series 42'!$C$18</definedName>
    <definedName name="XDO_?FINAL_NAME?386?">'SFMP- Series 42'!$C$18:$C$40</definedName>
    <definedName name="XDO_?FINAL_NAME?387?">'SFMP- Series 42'!$C$18:$C$61</definedName>
    <definedName name="XDO_?FINAL_NAME?388?">'SFMP- Series 42'!$C$18:$C$76</definedName>
    <definedName name="XDO_?FINAL_NAME?389?">'SFMP- Series 42'!$C$18:$C$81</definedName>
    <definedName name="XDO_?FINAL_NAME?39?">SLTEF!$C$10:$C$117</definedName>
    <definedName name="XDO_?FINAL_NAME?390?">'SFMP- Series 43'!$C$26:$C$34</definedName>
    <definedName name="XDO_?FINAL_NAME?391?">'SFMP- Series 43'!$C$26:$C$51</definedName>
    <definedName name="XDO_?FINAL_NAME?392?">'SFMP- Series 43'!$C$26:$C$66</definedName>
    <definedName name="XDO_?FINAL_NAME?393?">'SFMP- Series 43'!$C$26:$C$71</definedName>
    <definedName name="XDO_?FINAL_NAME?394?">'SNN50'!$C$10:$C$59</definedName>
    <definedName name="XDO_?FINAL_NAME?395?">'SNN50'!$C$10:$C$102</definedName>
    <definedName name="XDO_?FINAL_NAME?396?">'SNN50'!$C$10:$C$107</definedName>
    <definedName name="XDO_?FINAL_NAME?397?">'SFMP- Series 44'!$C$26:$C$31</definedName>
    <definedName name="XDO_?FINAL_NAME?398?">'SFMP- Series 44'!$C$26:$C$52</definedName>
    <definedName name="XDO_?FINAL_NAME?399?">'SFMP- Series 44'!$C$26:$C$67</definedName>
    <definedName name="XDO_?FINAL_NAME?4?">#REF!</definedName>
    <definedName name="XDO_?FINAL_NAME?40?">SLTEF!$C$10:$C$122</definedName>
    <definedName name="XDO_?FINAL_NAME?400?">'SFMP- Series 44'!$C$26:$C$72</definedName>
    <definedName name="XDO_?FINAL_NAME?401?">'SFMP- Series 45'!$C$26:$C$33</definedName>
    <definedName name="XDO_?FINAL_NAME?402?">'SFMP- Series 45'!$C$26:$C$55</definedName>
    <definedName name="XDO_?FINAL_NAME?403?">'SFMP- Series 45'!$C$26:$C$70</definedName>
    <definedName name="XDO_?FINAL_NAME?404?">'SFMP- Series 45'!$C$26:$C$75</definedName>
    <definedName name="XDO_?FINAL_NAME?405?">SBIETFCON!$C$10:$C$39</definedName>
    <definedName name="XDO_?FINAL_NAME?406?">SBIETFCON!$C$10:$C$82</definedName>
    <definedName name="XDO_?FINAL_NAME?407?">SBIETFCON!$C$10:$C$87</definedName>
    <definedName name="XDO_?FINAL_NAME?408?">'SFMP- Series 46'!$C$26:$C$29</definedName>
    <definedName name="XDO_?FINAL_NAME?409?">'SFMP- Series 46'!$C$26:$C$47</definedName>
    <definedName name="XDO_?FINAL_NAME?41?">#REF!</definedName>
    <definedName name="XDO_?FINAL_NAME?410?">'SFMP- Series 46'!$C$26:$C$62</definedName>
    <definedName name="XDO_?FINAL_NAME?411?">'SFMP- Series 46'!$C$26:$C$67</definedName>
    <definedName name="XDO_?FINAL_NAME?412?">'SFMP- Series 47'!$C$26:$C$27</definedName>
    <definedName name="XDO_?FINAL_NAME?413?">'SFMP- Series 47'!$C$26:$C$46</definedName>
    <definedName name="XDO_?FINAL_NAME?414?">'SFMP- Series 47'!$C$26:$C$61</definedName>
    <definedName name="XDO_?FINAL_NAME?415?">'SFMP- Series 47'!$C$26:$C$66</definedName>
    <definedName name="XDO_?FINAL_NAME?416?">'SFMP- Series 48'!$C$26:$C$28</definedName>
    <definedName name="XDO_?FINAL_NAME?417?">'SFMP- Series 48'!$C$26:$C$44</definedName>
    <definedName name="XDO_?FINAL_NAME?418?">'SFMP- Series 48'!$C$26:$C$59</definedName>
    <definedName name="XDO_?FINAL_NAME?419?">'SFMP- Series 48'!$C$26:$C$64</definedName>
    <definedName name="XDO_?FINAL_NAME?42?">#REF!</definedName>
    <definedName name="XDO_?FINAL_NAME?420?">SBAF!$C$10:$C$79</definedName>
    <definedName name="XDO_?FINAL_NAME?421?">SBAF!$C$10:$C$86</definedName>
    <definedName name="XDO_?FINAL_NAME?422?">SBAF!$C$10:$C$94</definedName>
    <definedName name="XDO_?FINAL_NAME?423?">SBAF!$C$10:$C$90</definedName>
    <definedName name="XDO_?FINAL_NAME?424?">SBAF!$C$10:$C$116</definedName>
    <definedName name="XDO_?FINAL_NAME?425?">SBAF!$C$10:$C$127</definedName>
    <definedName name="XDO_?FINAL_NAME?426?">SBAF!$C$10:$C$132</definedName>
    <definedName name="XDO_?FINAL_NAME?427?">SBAF!$C$10:$C$159</definedName>
    <definedName name="XDO_?FINAL_NAME?428?">SBAF!$C$10:$C$164</definedName>
    <definedName name="XDO_?FINAL_NAME?429?">'SFMP- Series 49'!$C$26:$C$33</definedName>
    <definedName name="XDO_?FINAL_NAME?43?">#REF!</definedName>
    <definedName name="XDO_?FINAL_NAME?430?">'SFMP- Series 49'!$C$26:$C$52</definedName>
    <definedName name="XDO_?FINAL_NAME?431?">'SFMP- Series 49'!$C$26:$C$67</definedName>
    <definedName name="XDO_?FINAL_NAME?432?">'SFMP- Series 49'!$C$26:$C$72</definedName>
    <definedName name="XDO_?FINAL_NAME?433?">'SFMP- Series 50'!$C$26:$C$30</definedName>
    <definedName name="XDO_?FINAL_NAME?434?">'SFMP- Series 50'!$C$26:$C$48</definedName>
    <definedName name="XDO_?FINAL_NAME?435?">'SFMP- Series 50'!$C$26:$C$63</definedName>
    <definedName name="XDO_?FINAL_NAME?436?">'SFMP- Series 50'!$C$26:$C$68</definedName>
    <definedName name="XDO_?FINAL_NAME?437?">'SFMP- Series 51'!$C$26:$C$36</definedName>
    <definedName name="XDO_?FINAL_NAME?438?">'SFMP- Series 51'!$C$26:$C$57</definedName>
    <definedName name="XDO_?FINAL_NAME?439?">'SFMP- Series 51'!$C$26:$C$72</definedName>
    <definedName name="XDO_?FINAL_NAME?44?">#REF!</definedName>
    <definedName name="XDO_?FINAL_NAME?440?">'SFMP- Series 51'!$C$26:$C$77</definedName>
    <definedName name="XDO_?FINAL_NAME?441?">'SFMP- Series 52'!$C$26:$C$30</definedName>
    <definedName name="XDO_?FINAL_NAME?442?">'SFMP- Series 52'!$C$26:$C$50</definedName>
    <definedName name="XDO_?FINAL_NAME?443?">'SFMP- Series 52'!$C$26:$C$65</definedName>
    <definedName name="XDO_?FINAL_NAME?444?">'SFMP- Series 52'!$C$26:$C$70</definedName>
    <definedName name="XDO_?FINAL_NAME?445?">'SFMP- Series 53'!$C$26:$C$34</definedName>
    <definedName name="XDO_?FINAL_NAME?446?">'SFMP- Series 53'!$C$26:$C$54</definedName>
    <definedName name="XDO_?FINAL_NAME?447?">'SFMP- Series 53'!$C$26:$C$69</definedName>
    <definedName name="XDO_?FINAL_NAME?448?">'SFMP- Series 53'!$C$26:$C$74</definedName>
    <definedName name="XDO_?FINAL_NAME?449?">'SFMP- Series 54'!$C$26:$C$28</definedName>
    <definedName name="XDO_?FINAL_NAME?45?">#REF!</definedName>
    <definedName name="XDO_?FINAL_NAME?450?">'SFMP- Series 54'!$C$26:$C$43</definedName>
    <definedName name="XDO_?FINAL_NAME?451?">'SFMP- Series 54'!$C$26:$C$58</definedName>
    <definedName name="XDO_?FINAL_NAME?452?">'SFMP- Series 54'!$C$26:$C$63</definedName>
    <definedName name="XDO_?FINAL_NAME?453?">'SFMP- Series 55'!$C$26:$C$32</definedName>
    <definedName name="XDO_?FINAL_NAME?454?">'SFMP- Series 55'!$C$26:$C$51</definedName>
    <definedName name="XDO_?FINAL_NAME?455?">'SFMP- Series 55'!$C$26:$C$66</definedName>
    <definedName name="XDO_?FINAL_NAME?456?">'SFMP- Series 55'!$C$26:$C$71</definedName>
    <definedName name="XDO_?FINAL_NAME?457?">'SFMP- Series 56'!$C$26:$C$28</definedName>
    <definedName name="XDO_?FINAL_NAME?458?">'SFMP- Series 56'!$C$26:$C$44</definedName>
    <definedName name="XDO_?FINAL_NAME?459?">'SFMP- Series 56'!$C$26:$C$59</definedName>
    <definedName name="XDO_?FINAL_NAME?46?">#REF!</definedName>
    <definedName name="XDO_?FINAL_NAME?460?">'SFMP- Series 56'!$C$26:$C$64</definedName>
    <definedName name="XDO_?FINAL_NAME?461?">'SFMP- Series 57'!$C$26:$C$29</definedName>
    <definedName name="XDO_?FINAL_NAME?462?">'SFMP- Series 57'!$C$26:$C$50</definedName>
    <definedName name="XDO_?FINAL_NAME?463?">'SFMP- Series 57'!$C$26:$C$65</definedName>
    <definedName name="XDO_?FINAL_NAME?464?">'SFMP- Series 57'!$C$26:$C$70</definedName>
    <definedName name="XDO_?FINAL_NAME?465?">'SFMP- Series 58'!$C$26:$C$31</definedName>
    <definedName name="XDO_?FINAL_NAME?466?">'SFMP- Series 58'!$C$26:$C$48</definedName>
    <definedName name="XDO_?FINAL_NAME?467?">'SFMP- Series 58'!$C$26:$C$63</definedName>
    <definedName name="XDO_?FINAL_NAME?468?">'SFMP- Series 58'!$C$26:$C$68</definedName>
    <definedName name="XDO_?FINAL_NAME?469?">SCPSE!$C$18:$C$44</definedName>
    <definedName name="XDO_?FINAL_NAME?47?">SMGLF!$C$10:$C$30</definedName>
    <definedName name="XDO_?FINAL_NAME?470?">SCPSE!$C$18:$C$53</definedName>
    <definedName name="XDO_?FINAL_NAME?471?">SCPSE!$C$18:$C$132</definedName>
    <definedName name="XDO_?FINAL_NAME?472?">SCPSE!$C$18:$C$159</definedName>
    <definedName name="XDO_?FINAL_NAME?473?">SCPSE!$C$18:$C$164</definedName>
    <definedName name="XDO_?FINAL_NAME?474?">'SFMP- Series 59'!$C$38:$C$40</definedName>
    <definedName name="XDO_?FINAL_NAME?475?">'SFMP- Series 59'!$C$38:$C$55</definedName>
    <definedName name="XDO_?FINAL_NAME?476?">'SFMP- Series 59'!$C$38:$C$60</definedName>
    <definedName name="XDO_?FINAL_NAME?477?">'SFMP- Series 60'!$C$26:$C$30</definedName>
    <definedName name="XDO_?FINAL_NAME?478?">'SFMP- Series 60'!$C$26:$C$49</definedName>
    <definedName name="XDO_?FINAL_NAME?479?">'SFMP- Series 60'!$C$26:$C$64</definedName>
    <definedName name="XDO_?FINAL_NAME?48?">SMGLF!$C$10:$C$38</definedName>
    <definedName name="XDO_?FINAL_NAME?480?">'SFMP- Series 60'!$C$26:$C$69</definedName>
    <definedName name="XDO_?FINAL_NAME?481?">SMCF!$C$10:$C$49</definedName>
    <definedName name="XDO_?FINAL_NAME?482?">SMCF!$C$10:$C$64</definedName>
    <definedName name="XDO_?FINAL_NAME?483?">SMCF!$C$10:$C$75</definedName>
    <definedName name="XDO_?FINAL_NAME?484?">SMCF!$C$10:$C$94</definedName>
    <definedName name="XDO_?FINAL_NAME?485?">SMCF!$C$10:$C$99</definedName>
    <definedName name="XDO_?FINAL_NAME?486?">'SFMP- Series 61'!$C$26:$C$36</definedName>
    <definedName name="XDO_?FINAL_NAME?487?">'SFMP- Series 61'!$C$26:$C$56</definedName>
    <definedName name="XDO_?FINAL_NAME?488?">'SFMP- Series 61'!$C$26:$C$71</definedName>
    <definedName name="XDO_?FINAL_NAME?489?">'SFMP- Series 61'!$C$26:$C$76</definedName>
    <definedName name="XDO_?FINAL_NAME?49?">SMGLF!$C$10:$C$41</definedName>
    <definedName name="XDO_?FINAL_NAME?490?">'SFMP- Series 66'!$C$26:$C$34</definedName>
    <definedName name="XDO_?FINAL_NAME?491?">'SFMP- Series 66'!$C$26:$C$53</definedName>
    <definedName name="XDO_?FINAL_NAME?492?">'SFMP- Series 66'!$C$26:$C$68</definedName>
    <definedName name="XDO_?FINAL_NAME?493?">'SFMP- Series 66'!$C$26:$C$73</definedName>
    <definedName name="XDO_?FINAL_NAME?494?">'SFMP- Series 67'!$C$26:$C$34</definedName>
    <definedName name="XDO_?FINAL_NAME?495?">'SFMP- Series 67'!$C$26:$C$54</definedName>
    <definedName name="XDO_?FINAL_NAME?496?">'SFMP- Series 67'!$C$26:$C$69</definedName>
    <definedName name="XDO_?FINAL_NAME?497?">'SFMP- Series 67'!$C$26:$C$74</definedName>
    <definedName name="XDO_?FINAL_NAME?498?">'SFMP- Series 64'!$C$24</definedName>
    <definedName name="XDO_?FINAL_NAME?499?">'SFMP- Series 64'!$C$24:$C$32</definedName>
    <definedName name="XDO_?FINAL_NAME?5?">#REF!</definedName>
    <definedName name="XDO_?FINAL_NAME?50?">SMGLF!$C$10:$C$78</definedName>
    <definedName name="XDO_?FINAL_NAME?500?">'SFMP- Series 64'!$C$24:$C$50</definedName>
    <definedName name="XDO_?FINAL_NAME?501?">'SFMP- Series 64'!$C$24:$C$65</definedName>
    <definedName name="XDO_?FINAL_NAME?502?">'SFMP- Series 64'!$C$24:$C$70</definedName>
    <definedName name="XDO_?FINAL_NAME?503?">'SFMP- Series 68'!$C$24</definedName>
    <definedName name="XDO_?FINAL_NAME?504?">'SFMP- Series 68'!$C$24:$C$41</definedName>
    <definedName name="XDO_?FINAL_NAME?505?">'SFMP- Series 68'!$C$24:$C$56</definedName>
    <definedName name="XDO_?FINAL_NAME?506?">'SFMP- Series 68'!$C$24:$C$61</definedName>
    <definedName name="XDO_?FINAL_NAME?507?">SNM150IF!$C$10:$C$159</definedName>
    <definedName name="XDO_?FINAL_NAME?508?">SNM150IF!$C$10:$C$202</definedName>
    <definedName name="XDO_?FINAL_NAME?509?">SNM150IF!$C$10:$C$207</definedName>
    <definedName name="XDO_?FINAL_NAME?51?">SMGLF!$C$10:$C$83</definedName>
    <definedName name="XDO_?FINAL_NAME?510?">SNS250IF!$C$10:$C$259</definedName>
    <definedName name="XDO_?FINAL_NAME?511?">SNS250IF!$C$10:$C$302</definedName>
    <definedName name="XDO_?FINAL_NAME?512?">SNS250IF!$C$10:$C$307</definedName>
    <definedName name="XDO_?FINAL_NAME?513?">'SCIGI-JUN 2036'!$C$24:$C$26</definedName>
    <definedName name="XDO_?FINAL_NAME?514?">'SCIGI-JUN 2036'!$C$24:$C$55</definedName>
    <definedName name="XDO_?FINAL_NAME?515?">'SCIGI-JUN 2036'!$C$24:$C$60</definedName>
    <definedName name="XDO_?FINAL_NAME?516?">'SCIGI-APR 2029'!$C$24</definedName>
    <definedName name="XDO_?FINAL_NAME?517?">'SCIGI-APR 2029'!$C$24:$C$53</definedName>
    <definedName name="XDO_?FINAL_NAME?518?">'SCIGI-APR 2029'!$C$24:$C$58</definedName>
    <definedName name="XDO_?FINAL_NAME?519?">'SCISI-SEP 2027'!$C$24</definedName>
    <definedName name="XDO_?FINAL_NAME?52?">#REF!</definedName>
    <definedName name="XDO_?FINAL_NAME?520?">'SCISI-SEP 2027'!$C$24:$C$45</definedName>
    <definedName name="XDO_?FINAL_NAME?521?">'SCISI-SEP 2027'!$C$24:$C$72</definedName>
    <definedName name="XDO_?FINAL_NAME?522?">'SCISI-SEP 2027'!$C$24:$C$77</definedName>
    <definedName name="XDO_?FINAL_NAME?523?">'SFMP- Series 72'!$C$38:$C$41</definedName>
    <definedName name="XDO_?FINAL_NAME?524?">'SFMP- Series 72'!$C$38:$C$56</definedName>
    <definedName name="XDO_?FINAL_NAME?525?">'SFMP- Series 72'!$C$38:$C$61</definedName>
    <definedName name="XDO_?FINAL_NAME?526?">'SFMP- Series 73'!$C$38:$C$41</definedName>
    <definedName name="XDO_?FINAL_NAME?527?">'SFMP- Series 73'!$C$38:$C$56</definedName>
    <definedName name="XDO_?FINAL_NAME?528?">'SFMP- Series 73'!$C$38:$C$61</definedName>
    <definedName name="XDO_?FINAL_NAME?529?">SLDF!$C$24:$C$30</definedName>
    <definedName name="XDO_?FINAL_NAME?53?">#REF!</definedName>
    <definedName name="XDO_?FINAL_NAME?530?">SLDF!$C$24:$C$51</definedName>
    <definedName name="XDO_?FINAL_NAME?531?">SLDF!$C$24:$C$61</definedName>
    <definedName name="XDO_?FINAL_NAME?532?">SLDF!$C$24:$C$66</definedName>
    <definedName name="XDO_?FINAL_NAME?533?">'SFMP- Series 74'!$C$26:$C$33</definedName>
    <definedName name="XDO_?FINAL_NAME?534?">'SFMP- Series 74'!$C$26:$C$48</definedName>
    <definedName name="XDO_?FINAL_NAME?535?">'SFMP- Series 74'!$C$26:$C$63</definedName>
    <definedName name="XDO_?FINAL_NAME?536?">'SFMP- Series 74'!$C$26:$C$68</definedName>
    <definedName name="XDO_?FINAL_NAME?537?">'SFMP- Series 76'!$C$18:$C$20</definedName>
    <definedName name="XDO_?FINAL_NAME?538?">'SFMP- Series 76'!$C$18:$C$30</definedName>
    <definedName name="XDO_?FINAL_NAME?539?">'SFMP- Series 76'!$C$18:$C$46</definedName>
    <definedName name="XDO_?FINAL_NAME?54?">#REF!</definedName>
    <definedName name="XDO_?FINAL_NAME?540?">'SFMP- Series 76'!$C$18:$C$61</definedName>
    <definedName name="XDO_?FINAL_NAME?541?">'SFMP- Series 76'!$C$18:$C$66</definedName>
    <definedName name="XDO_?FINAL_NAME?542?">'SFMP- Series 77'!$C$18</definedName>
    <definedName name="XDO_?FINAL_NAME?543?">'SFMP- Series 77'!$C$18:$C$34</definedName>
    <definedName name="XDO_?FINAL_NAME?544?">'SFMP- Series 77'!$C$18:$C$43</definedName>
    <definedName name="XDO_?FINAL_NAME?545?">'SFMP- Series 77'!$C$18:$C$64</definedName>
    <definedName name="XDO_?FINAL_NAME?546?">'SFMP- Series 77'!$C$18:$C$69</definedName>
    <definedName name="XDO_?FINAL_NAME?547?">'SFMP- Series 78'!$C$18:$C$21</definedName>
    <definedName name="XDO_?FINAL_NAME?548?">'SFMP- Series 78'!$C$18:$C$33</definedName>
    <definedName name="XDO_?FINAL_NAME?549?">'SFMP- Series 78'!$C$18:$C$48</definedName>
    <definedName name="XDO_?FINAL_NAME?55?">#REF!</definedName>
    <definedName name="XDO_?FINAL_NAME?550?">'SFMP- Series 78'!$C$18:$C$63</definedName>
    <definedName name="XDO_?FINAL_NAME?551?">'SFMP- Series 78'!$C$18:$C$68</definedName>
    <definedName name="XDO_?FINAL_NAME?552?">SDYF!$C$10:$C$44</definedName>
    <definedName name="XDO_?FINAL_NAME?553?">SDYF!$C$10:$C$57</definedName>
    <definedName name="XDO_?FINAL_NAME?554?">SDYF!$C$10:$C$52</definedName>
    <definedName name="XDO_?FINAL_NAME?555?">SDYF!$C$10:$C$96</definedName>
    <definedName name="XDO_?FINAL_NAME?556?">SDYF!$C$10:$C$101</definedName>
    <definedName name="XDO_?FINAL_NAME?557?">'SFMP- Series 79'!$C$18:$C$21</definedName>
    <definedName name="XDO_?FINAL_NAME?558?">'SFMP- Series 79'!$C$18:$C$44</definedName>
    <definedName name="XDO_?FINAL_NAME?559?">'SFMP- Series 79'!$C$18:$C$59</definedName>
    <definedName name="XDO_?FINAL_NAME?56?">#REF!</definedName>
    <definedName name="XDO_?FINAL_NAME?560?">'SFMP- Series 79'!$C$18:$C$64</definedName>
    <definedName name="XDO_?FINAL_NAME?561?">'SFMP- Series 80'!$C$18:$C$19</definedName>
    <definedName name="XDO_?FINAL_NAME?562?">'SFMP- Series 80'!$C$18:$C$37</definedName>
    <definedName name="XDO_?FINAL_NAME?563?">'SFMP- Series 80'!$C$18:$C$48</definedName>
    <definedName name="XDO_?FINAL_NAME?564?">'SFMP- Series 80'!$C$18:$C$69</definedName>
    <definedName name="XDO_?FINAL_NAME?565?">'SFMP- Series 80'!$C$18:$C$74</definedName>
    <definedName name="XDO_?FINAL_NAME?566?">'SFMP- Series 81'!$C$18:$C$25</definedName>
    <definedName name="XDO_?FINAL_NAME?567?">'SFMP- Series 81'!$C$18:$C$41</definedName>
    <definedName name="XDO_?FINAL_NAME?568?">'SFMP- Series 81'!$C$18:$C$56</definedName>
    <definedName name="XDO_?FINAL_NAME?569?">'SFMP- Series 81'!$C$18:$C$71</definedName>
    <definedName name="XDO_?FINAL_NAME?57?">SEHF!$C$10:$C$37</definedName>
    <definedName name="XDO_?FINAL_NAME?570?">'SFMP- Series 81'!$C$18:$C$76</definedName>
    <definedName name="XDO_?FINAL_NAME?571?">'SBI-BSE-SENSEX-IF'!$C$10:$C$39</definedName>
    <definedName name="XDO_?FINAL_NAME?572?">'SBI-BSE-SENSEX-IF'!$C$10:$C$82</definedName>
    <definedName name="XDO_?FINAL_NAME?573?">'SBI-BSE-SENSEX-IF'!$C$10:$C$87</definedName>
    <definedName name="XDO_?FINAL_NAME?574?">'SBI Nifty 1 D Rate ETF'!$C$52</definedName>
    <definedName name="XDO_?FINAL_NAME?575?">'SBI Nifty 1 D Rate ETF'!$C$52:$C$57</definedName>
    <definedName name="XDO_?FINAL_NAME?576?">'SFMP- Series 91'!$C$30:$C$35</definedName>
    <definedName name="XDO_?FINAL_NAME?577?">'SFMP- Series 91'!$C$30:$C$49</definedName>
    <definedName name="XDO_?FINAL_NAME?578?">'SFMP- Series 91'!$C$30:$C$70</definedName>
    <definedName name="XDO_?FINAL_NAME?579?">'SFMP- Series 91'!$C$30:$C$75</definedName>
    <definedName name="XDO_?FINAL_NAME?58?">SEHF!$C$10:$C$42</definedName>
    <definedName name="XDO_?FINAL_NAME?580?">SN50EWIF!$C$10:$C$59</definedName>
    <definedName name="XDO_?FINAL_NAME?581?">SN50EWIF!$C$10:$C$102</definedName>
    <definedName name="XDO_?FINAL_NAME?582?">SN50EWIF!$C$10:$C$107</definedName>
    <definedName name="XDO_?FINAL_NAME?583?">#REF!</definedName>
    <definedName name="XDO_?FINAL_NAME?584?">#REF!</definedName>
    <definedName name="XDO_?FINAL_NAME?585?">#REF!</definedName>
    <definedName name="XDO_?FINAL_NAME?586?">#REF!</definedName>
    <definedName name="XDO_?FINAL_NAME?587?">#REF!</definedName>
    <definedName name="XDO_?FINAL_NAME?588?">#REF!</definedName>
    <definedName name="XDO_?FINAL_NAME?589?">#REF!</definedName>
    <definedName name="XDO_?FINAL_NAME?59?">SEHF!$C$10:$C$52</definedName>
    <definedName name="XDO_?FINAL_NAME?590?">#REF!</definedName>
    <definedName name="XDO_?FINAL_NAME?591?">#REF!</definedName>
    <definedName name="XDO_?FINAL_NAME?592?">#REF!</definedName>
    <definedName name="XDO_?FINAL_NAME?593?">#REF!</definedName>
    <definedName name="XDO_?FINAL_NAME?594?">#REF!</definedName>
    <definedName name="XDO_?FINAL_NAME?595?">#REF!</definedName>
    <definedName name="XDO_?FINAL_NAME?6?">#REF!</definedName>
    <definedName name="XDO_?FINAL_NAME?60?">SEHF!$C$10:$C$48</definedName>
    <definedName name="XDO_?FINAL_NAME?61?">SEHF!$C$10:$C$86</definedName>
    <definedName name="XDO_?FINAL_NAME?62?">SEHF!$C$10:$C$100</definedName>
    <definedName name="XDO_?FINAL_NAME?63?">SEHF!$C$10:$C$106</definedName>
    <definedName name="XDO_?FINAL_NAME?64?">SEHF!$C$10:$C$114</definedName>
    <definedName name="XDO_?FINAL_NAME?65?">SEHF!$C$10:$C$119</definedName>
    <definedName name="XDO_?FINAL_NAME?66?">SEHF!$C$10:$C$127</definedName>
    <definedName name="XDO_?FINAL_NAME?67?">SEHF!$C$10:$C$142</definedName>
    <definedName name="XDO_?FINAL_NAME?68?">SEHF!$C$10:$C$147</definedName>
    <definedName name="XDO_?FINAL_NAME?69?">#REF!</definedName>
    <definedName name="XDO_?FINAL_NAME?7?">#REF!</definedName>
    <definedName name="XDO_?FINAL_NAME?70?">#REF!</definedName>
    <definedName name="XDO_?FINAL_NAME?71?">#REF!</definedName>
    <definedName name="XDO_?FINAL_NAME?72?">#REF!</definedName>
    <definedName name="XDO_?FINAL_NAME?73?">#REF!</definedName>
    <definedName name="XDO_?FINAL_NAME?74?">#REF!</definedName>
    <definedName name="XDO_?FINAL_NAME?75?">#REF!</definedName>
    <definedName name="XDO_?FINAL_NAME?76?">SMIF!$C$18:$C$34</definedName>
    <definedName name="XDO_?FINAL_NAME?77?">SMIF!$C$18:$C$44</definedName>
    <definedName name="XDO_?FINAL_NAME?78?">SMIF!$C$18:$C$65</definedName>
    <definedName name="XDO_?FINAL_NAME?79?">SMIF!$C$18:$C$75</definedName>
    <definedName name="XDO_?FINAL_NAME?8?">#REF!</definedName>
    <definedName name="XDO_?FINAL_NAME?80?">SMIF!$C$18:$C$80</definedName>
    <definedName name="XDO_?FINAL_NAME?81?">#REF!</definedName>
    <definedName name="XDO_?FINAL_NAME?82?">#REF!</definedName>
    <definedName name="XDO_?FINAL_NAME?83?">#REF!</definedName>
    <definedName name="XDO_?FINAL_NAME?84?">#REF!</definedName>
    <definedName name="XDO_?FINAL_NAME?85?">SCOF!$C$10:$C$50</definedName>
    <definedName name="XDO_?FINAL_NAME?86?">SCOF!$C$10:$C$93</definedName>
    <definedName name="XDO_?FINAL_NAME?87?">SCOF!$C$10:$C$98</definedName>
    <definedName name="XDO_?FINAL_NAME?88?">STOF!$C$10:$C$25</definedName>
    <definedName name="XDO_?FINAL_NAME?89?">STOF!$C$10:$C$30</definedName>
    <definedName name="XDO_?FINAL_NAME?9?">#REF!</definedName>
    <definedName name="XDO_?FINAL_NAME?90?">STOF!$C$10:$C$38</definedName>
    <definedName name="XDO_?FINAL_NAME?91?">STOF!$C$10:$C$77</definedName>
    <definedName name="XDO_?FINAL_NAME?92?">STOF!$C$10:$C$82</definedName>
    <definedName name="XDO_?FINAL_NAME?93?">SHOF!$C$10:$C$30</definedName>
    <definedName name="XDO_?FINAL_NAME?94?">SHOF!$C$10:$C$36</definedName>
    <definedName name="XDO_?FINAL_NAME?95?">SHOF!$C$10:$C$43</definedName>
    <definedName name="XDO_?FINAL_NAME?96?">SHOF!$C$10:$C$76</definedName>
    <definedName name="XDO_?FINAL_NAME?97?">SHOF!$C$10:$C$81</definedName>
    <definedName name="XDO_?FINAL_NAME?98?">SCF!$C$10:$C$95</definedName>
    <definedName name="XDO_?FINAL_NAME?99?">SCF!$C$10:$C$102</definedName>
    <definedName name="XDO_?FINAL_PER_NET?">#REF!</definedName>
    <definedName name="XDO_?FINAL_PER_NET?1?">#REF!</definedName>
    <definedName name="XDO_?FINAL_PER_NET?10?">#REF!</definedName>
    <definedName name="XDO_?FINAL_PER_NET?100?">SCF!$H$10:$H$106</definedName>
    <definedName name="XDO_?FINAL_PER_NET?101?">SCF!$H$10:$H$130</definedName>
    <definedName name="XDO_?FINAL_PER_NET?102?">SCF!$H$10:$H$149</definedName>
    <definedName name="XDO_?FINAL_PER_NET?103?">SCF!$H$10:$H$154</definedName>
    <definedName name="XDO_?FINAL_PER_NET?104?">SNIF!$H$10:$H$59</definedName>
    <definedName name="XDO_?FINAL_PER_NET?105?">SNIF!$H$10:$H$102</definedName>
    <definedName name="XDO_?FINAL_PER_NET?106?">SNIF!$H$10:$H$107</definedName>
    <definedName name="XDO_?FINAL_PER_NET?107?">'SMCBF-SP'!$H$10:$H$32</definedName>
    <definedName name="XDO_?FINAL_PER_NET?108?">'SMCBF-SP'!$H$10:$H$48</definedName>
    <definedName name="XDO_?FINAL_PER_NET?109?">'SMCBF-SP'!$H$10:$H$59</definedName>
    <definedName name="XDO_?FINAL_PER_NET?11?">SMEEF!$H$10:$H$42</definedName>
    <definedName name="XDO_?FINAL_PER_NET?110?">'SMCBF-SP'!$H$10:$H$74</definedName>
    <definedName name="XDO_?FINAL_PER_NET?111?">'SMCBF-SP'!$H$10:$H$89</definedName>
    <definedName name="XDO_?FINAL_PER_NET?112?">'SMCBF-SP'!$H$10:$H$94</definedName>
    <definedName name="XDO_?FINAL_PER_NET?113?">SOF!$H$52</definedName>
    <definedName name="XDO_?FINAL_PER_NET?114?">SOF!$H$52:$H$57</definedName>
    <definedName name="XDO_?FINAL_PER_NET?115?">SMMDF!$H$18:$H$55</definedName>
    <definedName name="XDO_?FINAL_PER_NET?116?">SMMDF!$H$18:$H$66</definedName>
    <definedName name="XDO_?FINAL_PER_NET?117?">SMMDF!$H$18:$H$71</definedName>
    <definedName name="XDO_?FINAL_PER_NET?118?">SMMDF!$H$18:$H$90</definedName>
    <definedName name="XDO_?FINAL_PER_NET?119?">SMMDF!$H$18:$H$100</definedName>
    <definedName name="XDO_?FINAL_PER_NET?12?">SMEEF!$H$10:$H$47</definedName>
    <definedName name="XDO_?FINAL_PER_NET?120?">SMMDF!$H$18:$H$105</definedName>
    <definedName name="XDO_?FINAL_PER_NET?121?">SLF!$H$18</definedName>
    <definedName name="XDO_?FINAL_PER_NET?122?">SLF!$H$18:$H$26</definedName>
    <definedName name="XDO_?FINAL_PER_NET?123?">SLF!$H$18:$H$30</definedName>
    <definedName name="XDO_?FINAL_PER_NET?124?">SLF!$H$18:$H$79</definedName>
    <definedName name="XDO_?FINAL_PER_NET?125?">SLF!$H$18:$H$110</definedName>
    <definedName name="XDO_?FINAL_PER_NET?126?">SLF!$H$18:$H$133</definedName>
    <definedName name="XDO_?FINAL_PER_NET?127?">SLF!$H$18:$H$144</definedName>
    <definedName name="XDO_?FINAL_PER_NET?128?">SLF!$H$18:$H$154</definedName>
    <definedName name="XDO_?FINAL_PER_NET?129?">SLF!$H$18:$H$159</definedName>
    <definedName name="XDO_?FINAL_PER_NET?13?">SMEEF!$H$10:$H$51</definedName>
    <definedName name="XDO_?FINAL_PER_NET?130?">SDBF!$H$18:$H$22</definedName>
    <definedName name="XDO_?FINAL_PER_NET?131?">SDBF!$H$18:$H$35</definedName>
    <definedName name="XDO_?FINAL_PER_NET?132?">SDBF!$H$18:$H$40</definedName>
    <definedName name="XDO_?FINAL_PER_NET?133?">SDBF!$H$18:$H$59</definedName>
    <definedName name="XDO_?FINAL_PER_NET?134?">SDBF!$H$18:$H$69</definedName>
    <definedName name="XDO_?FINAL_PER_NET?135?">SDBF!$H$18:$H$74</definedName>
    <definedName name="XDO_?FINAL_PER_NET?136?">SSF!$H$24</definedName>
    <definedName name="XDO_?FINAL_PER_NET?137?">SSF!$H$24:$H$31</definedName>
    <definedName name="XDO_?FINAL_PER_NET?138?">SSF!$H$24:$H$56</definedName>
    <definedName name="XDO_?FINAL_PER_NET?139?">SSF!$H$24:$H$92</definedName>
    <definedName name="XDO_?FINAL_PER_NET?14?">SMEEF!$H$10:$H$90</definedName>
    <definedName name="XDO_?FINAL_PER_NET?140?">SSF!$H$24:$H$98</definedName>
    <definedName name="XDO_?FINAL_PER_NET?141?">SSF!$H$24:$H$106</definedName>
    <definedName name="XDO_?FINAL_PER_NET?142?">SSF!$H$24:$H$113</definedName>
    <definedName name="XDO_?FINAL_PER_NET?143?">SSF!$H$24:$H$123</definedName>
    <definedName name="XDO_?FINAL_PER_NET?144?">SSF!$H$24:$H$128</definedName>
    <definedName name="XDO_?FINAL_PER_NET?145?">SCRF!$H$16</definedName>
    <definedName name="XDO_?FINAL_PER_NET?146?">SCRF!$H$16:$H$64</definedName>
    <definedName name="XDO_?FINAL_PER_NET?147?">SCRF!$H$16:$H$74</definedName>
    <definedName name="XDO_?FINAL_PER_NET?148?">SCRF!$H$16:$H$82</definedName>
    <definedName name="XDO_?FINAL_PER_NET?149?">SCRF!$H$16:$H$97</definedName>
    <definedName name="XDO_?FINAL_PER_NET?15?">SMEEF!$H$10:$H$95</definedName>
    <definedName name="XDO_?FINAL_PER_NET?150?">SCRF!$H$16:$H$107</definedName>
    <definedName name="XDO_?FINAL_PER_NET?151?">SCRF!$H$16:$H$112</definedName>
    <definedName name="XDO_?FINAL_PER_NET?152?">SFEF!$H$10:$H$31</definedName>
    <definedName name="XDO_?FINAL_PER_NET?153?">SFEF!$H$10:$H$37</definedName>
    <definedName name="XDO_?FINAL_PER_NET?154?">SFEF!$H$10:$H$40</definedName>
    <definedName name="XDO_?FINAL_PER_NET?155?">SFEF!$H$10:$H$59</definedName>
    <definedName name="XDO_?FINAL_PER_NET?156?">SFEF!$H$10:$H$78</definedName>
    <definedName name="XDO_?FINAL_PER_NET?157?">SFEF!$H$10:$H$83</definedName>
    <definedName name="XDO_?FINAL_PER_NET?158?">SCHF!$H$10:$H$52</definedName>
    <definedName name="XDO_?FINAL_PER_NET?159?">SCHF!$H$10:$H$60</definedName>
    <definedName name="XDO_?FINAL_PER_NET?16?">#REF!</definedName>
    <definedName name="XDO_?FINAL_PER_NET?160?">SCHF!$H$10:$H$108</definedName>
    <definedName name="XDO_?FINAL_PER_NET?161?">SCHF!$H$10:$H$119</definedName>
    <definedName name="XDO_?FINAL_PER_NET?162?">SCHF!$H$10:$H$129</definedName>
    <definedName name="XDO_?FINAL_PER_NET?163?">SCHF!$H$10:$H$148</definedName>
    <definedName name="XDO_?FINAL_PER_NET?164?">SCHF!$H$10:$H$158</definedName>
    <definedName name="XDO_?FINAL_PER_NET?165?">SCHF!$H$10:$H$163</definedName>
    <definedName name="XDO_?FINAL_PER_NET?166?">SMUSD!$H$18:$H$46</definedName>
    <definedName name="XDO_?FINAL_PER_NET?167?">SMUSD!$H$18:$H$59</definedName>
    <definedName name="XDO_?FINAL_PER_NET?168?">SMUSD!$H$18:$H$75</definedName>
    <definedName name="XDO_?FINAL_PER_NET?169?">SMUSD!$H$18:$H$103</definedName>
    <definedName name="XDO_?FINAL_PER_NET?17?">#REF!</definedName>
    <definedName name="XDO_?FINAL_PER_NET?170?">SMUSD!$H$18:$H$111</definedName>
    <definedName name="XDO_?FINAL_PER_NET?171?">SMUSD!$H$18:$H$122</definedName>
    <definedName name="XDO_?FINAL_PER_NET?172?">SMUSD!$H$18:$H$132</definedName>
    <definedName name="XDO_?FINAL_PER_NET?173?">SMUSD!$H$18:$H$137</definedName>
    <definedName name="XDO_?FINAL_PER_NET?174?">SMIDCAP!$H$10:$H$81</definedName>
    <definedName name="XDO_?FINAL_PER_NET?175?">SMIDCAP!$H$10:$H$106</definedName>
    <definedName name="XDO_?FINAL_PER_NET?176?">SMIDCAP!$H$10:$H$125</definedName>
    <definedName name="XDO_?FINAL_PER_NET?177?">SMIDCAP!$H$10:$H$130</definedName>
    <definedName name="XDO_?FINAL_PER_NET?178?">SMCMF!$H$24:$H$26</definedName>
    <definedName name="XDO_?FINAL_PER_NET?179?">SMCMF!$H$24:$H$55</definedName>
    <definedName name="XDO_?FINAL_PER_NET?18?">#REF!</definedName>
    <definedName name="XDO_?FINAL_PER_NET?180?">SMCMF!$H$24:$H$60</definedName>
    <definedName name="XDO_?FINAL_PER_NET?181?">SMCOMMA!$H$10:$H$31</definedName>
    <definedName name="XDO_?FINAL_PER_NET?182?">SMCOMMA!$H$10:$H$74</definedName>
    <definedName name="XDO_?FINAL_PER_NET?183?">SMCOMMA!$H$10:$H$79</definedName>
    <definedName name="XDO_?FINAL_PER_NET?184?">SMGF!$H$24:$H$30</definedName>
    <definedName name="XDO_?FINAL_PER_NET?185?">SMGF!$H$24:$H$34</definedName>
    <definedName name="XDO_?FINAL_PER_NET?186?">SMGF!$H$24:$H$61</definedName>
    <definedName name="XDO_?FINAL_PER_NET?187?">SMGF!$H$24:$H$66</definedName>
    <definedName name="XDO_?FINAL_PER_NET?188?">SFLEXI!$H$10:$H$72</definedName>
    <definedName name="XDO_?FINAL_PER_NET?189?">SFLEXI!$H$10:$H$80</definedName>
    <definedName name="XDO_?FINAL_PER_NET?19?">#REF!</definedName>
    <definedName name="XDO_?FINAL_PER_NET?190?">SFLEXI!$H$10:$H$101</definedName>
    <definedName name="XDO_?FINAL_PER_NET?191?">SFLEXI!$H$10:$H$120</definedName>
    <definedName name="XDO_?FINAL_PER_NET?192?">SFLEXI!$H$10:$H$125</definedName>
    <definedName name="XDO_?FINAL_PER_NET?193?">SMAAF!$H$10:$H$58</definedName>
    <definedName name="XDO_?FINAL_PER_NET?194?">SMAAF!$H$10:$H$70</definedName>
    <definedName name="XDO_?FINAL_PER_NET?195?">SMAAF!$H$10:$H$66</definedName>
    <definedName name="XDO_?FINAL_PER_NET?196?">SMAAF!$H$10:$H$95</definedName>
    <definedName name="XDO_?FINAL_PER_NET?197?">SMAAF!$H$10:$H$107</definedName>
    <definedName name="XDO_?FINAL_PER_NET?198?">SMAAF!$H$10:$H$112</definedName>
    <definedName name="XDO_?FINAL_PER_NET?199?">SMAAF!$H$10:$H$120</definedName>
    <definedName name="XDO_?FINAL_PER_NET?2?">#REF!</definedName>
    <definedName name="XDO_?FINAL_PER_NET?20?">#REF!</definedName>
    <definedName name="XDO_?FINAL_PER_NET?200?">SMAAF!$H$10:$H$124</definedName>
    <definedName name="XDO_?FINAL_PER_NET?201?">SMAAF!$H$10:$H$135</definedName>
    <definedName name="XDO_?FINAL_PER_NET?202?">SMAAF!$H$10:$H$147</definedName>
    <definedName name="XDO_?FINAL_PER_NET?203?">SMAAF!$H$10:$H$152</definedName>
    <definedName name="XDO_?FINAL_PER_NET?204?">SBLUECHIP!$H$10:$H$58</definedName>
    <definedName name="XDO_?FINAL_PER_NET?205?">SBLUECHIP!$H$10:$H$84</definedName>
    <definedName name="XDO_?FINAL_PER_NET?206?">SBLUECHIP!$H$10:$H$103</definedName>
    <definedName name="XDO_?FINAL_PER_NET?207?">SBLUECHIP!$H$10:$H$108</definedName>
    <definedName name="XDO_?FINAL_PER_NET?208?">SAOF!$H$10:$H$184</definedName>
    <definedName name="XDO_?FINAL_PER_NET?209?">SAOF!$H$10:$H$215</definedName>
    <definedName name="XDO_?FINAL_PER_NET?21?">#REF!</definedName>
    <definedName name="XDO_?FINAL_PER_NET?210?">SAOF!$H$10:$H$226</definedName>
    <definedName name="XDO_?FINAL_PER_NET?211?">SAOF!$H$10:$H$236</definedName>
    <definedName name="XDO_?FINAL_PER_NET?212?">SAOF!$H$10:$H$248</definedName>
    <definedName name="XDO_?FINAL_PER_NET?213?">SAOF!$H$10:$H$253</definedName>
    <definedName name="XDO_?FINAL_PER_NET?214?">SIF!$H$10:$H$49</definedName>
    <definedName name="XDO_?FINAL_PER_NET?215?">SIF!$H$10:$H$57</definedName>
    <definedName name="XDO_?FINAL_PER_NET?216?">SIF!$H$10:$H$96</definedName>
    <definedName name="XDO_?FINAL_PER_NET?217?">SIF!$H$10:$H$101</definedName>
    <definedName name="XDO_?FINAL_PER_NET?218?">SMLDF!$H$18:$H$60</definedName>
    <definedName name="XDO_?FINAL_PER_NET?219?">SMLDF!$H$18:$H$72</definedName>
    <definedName name="XDO_?FINAL_PER_NET?22?">#REF!</definedName>
    <definedName name="XDO_?FINAL_PER_NET?220?">SMLDF!$H$18:$H$80</definedName>
    <definedName name="XDO_?FINAL_PER_NET?221?">SMLDF!$H$18:$H$93</definedName>
    <definedName name="XDO_?FINAL_PER_NET?222?">SMLDF!$H$18:$H$107</definedName>
    <definedName name="XDO_?FINAL_PER_NET?223?">SMLDF!$H$18:$H$121</definedName>
    <definedName name="XDO_?FINAL_PER_NET?224?">SMLDF!$H$18:$H$128</definedName>
    <definedName name="XDO_?FINAL_PER_NET?225?">SMLDF!$H$18:$H$138</definedName>
    <definedName name="XDO_?FINAL_PER_NET?226?">SMLDF!$H$18:$H$143</definedName>
    <definedName name="XDO_?FINAL_PER_NET?227?">SSTDF!$H$18:$H$83</definedName>
    <definedName name="XDO_?FINAL_PER_NET?228?">SSTDF!$H$18:$H$99</definedName>
    <definedName name="XDO_?FINAL_PER_NET?229?">SSTDF!$H$18:$H$103</definedName>
    <definedName name="XDO_?FINAL_PER_NET?23?">#REF!</definedName>
    <definedName name="XDO_?FINAL_PER_NET?230?">SSTDF!$H$18:$H$116</definedName>
    <definedName name="XDO_?FINAL_PER_NET?231?">SSTDF!$H$18:$H$123</definedName>
    <definedName name="XDO_?FINAL_PER_NET?232?">SSTDF!$H$18:$H$133</definedName>
    <definedName name="XDO_?FINAL_PER_NET?233?">SSTDF!$H$18:$H$138</definedName>
    <definedName name="XDO_?FINAL_PER_NET?234?">SETFGOLD!$H$46</definedName>
    <definedName name="XDO_?FINAL_PER_NET?235?">SETFGOLD!$H$46:$H$54</definedName>
    <definedName name="XDO_?FINAL_PER_NET?236?">SETFGOLD!$H$46:$H$59</definedName>
    <definedName name="XDO_?FINAL_PER_NET?237?">SPSU!$H$10:$H$34</definedName>
    <definedName name="XDO_?FINAL_PER_NET?238?">SPSU!$H$10:$H$77</definedName>
    <definedName name="XDO_?FINAL_PER_NET?239?">SPSU!$H$10:$H$82</definedName>
    <definedName name="XDO_?FINAL_PER_NET?24?">#REF!</definedName>
    <definedName name="XDO_?FINAL_PER_NET?240?">SGF!$H$42</definedName>
    <definedName name="XDO_?FINAL_PER_NET?241?">SGF!$H$42:$H$54</definedName>
    <definedName name="XDO_?FINAL_PER_NET?242?">SGF!$H$42:$H$59</definedName>
    <definedName name="XDO_?FINAL_PER_NET?243?">SBISENSEX!$H$10:$H$39</definedName>
    <definedName name="XDO_?FINAL_PER_NET?244?">SBISENSEX!$H$10:$H$82</definedName>
    <definedName name="XDO_?FINAL_PER_NET?245?">SBISENSEX!$H$10:$H$87</definedName>
    <definedName name="XDO_?FINAL_PER_NET?246?">SSCF!$H$10:$H$64</definedName>
    <definedName name="XDO_?FINAL_PER_NET?247?">SSCF!$H$10:$H$75</definedName>
    <definedName name="XDO_?FINAL_PER_NET?248?">SSCF!$H$10:$H$108</definedName>
    <definedName name="XDO_?FINAL_PER_NET?249?">SSCF!$H$10:$H$113</definedName>
    <definedName name="XDO_?FINAL_PER_NET?25?">#REF!</definedName>
    <definedName name="XDO_?FINAL_PER_NET?250?">SBPF!$H$18:$H$59</definedName>
    <definedName name="XDO_?FINAL_PER_NET?251?">SBPF!$H$18:$H$71</definedName>
    <definedName name="XDO_?FINAL_PER_NET?252?">SBPF!$H$18:$H$92</definedName>
    <definedName name="XDO_?FINAL_PER_NET?253?">SBPF!$H$18:$H$102</definedName>
    <definedName name="XDO_?FINAL_PER_NET?254?">SBPF!$H$18:$H$107</definedName>
    <definedName name="XDO_?FINAL_PER_NET?255?">'STAF-III'!$H$10:$H$21</definedName>
    <definedName name="XDO_?FINAL_PER_NET?256?">'STAF-III'!$H$10:$H$64</definedName>
    <definedName name="XDO_?FINAL_PER_NET?257?">'STAF-III'!$H$10:$H$69</definedName>
    <definedName name="XDO_?FINAL_PER_NET?258?">'SLTAF-I'!$H$10:$H$32</definedName>
    <definedName name="XDO_?FINAL_PER_NET?259?">'SLTAF-I'!$H$10:$H$75</definedName>
    <definedName name="XDO_?FINAL_PER_NET?26?">#REF!</definedName>
    <definedName name="XDO_?FINAL_PER_NET?260?">'SLTAF-I'!$H$10:$H$80</definedName>
    <definedName name="XDO_?FINAL_PER_NET?261?">'SLTAF-II'!$H$10:$H$32</definedName>
    <definedName name="XDO_?FINAL_PER_NET?262?">'SLTAF-II'!$H$10:$H$75</definedName>
    <definedName name="XDO_?FINAL_PER_NET?263?">'SLTAF-II'!$H$10:$H$80</definedName>
    <definedName name="XDO_?FINAL_PER_NET?264?">SBFS!$H$10:$H$36</definedName>
    <definedName name="XDO_?FINAL_PER_NET?265?">SBFS!$H$10:$H$79</definedName>
    <definedName name="XDO_?FINAL_PER_NET?266?">SBFS!$H$10:$H$84</definedName>
    <definedName name="XDO_?FINAL_PER_NET?267?">SETFNN50!$H$10:$H$59</definedName>
    <definedName name="XDO_?FINAL_PER_NET?268?">SETFNN50!$H$10:$H$102</definedName>
    <definedName name="XDO_?FINAL_PER_NET?269?">SETFNN50!$H$10:$H$107</definedName>
    <definedName name="XDO_?FINAL_PER_NET?27?">#REF!</definedName>
    <definedName name="XDO_?FINAL_PER_NET?270?">SETFNIFBK!$H$10:$H$21</definedName>
    <definedName name="XDO_?FINAL_PER_NET?271?">SETFNIFBK!$H$10:$H$64</definedName>
    <definedName name="XDO_?FINAL_PER_NET?272?">SETFNIFBK!$H$10:$H$69</definedName>
    <definedName name="XDO_?FINAL_PER_NET?273?">SETFBSE100!$H$10:$H$110</definedName>
    <definedName name="XDO_?FINAL_PER_NET?274?">SETFBSE100!$H$10:$H$153</definedName>
    <definedName name="XDO_?FINAL_PER_NET?275?">SETFBSE100!$H$10:$H$158</definedName>
    <definedName name="XDO_?FINAL_PER_NET?276?">SESF!$H$10:$H$105</definedName>
    <definedName name="XDO_?FINAL_PER_NET?277?">SESF!$H$10:$H$117</definedName>
    <definedName name="XDO_?FINAL_PER_NET?278?">SESF!$H$10:$H$113</definedName>
    <definedName name="XDO_?FINAL_PER_NET?279?">SESF!$H$10:$H$139</definedName>
    <definedName name="XDO_?FINAL_PER_NET?28?">#REF!</definedName>
    <definedName name="XDO_?FINAL_PER_NET?280?">SESF!$H$10:$H$148</definedName>
    <definedName name="XDO_?FINAL_PER_NET?281?">SESF!$H$10:$H$158</definedName>
    <definedName name="XDO_?FINAL_PER_NET?282?">SESF!$H$10:$H$168</definedName>
    <definedName name="XDO_?FINAL_PER_NET?283?">SESF!$H$10:$H$187</definedName>
    <definedName name="XDO_?FINAL_PER_NET?284?">SESF!$H$10:$H$192</definedName>
    <definedName name="XDO_?FINAL_PER_NET?285?">SETFNIF50!$H$10:$H$59</definedName>
    <definedName name="XDO_?FINAL_PER_NET?286?">SETFNIF50!$H$10:$H$102</definedName>
    <definedName name="XDO_?FINAL_PER_NET?287?">SETFNIF50!$H$10:$H$107</definedName>
    <definedName name="XDO_?FINAL_PER_NET?288?">'SLTAF-III'!$H$10:$H$33</definedName>
    <definedName name="XDO_?FINAL_PER_NET?289?">'SLTAF-III'!$H$10:$H$76</definedName>
    <definedName name="XDO_?FINAL_PER_NET?29?">#REF!</definedName>
    <definedName name="XDO_?FINAL_PER_NET?290?">'SLTAF-III'!$H$10:$H$81</definedName>
    <definedName name="XDO_?FINAL_PER_NET?291?">SETF10GILT!$H$24</definedName>
    <definedName name="XDO_?FINAL_PER_NET?292?">SETF10GILT!$H$24:$H$53</definedName>
    <definedName name="XDO_?FINAL_PER_NET?293?">SETF10GILT!$H$24:$H$58</definedName>
    <definedName name="XDO_?FINAL_PER_NET?294?">'SLTAF-IV'!$H$10:$H$33</definedName>
    <definedName name="XDO_?FINAL_PER_NET?295?">'SLTAF-IV'!$H$10:$H$44</definedName>
    <definedName name="XDO_?FINAL_PER_NET?296?">'SLTAF-IV'!$H$10:$H$77</definedName>
    <definedName name="XDO_?FINAL_PER_NET?297?">'SLTAF-IV'!$H$10:$H$82</definedName>
    <definedName name="XDO_?FINAL_PER_NET?298?">'SLTAF-V'!$H$10:$H$30</definedName>
    <definedName name="XDO_?FINAL_PER_NET?299?">'SLTAF-V'!$H$10:$H$73</definedName>
    <definedName name="XDO_?FINAL_PER_NET?3?">#REF!</definedName>
    <definedName name="XDO_?FINAL_PER_NET?30?">#REF!</definedName>
    <definedName name="XDO_?FINAL_PER_NET?300?">'SLTAF-V'!$H$10:$H$78</definedName>
    <definedName name="XDO_?FINAL_PER_NET?301?">'SLTAF-VI'!$H$10:$H$54</definedName>
    <definedName name="XDO_?FINAL_PER_NET?302?">'SLTAF-VI'!$H$10:$H$97</definedName>
    <definedName name="XDO_?FINAL_PER_NET?303?">'SLTAF-VI'!$H$10:$H$102</definedName>
    <definedName name="XDO_?FINAL_PER_NET?304?">SETFSN50!$H$10:$H$59</definedName>
    <definedName name="XDO_?FINAL_PER_NET?305?">SETFSN50!$H$10:$H$102</definedName>
    <definedName name="XDO_?FINAL_PER_NET?306?">SETFSN50!$H$10:$H$107</definedName>
    <definedName name="XDO_?FINAL_PER_NET?307?">SBIETFQLTY!$H$10:$H$39</definedName>
    <definedName name="XDO_?FINAL_PER_NET?308?">SBIETFQLTY!$H$10:$H$82</definedName>
    <definedName name="XDO_?FINAL_PER_NET?309?">SBIETFQLTY!$H$10:$H$87</definedName>
    <definedName name="XDO_?FINAL_PER_NET?31?">#REF!</definedName>
    <definedName name="XDO_?FINAL_PER_NET?310?">SCBF!$H$18:$H$105</definedName>
    <definedName name="XDO_?FINAL_PER_NET?311?">SCBF!$H$18:$H$118</definedName>
    <definedName name="XDO_?FINAL_PER_NET?312?">SCBF!$H$18:$H$122</definedName>
    <definedName name="XDO_?FINAL_PER_NET?313?">SCBF!$H$18:$H$136</definedName>
    <definedName name="XDO_?FINAL_PER_NET?314?">SCBF!$H$18:$H$143</definedName>
    <definedName name="XDO_?FINAL_PER_NET?315?">SCBF!$H$18:$H$153</definedName>
    <definedName name="XDO_?FINAL_PER_NET?316?">SCBF!$H$18:$H$158</definedName>
    <definedName name="XDO_?FINAL_PER_NET?317?">SEMVF!$H$10:$H$59</definedName>
    <definedName name="XDO_?FINAL_PER_NET?318?">SEMVF!$H$10:$H$102</definedName>
    <definedName name="XDO_?FINAL_PER_NET?319?">SEMVF!$H$10:$H$107</definedName>
    <definedName name="XDO_?FINAL_PER_NET?32?">#REF!</definedName>
    <definedName name="XDO_?FINAL_PER_NET?320?">'SFMP- Series 1'!$H$26:$H$31</definedName>
    <definedName name="XDO_?FINAL_PER_NET?321?">'SFMP- Series 1'!$H$26:$H$49</definedName>
    <definedName name="XDO_?FINAL_PER_NET?322?">'SFMP- Series 1'!$H$26:$H$64</definedName>
    <definedName name="XDO_?FINAL_PER_NET?323?">'SFMP- Series 1'!$H$26:$H$69</definedName>
    <definedName name="XDO_?FINAL_PER_NET?324?">'SFMP- Series 6'!$H$26:$H$29</definedName>
    <definedName name="XDO_?FINAL_PER_NET?325?">'SFMP- Series 6'!$H$26:$H$47</definedName>
    <definedName name="XDO_?FINAL_PER_NET?326?">'SFMP- Series 6'!$H$26:$H$62</definedName>
    <definedName name="XDO_?FINAL_PER_NET?327?">'SFMP- Series 6'!$H$26:$H$67</definedName>
    <definedName name="XDO_?FINAL_PER_NET?328?">'SFMP- Series 34'!$H$26</definedName>
    <definedName name="XDO_?FINAL_PER_NET?329?">'SFMP- Series 34'!$H$26:$H$41</definedName>
    <definedName name="XDO_?FINAL_PER_NET?33?">SLMF!$H$10:$H$85</definedName>
    <definedName name="XDO_?FINAL_PER_NET?330?">'SFMP- Series 34'!$H$26:$H$56</definedName>
    <definedName name="XDO_?FINAL_PER_NET?331?">'SFMP- Series 34'!$H$26:$H$61</definedName>
    <definedName name="XDO_?FINAL_PER_NET?332?">'SMCBF-IP'!$H$10:$H$41</definedName>
    <definedName name="XDO_?FINAL_PER_NET?333?">'SMCBF-IP'!$H$10:$H$49</definedName>
    <definedName name="XDO_?FINAL_PER_NET?334?">'SMCBF-IP'!$H$10:$H$51</definedName>
    <definedName name="XDO_?FINAL_PER_NET?335?">'SMCBF-IP'!$H$10:$H$53</definedName>
    <definedName name="XDO_?FINAL_PER_NET?336?">'SMCBF-IP'!$H$10:$H$64</definedName>
    <definedName name="XDO_?FINAL_PER_NET?337?">'SMCBF-IP'!$H$10:$H$93</definedName>
    <definedName name="XDO_?FINAL_PER_NET?338?">'SMCBF-IP'!$H$10:$H$98</definedName>
    <definedName name="XDO_?FINAL_PER_NET?339?">SFRDF!$H$18:$H$28</definedName>
    <definedName name="XDO_?FINAL_PER_NET?34?">SLMF!$H$10:$H$91</definedName>
    <definedName name="XDO_?FINAL_PER_NET?340?">SFRDF!$H$18:$H$40</definedName>
    <definedName name="XDO_?FINAL_PER_NET?341?">SFRDF!$H$18:$H$44</definedName>
    <definedName name="XDO_?FINAL_PER_NET?342?">SFRDF!$H$18:$H$63</definedName>
    <definedName name="XDO_?FINAL_PER_NET?343?">SFRDF!$H$18:$H$73</definedName>
    <definedName name="XDO_?FINAL_PER_NET?344?">SFRDF!$H$18:$H$78</definedName>
    <definedName name="XDO_?FINAL_PER_NET?345?">SBIETFIT!$H$10:$H$19</definedName>
    <definedName name="XDO_?FINAL_PER_NET?346?">SBIETFIT!$H$10:$H$62</definedName>
    <definedName name="XDO_?FINAL_PER_NET?347?">SBIETFIT!$H$10:$H$67</definedName>
    <definedName name="XDO_?FINAL_PER_NET?348?">SBIETFPB!$H$10:$H$19</definedName>
    <definedName name="XDO_?FINAL_PER_NET?349?">SBIETFPB!$H$10:$H$62</definedName>
    <definedName name="XDO_?FINAL_PER_NET?35?">SLMF!$H$10:$H$95</definedName>
    <definedName name="XDO_?FINAL_PER_NET?350?">SBIETFPB!$H$10:$H$67</definedName>
    <definedName name="XDO_?FINAL_PER_NET?351?">'SRBF-AP'!$H$10:$H$48</definedName>
    <definedName name="XDO_?FINAL_PER_NET?352?">'SRBF-AP'!$H$10:$H$57</definedName>
    <definedName name="XDO_?FINAL_PER_NET?353?">'SRBF-AP'!$H$10:$H$66</definedName>
    <definedName name="XDO_?FINAL_PER_NET?354?">'SRBF-AP'!$H$10:$H$71</definedName>
    <definedName name="XDO_?FINAL_PER_NET?355?">'SRBF-AP'!$H$10:$H$78</definedName>
    <definedName name="XDO_?FINAL_PER_NET?356?">'SRBF-AP'!$H$10:$H$99</definedName>
    <definedName name="XDO_?FINAL_PER_NET?357?">'SRBF-AP'!$H$10:$H$104</definedName>
    <definedName name="XDO_?FINAL_PER_NET?358?">'SRBF-AHP'!$H$10:$H$48</definedName>
    <definedName name="XDO_?FINAL_PER_NET?359?">'SRBF-AHP'!$H$10:$H$56</definedName>
    <definedName name="XDO_?FINAL_PER_NET?36?">SLMF!$H$10:$H$134</definedName>
    <definedName name="XDO_?FINAL_PER_NET?360?">'SRBF-AHP'!$H$10:$H$61</definedName>
    <definedName name="XDO_?FINAL_PER_NET?361?">'SRBF-AHP'!$H$10:$H$71</definedName>
    <definedName name="XDO_?FINAL_PER_NET?362?">'SRBF-AHP'!$H$10:$H$78</definedName>
    <definedName name="XDO_?FINAL_PER_NET?363?">'SRBF-AHP'!$H$10:$H$86</definedName>
    <definedName name="XDO_?FINAL_PER_NET?364?">'SRBF-AHP'!$H$10:$H$107</definedName>
    <definedName name="XDO_?FINAL_PER_NET?365?">'SRBF-AHP'!$H$10:$H$112</definedName>
    <definedName name="XDO_?FINAL_PER_NET?366?">'SRBF-CHP'!$H$10:$H$48</definedName>
    <definedName name="XDO_?FINAL_PER_NET?367?">'SRBF-CHP'!$H$10:$H$67</definedName>
    <definedName name="XDO_?FINAL_PER_NET?368?">'SRBF-CHP'!$H$10:$H$76</definedName>
    <definedName name="XDO_?FINAL_PER_NET?369?">'SRBF-CHP'!$H$10:$H$105</definedName>
    <definedName name="XDO_?FINAL_PER_NET?37?">SLMF!$H$10:$H$139</definedName>
    <definedName name="XDO_?FINAL_PER_NET?370?">'SRBF-CHP'!$H$10:$H$110</definedName>
    <definedName name="XDO_?FINAL_PER_NET?371?">'SRBF-CP'!$H$10:$H$48</definedName>
    <definedName name="XDO_?FINAL_PER_NET?372?">'SRBF-CP'!$H$10:$H$66</definedName>
    <definedName name="XDO_?FINAL_PER_NET?373?">'SRBF-CP'!$H$10:$H$74</definedName>
    <definedName name="XDO_?FINAL_PER_NET?374?">'SRBF-CP'!$H$10:$H$103</definedName>
    <definedName name="XDO_?FINAL_PER_NET?375?">'SRBF-CP'!$H$10:$H$108</definedName>
    <definedName name="XDO_?FINAL_PER_NET?376?">'SIA-US EQUITY FOF'!$H$14</definedName>
    <definedName name="XDO_?FINAL_PER_NET?377?">'SIA-US EQUITY FOF'!$H$14:$H$53</definedName>
    <definedName name="XDO_?FINAL_PER_NET?378?">'SIA-US EQUITY FOF'!$H$14:$H$58</definedName>
    <definedName name="XDO_?FINAL_PER_NET?379?">'SFMP- Series 41'!$H$18:$H$19</definedName>
    <definedName name="XDO_?FINAL_PER_NET?38?">SLTEF!$H$10:$H$74</definedName>
    <definedName name="XDO_?FINAL_PER_NET?380?">'SFMP- Series 41'!$H$18:$H$27</definedName>
    <definedName name="XDO_?FINAL_PER_NET?381?">'SFMP- Series 41'!$H$18:$H$34</definedName>
    <definedName name="XDO_?FINAL_PER_NET?382?">'SFMP- Series 41'!$H$18:$H$53</definedName>
    <definedName name="XDO_?FINAL_PER_NET?383?">'SFMP- Series 41'!$H$18:$H$68</definedName>
    <definedName name="XDO_?FINAL_PER_NET?384?">'SFMP- Series 41'!$H$18:$H$73</definedName>
    <definedName name="XDO_?FINAL_PER_NET?385?">'SFMP- Series 42'!$H$18</definedName>
    <definedName name="XDO_?FINAL_PER_NET?386?">'SFMP- Series 42'!$H$18:$H$40</definedName>
    <definedName name="XDO_?FINAL_PER_NET?387?">'SFMP- Series 42'!$H$18:$H$61</definedName>
    <definedName name="XDO_?FINAL_PER_NET?388?">'SFMP- Series 42'!$H$18:$H$76</definedName>
    <definedName name="XDO_?FINAL_PER_NET?389?">'SFMP- Series 42'!$H$18:$H$81</definedName>
    <definedName name="XDO_?FINAL_PER_NET?39?">SLTEF!$H$10:$H$117</definedName>
    <definedName name="XDO_?FINAL_PER_NET?390?">'SFMP- Series 43'!$H$26:$H$34</definedName>
    <definedName name="XDO_?FINAL_PER_NET?391?">'SFMP- Series 43'!$H$26:$H$51</definedName>
    <definedName name="XDO_?FINAL_PER_NET?392?">'SFMP- Series 43'!$H$26:$H$66</definedName>
    <definedName name="XDO_?FINAL_PER_NET?393?">'SFMP- Series 43'!$H$26:$H$71</definedName>
    <definedName name="XDO_?FINAL_PER_NET?394?">'SNN50'!$H$10:$H$59</definedName>
    <definedName name="XDO_?FINAL_PER_NET?395?">'SNN50'!$H$10:$H$102</definedName>
    <definedName name="XDO_?FINAL_PER_NET?396?">'SNN50'!$H$10:$H$107</definedName>
    <definedName name="XDO_?FINAL_PER_NET?397?">'SFMP- Series 44'!$H$26:$H$31</definedName>
    <definedName name="XDO_?FINAL_PER_NET?398?">'SFMP- Series 44'!$H$26:$H$52</definedName>
    <definedName name="XDO_?FINAL_PER_NET?399?">'SFMP- Series 44'!$H$26:$H$67</definedName>
    <definedName name="XDO_?FINAL_PER_NET?4?">#REF!</definedName>
    <definedName name="XDO_?FINAL_PER_NET?40?">SLTEF!$H$10:$H$122</definedName>
    <definedName name="XDO_?FINAL_PER_NET?400?">'SFMP- Series 44'!$H$26:$H$72</definedName>
    <definedName name="XDO_?FINAL_PER_NET?401?">'SFMP- Series 45'!$H$26:$H$33</definedName>
    <definedName name="XDO_?FINAL_PER_NET?402?">'SFMP- Series 45'!$H$26:$H$55</definedName>
    <definedName name="XDO_?FINAL_PER_NET?403?">'SFMP- Series 45'!$H$26:$H$70</definedName>
    <definedName name="XDO_?FINAL_PER_NET?404?">'SFMP- Series 45'!$H$26:$H$75</definedName>
    <definedName name="XDO_?FINAL_PER_NET?405?">SBIETFCON!$H$10:$H$39</definedName>
    <definedName name="XDO_?FINAL_PER_NET?406?">SBIETFCON!$H$10:$H$82</definedName>
    <definedName name="XDO_?FINAL_PER_NET?407?">SBIETFCON!$H$10:$H$87</definedName>
    <definedName name="XDO_?FINAL_PER_NET?408?">'SFMP- Series 46'!$H$26:$H$29</definedName>
    <definedName name="XDO_?FINAL_PER_NET?409?">'SFMP- Series 46'!$H$26:$H$47</definedName>
    <definedName name="XDO_?FINAL_PER_NET?41?">#REF!</definedName>
    <definedName name="XDO_?FINAL_PER_NET?410?">'SFMP- Series 46'!$H$26:$H$62</definedName>
    <definedName name="XDO_?FINAL_PER_NET?411?">'SFMP- Series 46'!$H$26:$H$67</definedName>
    <definedName name="XDO_?FINAL_PER_NET?412?">'SFMP- Series 47'!$H$26:$H$27</definedName>
    <definedName name="XDO_?FINAL_PER_NET?413?">'SFMP- Series 47'!$H$26:$H$46</definedName>
    <definedName name="XDO_?FINAL_PER_NET?414?">'SFMP- Series 47'!$H$26:$H$61</definedName>
    <definedName name="XDO_?FINAL_PER_NET?415?">'SFMP- Series 47'!$H$26:$H$66</definedName>
    <definedName name="XDO_?FINAL_PER_NET?416?">'SFMP- Series 48'!$H$26:$H$28</definedName>
    <definedName name="XDO_?FINAL_PER_NET?417?">'SFMP- Series 48'!$H$26:$H$44</definedName>
    <definedName name="XDO_?FINAL_PER_NET?418?">'SFMP- Series 48'!$H$26:$H$59</definedName>
    <definedName name="XDO_?FINAL_PER_NET?419?">'SFMP- Series 48'!$H$26:$H$64</definedName>
    <definedName name="XDO_?FINAL_PER_NET?42?">#REF!</definedName>
    <definedName name="XDO_?FINAL_PER_NET?420?">SBAF!$H$10:$H$79</definedName>
    <definedName name="XDO_?FINAL_PER_NET?421?">SBAF!$H$10:$H$86</definedName>
    <definedName name="XDO_?FINAL_PER_NET?422?">SBAF!$H$10:$H$94</definedName>
    <definedName name="XDO_?FINAL_PER_NET?423?">SBAF!$H$10:$H$90</definedName>
    <definedName name="XDO_?FINAL_PER_NET?424?">SBAF!$H$10:$H$116</definedName>
    <definedName name="XDO_?FINAL_PER_NET?425?">SBAF!$H$10:$H$127</definedName>
    <definedName name="XDO_?FINAL_PER_NET?426?">SBAF!$H$10:$H$132</definedName>
    <definedName name="XDO_?FINAL_PER_NET?427?">SBAF!$H$10:$H$159</definedName>
    <definedName name="XDO_?FINAL_PER_NET?428?">SBAF!$H$10:$H$164</definedName>
    <definedName name="XDO_?FINAL_PER_NET?429?">'SFMP- Series 49'!$H$26:$H$33</definedName>
    <definedName name="XDO_?FINAL_PER_NET?43?">#REF!</definedName>
    <definedName name="XDO_?FINAL_PER_NET?430?">'SFMP- Series 49'!$H$26:$H$52</definedName>
    <definedName name="XDO_?FINAL_PER_NET?431?">'SFMP- Series 49'!$H$26:$H$67</definedName>
    <definedName name="XDO_?FINAL_PER_NET?432?">'SFMP- Series 49'!$H$26:$H$72</definedName>
    <definedName name="XDO_?FINAL_PER_NET?433?">'SFMP- Series 50'!$H$26:$H$30</definedName>
    <definedName name="XDO_?FINAL_PER_NET?434?">'SFMP- Series 50'!$H$26:$H$48</definedName>
    <definedName name="XDO_?FINAL_PER_NET?435?">'SFMP- Series 50'!$H$26:$H$63</definedName>
    <definedName name="XDO_?FINAL_PER_NET?436?">'SFMP- Series 50'!$H$26:$H$68</definedName>
    <definedName name="XDO_?FINAL_PER_NET?437?">'SFMP- Series 51'!$H$26:$H$36</definedName>
    <definedName name="XDO_?FINAL_PER_NET?438?">'SFMP- Series 51'!$H$26:$H$57</definedName>
    <definedName name="XDO_?FINAL_PER_NET?439?">'SFMP- Series 51'!$H$26:$H$72</definedName>
    <definedName name="XDO_?FINAL_PER_NET?44?">#REF!</definedName>
    <definedName name="XDO_?FINAL_PER_NET?440?">'SFMP- Series 51'!$H$26:$H$77</definedName>
    <definedName name="XDO_?FINAL_PER_NET?441?">'SFMP- Series 52'!$H$26:$H$30</definedName>
    <definedName name="XDO_?FINAL_PER_NET?442?">'SFMP- Series 52'!$H$26:$H$50</definedName>
    <definedName name="XDO_?FINAL_PER_NET?443?">'SFMP- Series 52'!$H$26:$H$65</definedName>
    <definedName name="XDO_?FINAL_PER_NET?444?">'SFMP- Series 52'!$H$26:$H$70</definedName>
    <definedName name="XDO_?FINAL_PER_NET?445?">'SFMP- Series 53'!$H$26:$H$34</definedName>
    <definedName name="XDO_?FINAL_PER_NET?446?">'SFMP- Series 53'!$H$26:$H$54</definedName>
    <definedName name="XDO_?FINAL_PER_NET?447?">'SFMP- Series 53'!$H$26:$H$69</definedName>
    <definedName name="XDO_?FINAL_PER_NET?448?">'SFMP- Series 53'!$H$26:$H$74</definedName>
    <definedName name="XDO_?FINAL_PER_NET?449?">'SFMP- Series 54'!$H$26:$H$28</definedName>
    <definedName name="XDO_?FINAL_PER_NET?45?">#REF!</definedName>
    <definedName name="XDO_?FINAL_PER_NET?450?">'SFMP- Series 54'!$H$26:$H$43</definedName>
    <definedName name="XDO_?FINAL_PER_NET?451?">'SFMP- Series 54'!$H$26:$H$58</definedName>
    <definedName name="XDO_?FINAL_PER_NET?452?">'SFMP- Series 54'!$H$26:$H$63</definedName>
    <definedName name="XDO_?FINAL_PER_NET?453?">'SFMP- Series 55'!$H$26:$H$32</definedName>
    <definedName name="XDO_?FINAL_PER_NET?454?">'SFMP- Series 55'!$H$26:$H$51</definedName>
    <definedName name="XDO_?FINAL_PER_NET?455?">'SFMP- Series 55'!$H$26:$H$66</definedName>
    <definedName name="XDO_?FINAL_PER_NET?456?">'SFMP- Series 55'!$H$26:$H$71</definedName>
    <definedName name="XDO_?FINAL_PER_NET?457?">'SFMP- Series 56'!$H$26:$H$28</definedName>
    <definedName name="XDO_?FINAL_PER_NET?458?">'SFMP- Series 56'!$H$26:$H$44</definedName>
    <definedName name="XDO_?FINAL_PER_NET?459?">'SFMP- Series 56'!$H$26:$H$59</definedName>
    <definedName name="XDO_?FINAL_PER_NET?46?">#REF!</definedName>
    <definedName name="XDO_?FINAL_PER_NET?460?">'SFMP- Series 56'!$H$26:$H$64</definedName>
    <definedName name="XDO_?FINAL_PER_NET?461?">'SFMP- Series 57'!$H$26:$H$29</definedName>
    <definedName name="XDO_?FINAL_PER_NET?462?">'SFMP- Series 57'!$H$26:$H$50</definedName>
    <definedName name="XDO_?FINAL_PER_NET?463?">'SFMP- Series 57'!$H$26:$H$65</definedName>
    <definedName name="XDO_?FINAL_PER_NET?464?">'SFMP- Series 57'!$H$26:$H$70</definedName>
    <definedName name="XDO_?FINAL_PER_NET?465?">'SFMP- Series 58'!$H$26:$H$31</definedName>
    <definedName name="XDO_?FINAL_PER_NET?466?">'SFMP- Series 58'!$H$26:$H$48</definedName>
    <definedName name="XDO_?FINAL_PER_NET?467?">'SFMP- Series 58'!$H$26:$H$63</definedName>
    <definedName name="XDO_?FINAL_PER_NET?468?">'SFMP- Series 58'!$H$26:$H$68</definedName>
    <definedName name="XDO_?FINAL_PER_NET?469?">SCPSE!$H$18:$H$44</definedName>
    <definedName name="XDO_?FINAL_PER_NET?47?">SMGLF!$H$10:$H$30</definedName>
    <definedName name="XDO_?FINAL_PER_NET?470?">SCPSE!$H$18:$H$53</definedName>
    <definedName name="XDO_?FINAL_PER_NET?471?">SCPSE!$H$18:$H$132</definedName>
    <definedName name="XDO_?FINAL_PER_NET?472?">SCPSE!$H$18:$H$159</definedName>
    <definedName name="XDO_?FINAL_PER_NET?473?">SCPSE!$H$18:$H$164</definedName>
    <definedName name="XDO_?FINAL_PER_NET?474?">'SFMP- Series 59'!$H$38:$H$40</definedName>
    <definedName name="XDO_?FINAL_PER_NET?475?">'SFMP- Series 59'!$H$38:$H$55</definedName>
    <definedName name="XDO_?FINAL_PER_NET?476?">'SFMP- Series 59'!$H$38:$H$60</definedName>
    <definedName name="XDO_?FINAL_PER_NET?477?">'SFMP- Series 60'!$H$26:$H$30</definedName>
    <definedName name="XDO_?FINAL_PER_NET?478?">'SFMP- Series 60'!$H$26:$H$49</definedName>
    <definedName name="XDO_?FINAL_PER_NET?479?">'SFMP- Series 60'!$H$26:$H$64</definedName>
    <definedName name="XDO_?FINAL_PER_NET?48?">SMGLF!$H$10:$H$38</definedName>
    <definedName name="XDO_?FINAL_PER_NET?480?">'SFMP- Series 60'!$H$26:$H$69</definedName>
    <definedName name="XDO_?FINAL_PER_NET?481?">SMCF!$H$10:$H$49</definedName>
    <definedName name="XDO_?FINAL_PER_NET?482?">SMCF!$H$10:$H$64</definedName>
    <definedName name="XDO_?FINAL_PER_NET?483?">SMCF!$H$10:$H$75</definedName>
    <definedName name="XDO_?FINAL_PER_NET?484?">SMCF!$H$10:$H$94</definedName>
    <definedName name="XDO_?FINAL_PER_NET?485?">SMCF!$H$10:$H$99</definedName>
    <definedName name="XDO_?FINAL_PER_NET?486?">'SFMP- Series 61'!$H$26:$H$36</definedName>
    <definedName name="XDO_?FINAL_PER_NET?487?">'SFMP- Series 61'!$H$26:$H$56</definedName>
    <definedName name="XDO_?FINAL_PER_NET?488?">'SFMP- Series 61'!$H$26:$H$71</definedName>
    <definedName name="XDO_?FINAL_PER_NET?489?">'SFMP- Series 61'!$H$26:$H$76</definedName>
    <definedName name="XDO_?FINAL_PER_NET?49?">SMGLF!$H$10:$H$41</definedName>
    <definedName name="XDO_?FINAL_PER_NET?490?">'SFMP- Series 66'!$H$26:$H$34</definedName>
    <definedName name="XDO_?FINAL_PER_NET?491?">'SFMP- Series 66'!$H$26:$H$53</definedName>
    <definedName name="XDO_?FINAL_PER_NET?492?">'SFMP- Series 66'!$H$26:$H$68</definedName>
    <definedName name="XDO_?FINAL_PER_NET?493?">'SFMP- Series 66'!$H$26:$H$73</definedName>
    <definedName name="XDO_?FINAL_PER_NET?494?">'SFMP- Series 67'!$H$26:$H$34</definedName>
    <definedName name="XDO_?FINAL_PER_NET?495?">'SFMP- Series 67'!$H$26:$H$54</definedName>
    <definedName name="XDO_?FINAL_PER_NET?496?">'SFMP- Series 67'!$H$26:$H$69</definedName>
    <definedName name="XDO_?FINAL_PER_NET?497?">'SFMP- Series 67'!$H$26:$H$74</definedName>
    <definedName name="XDO_?FINAL_PER_NET?498?">'SFMP- Series 64'!$H$24</definedName>
    <definedName name="XDO_?FINAL_PER_NET?499?">'SFMP- Series 64'!$H$24:$H$32</definedName>
    <definedName name="XDO_?FINAL_PER_NET?5?">#REF!</definedName>
    <definedName name="XDO_?FINAL_PER_NET?50?">SMGLF!$H$10:$H$78</definedName>
    <definedName name="XDO_?FINAL_PER_NET?500?">'SFMP- Series 64'!$H$24:$H$50</definedName>
    <definedName name="XDO_?FINAL_PER_NET?501?">'SFMP- Series 64'!$H$24:$H$65</definedName>
    <definedName name="XDO_?FINAL_PER_NET?502?">'SFMP- Series 64'!$H$24:$H$70</definedName>
    <definedName name="XDO_?FINAL_PER_NET?503?">'SFMP- Series 68'!$H$24</definedName>
    <definedName name="XDO_?FINAL_PER_NET?504?">'SFMP- Series 68'!$H$24:$H$41</definedName>
    <definedName name="XDO_?FINAL_PER_NET?505?">'SFMP- Series 68'!$H$24:$H$56</definedName>
    <definedName name="XDO_?FINAL_PER_NET?506?">'SFMP- Series 68'!$H$24:$H$61</definedName>
    <definedName name="XDO_?FINAL_PER_NET?507?">SNM150IF!$H$10:$H$159</definedName>
    <definedName name="XDO_?FINAL_PER_NET?508?">SNM150IF!$H$10:$H$202</definedName>
    <definedName name="XDO_?FINAL_PER_NET?509?">SNM150IF!$H$10:$H$207</definedName>
    <definedName name="XDO_?FINAL_PER_NET?51?">SMGLF!$H$10:$H$83</definedName>
    <definedName name="XDO_?FINAL_PER_NET?510?">SNS250IF!$H$10:$H$259</definedName>
    <definedName name="XDO_?FINAL_PER_NET?511?">SNS250IF!$H$10:$H$302</definedName>
    <definedName name="XDO_?FINAL_PER_NET?512?">SNS250IF!$H$10:$H$307</definedName>
    <definedName name="XDO_?FINAL_PER_NET?513?">'SCIGI-JUN 2036'!$H$24:$H$26</definedName>
    <definedName name="XDO_?FINAL_PER_NET?514?">'SCIGI-JUN 2036'!$H$24:$H$55</definedName>
    <definedName name="XDO_?FINAL_PER_NET?515?">'SCIGI-JUN 2036'!$H$24:$H$60</definedName>
    <definedName name="XDO_?FINAL_PER_NET?516?">'SCIGI-APR 2029'!$H$24</definedName>
    <definedName name="XDO_?FINAL_PER_NET?517?">'SCIGI-APR 2029'!$H$24:$H$53</definedName>
    <definedName name="XDO_?FINAL_PER_NET?518?">'SCIGI-APR 2029'!$H$24:$H$58</definedName>
    <definedName name="XDO_?FINAL_PER_NET?519?">'SCISI-SEP 2027'!$H$24</definedName>
    <definedName name="XDO_?FINAL_PER_NET?52?">#REF!</definedName>
    <definedName name="XDO_?FINAL_PER_NET?520?">'SCISI-SEP 2027'!$H$24:$H$45</definedName>
    <definedName name="XDO_?FINAL_PER_NET?521?">'SCISI-SEP 2027'!$H$24:$H$72</definedName>
    <definedName name="XDO_?FINAL_PER_NET?522?">'SCISI-SEP 2027'!$H$24:$H$77</definedName>
    <definedName name="XDO_?FINAL_PER_NET?523?">'SFMP- Series 72'!$H$38:$H$41</definedName>
    <definedName name="XDO_?FINAL_PER_NET?524?">'SFMP- Series 72'!$H$38:$H$56</definedName>
    <definedName name="XDO_?FINAL_PER_NET?525?">'SFMP- Series 72'!$H$38:$H$61</definedName>
    <definedName name="XDO_?FINAL_PER_NET?526?">'SFMP- Series 73'!$H$38:$H$41</definedName>
    <definedName name="XDO_?FINAL_PER_NET?527?">'SFMP- Series 73'!$H$38:$H$56</definedName>
    <definedName name="XDO_?FINAL_PER_NET?528?">'SFMP- Series 73'!$H$38:$H$61</definedName>
    <definedName name="XDO_?FINAL_PER_NET?529?">SLDF!$H$24:$H$30</definedName>
    <definedName name="XDO_?FINAL_PER_NET?53?">#REF!</definedName>
    <definedName name="XDO_?FINAL_PER_NET?530?">SLDF!$H$24:$H$51</definedName>
    <definedName name="XDO_?FINAL_PER_NET?531?">SLDF!$H$24:$H$61</definedName>
    <definedName name="XDO_?FINAL_PER_NET?532?">SLDF!$H$24:$H$66</definedName>
    <definedName name="XDO_?FINAL_PER_NET?533?">'SFMP- Series 74'!$H$26:$H$33</definedName>
    <definedName name="XDO_?FINAL_PER_NET?534?">'SFMP- Series 74'!$H$26:$H$48</definedName>
    <definedName name="XDO_?FINAL_PER_NET?535?">'SFMP- Series 74'!$H$26:$H$63</definedName>
    <definedName name="XDO_?FINAL_PER_NET?536?">'SFMP- Series 74'!$H$26:$H$68</definedName>
    <definedName name="XDO_?FINAL_PER_NET?537?">'SFMP- Series 76'!$H$18:$H$20</definedName>
    <definedName name="XDO_?FINAL_PER_NET?538?">'SFMP- Series 76'!$H$18:$H$30</definedName>
    <definedName name="XDO_?FINAL_PER_NET?539?">'SFMP- Series 76'!$H$18:$H$46</definedName>
    <definedName name="XDO_?FINAL_PER_NET?54?">#REF!</definedName>
    <definedName name="XDO_?FINAL_PER_NET?540?">'SFMP- Series 76'!$H$18:$H$61</definedName>
    <definedName name="XDO_?FINAL_PER_NET?541?">'SFMP- Series 76'!$H$18:$H$66</definedName>
    <definedName name="XDO_?FINAL_PER_NET?542?">'SFMP- Series 77'!$H$18</definedName>
    <definedName name="XDO_?FINAL_PER_NET?543?">'SFMP- Series 77'!$H$18:$H$34</definedName>
    <definedName name="XDO_?FINAL_PER_NET?544?">'SFMP- Series 77'!$H$18:$H$43</definedName>
    <definedName name="XDO_?FINAL_PER_NET?545?">'SFMP- Series 77'!$H$18:$H$64</definedName>
    <definedName name="XDO_?FINAL_PER_NET?546?">'SFMP- Series 77'!$H$18:$H$69</definedName>
    <definedName name="XDO_?FINAL_PER_NET?547?">'SFMP- Series 78'!$H$18:$H$21</definedName>
    <definedName name="XDO_?FINAL_PER_NET?548?">'SFMP- Series 78'!$H$18:$H$33</definedName>
    <definedName name="XDO_?FINAL_PER_NET?549?">'SFMP- Series 78'!$H$18:$H$48</definedName>
    <definedName name="XDO_?FINAL_PER_NET?55?">#REF!</definedName>
    <definedName name="XDO_?FINAL_PER_NET?550?">'SFMP- Series 78'!$H$18:$H$63</definedName>
    <definedName name="XDO_?FINAL_PER_NET?551?">'SFMP- Series 78'!$H$18:$H$68</definedName>
    <definedName name="XDO_?FINAL_PER_NET?552?">SDYF!$H$10:$H$44</definedName>
    <definedName name="XDO_?FINAL_PER_NET?553?">SDYF!$H$10:$H$57</definedName>
    <definedName name="XDO_?FINAL_PER_NET?554?">SDYF!$H$10:$H$52</definedName>
    <definedName name="XDO_?FINAL_PER_NET?555?">SDYF!$H$10:$H$96</definedName>
    <definedName name="XDO_?FINAL_PER_NET?556?">SDYF!$H$10:$H$101</definedName>
    <definedName name="XDO_?FINAL_PER_NET?557?">'SFMP- Series 79'!$H$18:$H$21</definedName>
    <definedName name="XDO_?FINAL_PER_NET?558?">'SFMP- Series 79'!$H$18:$H$44</definedName>
    <definedName name="XDO_?FINAL_PER_NET?559?">'SFMP- Series 79'!$H$18:$H$59</definedName>
    <definedName name="XDO_?FINAL_PER_NET?56?">#REF!</definedName>
    <definedName name="XDO_?FINAL_PER_NET?560?">'SFMP- Series 79'!$H$18:$H$64</definedName>
    <definedName name="XDO_?FINAL_PER_NET?561?">'SFMP- Series 80'!$H$18:$H$19</definedName>
    <definedName name="XDO_?FINAL_PER_NET?562?">'SFMP- Series 80'!$H$18:$H$37</definedName>
    <definedName name="XDO_?FINAL_PER_NET?563?">'SFMP- Series 80'!$H$18:$H$48</definedName>
    <definedName name="XDO_?FINAL_PER_NET?564?">'SFMP- Series 80'!$H$18:$H$69</definedName>
    <definedName name="XDO_?FINAL_PER_NET?565?">'SFMP- Series 80'!$H$18:$H$74</definedName>
    <definedName name="XDO_?FINAL_PER_NET?566?">'SFMP- Series 81'!$H$18:$H$25</definedName>
    <definedName name="XDO_?FINAL_PER_NET?567?">'SFMP- Series 81'!$H$18:$H$41</definedName>
    <definedName name="XDO_?FINAL_PER_NET?568?">'SFMP- Series 81'!$H$18:$H$56</definedName>
    <definedName name="XDO_?FINAL_PER_NET?569?">'SFMP- Series 81'!$H$18:$H$71</definedName>
    <definedName name="XDO_?FINAL_PER_NET?57?">SEHF!$H$10:$H$37</definedName>
    <definedName name="XDO_?FINAL_PER_NET?570?">'SFMP- Series 81'!$H$18:$H$76</definedName>
    <definedName name="XDO_?FINAL_PER_NET?571?">'SBI-BSE-SENSEX-IF'!$H$10:$H$39</definedName>
    <definedName name="XDO_?FINAL_PER_NET?572?">'SBI-BSE-SENSEX-IF'!$H$10:$H$82</definedName>
    <definedName name="XDO_?FINAL_PER_NET?573?">'SBI-BSE-SENSEX-IF'!$H$10:$H$87</definedName>
    <definedName name="XDO_?FINAL_PER_NET?574?">'SBI Nifty 1 D Rate ETF'!$H$52</definedName>
    <definedName name="XDO_?FINAL_PER_NET?575?">'SBI Nifty 1 D Rate ETF'!$H$52:$H$57</definedName>
    <definedName name="XDO_?FINAL_PER_NET?576?">'SFMP- Series 91'!$H$30:$H$35</definedName>
    <definedName name="XDO_?FINAL_PER_NET?577?">'SFMP- Series 91'!$H$30:$H$49</definedName>
    <definedName name="XDO_?FINAL_PER_NET?578?">'SFMP- Series 91'!$H$30:$H$70</definedName>
    <definedName name="XDO_?FINAL_PER_NET?579?">'SFMP- Series 91'!$H$30:$H$75</definedName>
    <definedName name="XDO_?FINAL_PER_NET?58?">SEHF!$H$10:$H$42</definedName>
    <definedName name="XDO_?FINAL_PER_NET?580?">SN50EWIF!$H$10:$H$59</definedName>
    <definedName name="XDO_?FINAL_PER_NET?581?">SN50EWIF!$H$10:$H$102</definedName>
    <definedName name="XDO_?FINAL_PER_NET?582?">SN50EWIF!$H$10:$H$107</definedName>
    <definedName name="XDO_?FINAL_PER_NET?583?">#REF!</definedName>
    <definedName name="XDO_?FINAL_PER_NET?584?">#REF!</definedName>
    <definedName name="XDO_?FINAL_PER_NET?585?">#REF!</definedName>
    <definedName name="XDO_?FINAL_PER_NET?586?">#REF!</definedName>
    <definedName name="XDO_?FINAL_PER_NET?587?">#REF!</definedName>
    <definedName name="XDO_?FINAL_PER_NET?588?">#REF!</definedName>
    <definedName name="XDO_?FINAL_PER_NET?589?">#REF!</definedName>
    <definedName name="XDO_?FINAL_PER_NET?59?">SEHF!$H$10:$H$52</definedName>
    <definedName name="XDO_?FINAL_PER_NET?590?">#REF!</definedName>
    <definedName name="XDO_?FINAL_PER_NET?591?">#REF!</definedName>
    <definedName name="XDO_?FINAL_PER_NET?592?">#REF!</definedName>
    <definedName name="XDO_?FINAL_PER_NET?593?">#REF!</definedName>
    <definedName name="XDO_?FINAL_PER_NET?594?">#REF!</definedName>
    <definedName name="XDO_?FINAL_PER_NET?595?">#REF!</definedName>
    <definedName name="XDO_?FINAL_PER_NET?6?">#REF!</definedName>
    <definedName name="XDO_?FINAL_PER_NET?60?">SEHF!$H$10:$H$48</definedName>
    <definedName name="XDO_?FINAL_PER_NET?61?">SEHF!$H$10:$H$86</definedName>
    <definedName name="XDO_?FINAL_PER_NET?62?">SEHF!$H$10:$H$100</definedName>
    <definedName name="XDO_?FINAL_PER_NET?63?">SEHF!$H$10:$H$106</definedName>
    <definedName name="XDO_?FINAL_PER_NET?64?">SEHF!$H$10:$H$114</definedName>
    <definedName name="XDO_?FINAL_PER_NET?65?">SEHF!$H$10:$H$119</definedName>
    <definedName name="XDO_?FINAL_PER_NET?66?">SEHF!$H$10:$H$127</definedName>
    <definedName name="XDO_?FINAL_PER_NET?67?">SEHF!$H$10:$H$142</definedName>
    <definedName name="XDO_?FINAL_PER_NET?68?">SEHF!$H$10:$H$147</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#REF!</definedName>
    <definedName name="XDO_?FINAL_PER_NET?74?">#REF!</definedName>
    <definedName name="XDO_?FINAL_PER_NET?75?">#REF!</definedName>
    <definedName name="XDO_?FINAL_PER_NET?76?">SMIF!$H$18:$H$34</definedName>
    <definedName name="XDO_?FINAL_PER_NET?77?">SMIF!$H$18:$H$44</definedName>
    <definedName name="XDO_?FINAL_PER_NET?78?">SMIF!$H$18:$H$65</definedName>
    <definedName name="XDO_?FINAL_PER_NET?79?">SMIF!$H$18:$H$75</definedName>
    <definedName name="XDO_?FINAL_PER_NET?8?">#REF!</definedName>
    <definedName name="XDO_?FINAL_PER_NET?80?">SMIF!$H$18:$H$80</definedName>
    <definedName name="XDO_?FINAL_PER_NET?81?">#REF!</definedName>
    <definedName name="XDO_?FINAL_PER_NET?82?">#REF!</definedName>
    <definedName name="XDO_?FINAL_PER_NET?83?">#REF!</definedName>
    <definedName name="XDO_?FINAL_PER_NET?84?">#REF!</definedName>
    <definedName name="XDO_?FINAL_PER_NET?85?">SCOF!$H$10:$H$50</definedName>
    <definedName name="XDO_?FINAL_PER_NET?86?">SCOF!$H$10:$H$93</definedName>
    <definedName name="XDO_?FINAL_PER_NET?87?">SCOF!$H$10:$H$98</definedName>
    <definedName name="XDO_?FINAL_PER_NET?88?">STOF!$H$10:$H$25</definedName>
    <definedName name="XDO_?FINAL_PER_NET?89?">STOF!$H$10:$H$30</definedName>
    <definedName name="XDO_?FINAL_PER_NET?9?">#REF!</definedName>
    <definedName name="XDO_?FINAL_PER_NET?90?">STOF!$H$10:$H$38</definedName>
    <definedName name="XDO_?FINAL_PER_NET?91?">STOF!$H$10:$H$77</definedName>
    <definedName name="XDO_?FINAL_PER_NET?92?">STOF!$H$10:$H$82</definedName>
    <definedName name="XDO_?FINAL_PER_NET?93?">SHOF!$H$10:$H$30</definedName>
    <definedName name="XDO_?FINAL_PER_NET?94?">SHOF!$H$10:$H$36</definedName>
    <definedName name="XDO_?FINAL_PER_NET?95?">SHOF!$H$10:$H$43</definedName>
    <definedName name="XDO_?FINAL_PER_NET?96?">SHOF!$H$10:$H$76</definedName>
    <definedName name="XDO_?FINAL_PER_NET?97?">SHOF!$H$10:$H$81</definedName>
    <definedName name="XDO_?FINAL_PER_NET?98?">SCF!$H$10:$H$95</definedName>
    <definedName name="XDO_?FINAL_PER_NET?99?">SCF!$H$10:$H$102</definedName>
    <definedName name="XDO_?FINAL_QUANTITE?">#REF!</definedName>
    <definedName name="XDO_?FINAL_QUANTITE?1?">#REF!</definedName>
    <definedName name="XDO_?FINAL_QUANTITE?10?">#REF!</definedName>
    <definedName name="XDO_?FINAL_QUANTITE?100?">SCF!$F$10:$F$106</definedName>
    <definedName name="XDO_?FINAL_QUANTITE?101?">SCF!$F$10:$F$130</definedName>
    <definedName name="XDO_?FINAL_QUANTITE?102?">SCF!$F$10:$F$149</definedName>
    <definedName name="XDO_?FINAL_QUANTITE?103?">SCF!$F$10:$F$154</definedName>
    <definedName name="XDO_?FINAL_QUANTITE?104?">SNIF!$F$10:$F$59</definedName>
    <definedName name="XDO_?FINAL_QUANTITE?105?">SNIF!$F$10:$F$102</definedName>
    <definedName name="XDO_?FINAL_QUANTITE?106?">SNIF!$F$10:$F$107</definedName>
    <definedName name="XDO_?FINAL_QUANTITE?107?">'SMCBF-SP'!$F$10:$F$32</definedName>
    <definedName name="XDO_?FINAL_QUANTITE?108?">'SMCBF-SP'!$F$10:$F$48</definedName>
    <definedName name="XDO_?FINAL_QUANTITE?109?">'SMCBF-SP'!$F$10:$F$59</definedName>
    <definedName name="XDO_?FINAL_QUANTITE?11?">SMEEF!$F$10:$F$42</definedName>
    <definedName name="XDO_?FINAL_QUANTITE?110?">'SMCBF-SP'!$F$10:$F$74</definedName>
    <definedName name="XDO_?FINAL_QUANTITE?111?">'SMCBF-SP'!$F$10:$F$89</definedName>
    <definedName name="XDO_?FINAL_QUANTITE?112?">'SMCBF-SP'!$F$10:$F$94</definedName>
    <definedName name="XDO_?FINAL_QUANTITE?113?">SOF!$F$52</definedName>
    <definedName name="XDO_?FINAL_QUANTITE?114?">SOF!$F$52:$F$57</definedName>
    <definedName name="XDO_?FINAL_QUANTITE?115?">SMMDF!$F$18:$F$55</definedName>
    <definedName name="XDO_?FINAL_QUANTITE?116?">SMMDF!$F$18:$F$66</definedName>
    <definedName name="XDO_?FINAL_QUANTITE?117?">SMMDF!$F$18:$F$71</definedName>
    <definedName name="XDO_?FINAL_QUANTITE?118?">SMMDF!$F$18:$F$90</definedName>
    <definedName name="XDO_?FINAL_QUANTITE?119?">SMMDF!$F$18:$F$100</definedName>
    <definedName name="XDO_?FINAL_QUANTITE?12?">SMEEF!$F$10:$F$47</definedName>
    <definedName name="XDO_?FINAL_QUANTITE?120?">SMMDF!$F$18:$F$105</definedName>
    <definedName name="XDO_?FINAL_QUANTITE?121?">SLF!$F$18</definedName>
    <definedName name="XDO_?FINAL_QUANTITE?122?">SLF!$F$18:$F$26</definedName>
    <definedName name="XDO_?FINAL_QUANTITE?123?">SLF!$F$18:$F$30</definedName>
    <definedName name="XDO_?FINAL_QUANTITE?124?">SLF!$F$18:$F$79</definedName>
    <definedName name="XDO_?FINAL_QUANTITE?125?">SLF!$F$18:$F$110</definedName>
    <definedName name="XDO_?FINAL_QUANTITE?126?">SLF!$F$18:$F$133</definedName>
    <definedName name="XDO_?FINAL_QUANTITE?127?">SLF!$F$18:$F$144</definedName>
    <definedName name="XDO_?FINAL_QUANTITE?128?">SLF!$F$18:$F$154</definedName>
    <definedName name="XDO_?FINAL_QUANTITE?129?">SLF!$F$18:$F$159</definedName>
    <definedName name="XDO_?FINAL_QUANTITE?13?">SMEEF!$F$10:$F$51</definedName>
    <definedName name="XDO_?FINAL_QUANTITE?130?">SDBF!$F$18:$F$22</definedName>
    <definedName name="XDO_?FINAL_QUANTITE?131?">SDBF!$F$18:$F$35</definedName>
    <definedName name="XDO_?FINAL_QUANTITE?132?">SDBF!$F$18:$F$40</definedName>
    <definedName name="XDO_?FINAL_QUANTITE?133?">SDBF!$F$18:$F$59</definedName>
    <definedName name="XDO_?FINAL_QUANTITE?134?">SDBF!$F$18:$F$69</definedName>
    <definedName name="XDO_?FINAL_QUANTITE?135?">SDBF!$F$18:$F$74</definedName>
    <definedName name="XDO_?FINAL_QUANTITE?136?">SSF!$F$24</definedName>
    <definedName name="XDO_?FINAL_QUANTITE?137?">SSF!$F$24:$F$31</definedName>
    <definedName name="XDO_?FINAL_QUANTITE?138?">SSF!$F$24:$F$56</definedName>
    <definedName name="XDO_?FINAL_QUANTITE?139?">SSF!$F$24:$F$92</definedName>
    <definedName name="XDO_?FINAL_QUANTITE?14?">SMEEF!$F$10:$F$90</definedName>
    <definedName name="XDO_?FINAL_QUANTITE?140?">SSF!$F$24:$F$98</definedName>
    <definedName name="XDO_?FINAL_QUANTITE?141?">SSF!$F$24:$F$106</definedName>
    <definedName name="XDO_?FINAL_QUANTITE?142?">SSF!$F$24:$F$113</definedName>
    <definedName name="XDO_?FINAL_QUANTITE?143?">SSF!$F$24:$F$123</definedName>
    <definedName name="XDO_?FINAL_QUANTITE?144?">SSF!$F$24:$F$128</definedName>
    <definedName name="XDO_?FINAL_QUANTITE?145?">SCRF!$F$16</definedName>
    <definedName name="XDO_?FINAL_QUANTITE?146?">SCRF!$F$16:$F$64</definedName>
    <definedName name="XDO_?FINAL_QUANTITE?147?">SCRF!$F$16:$F$74</definedName>
    <definedName name="XDO_?FINAL_QUANTITE?148?">SCRF!$F$16:$F$82</definedName>
    <definedName name="XDO_?FINAL_QUANTITE?149?">SCRF!$F$16:$F$97</definedName>
    <definedName name="XDO_?FINAL_QUANTITE?15?">SMEEF!$F$10:$F$95</definedName>
    <definedName name="XDO_?FINAL_QUANTITE?150?">SCRF!$F$16:$F$107</definedName>
    <definedName name="XDO_?FINAL_QUANTITE?151?">SCRF!$F$16:$F$112</definedName>
    <definedName name="XDO_?FINAL_QUANTITE?152?">SFEF!$F$10:$F$31</definedName>
    <definedName name="XDO_?FINAL_QUANTITE?153?">SFEF!$F$10:$F$37</definedName>
    <definedName name="XDO_?FINAL_QUANTITE?154?">SFEF!$F$10:$F$40</definedName>
    <definedName name="XDO_?FINAL_QUANTITE?155?">SFEF!$F$10:$F$59</definedName>
    <definedName name="XDO_?FINAL_QUANTITE?156?">SFEF!$F$10:$F$78</definedName>
    <definedName name="XDO_?FINAL_QUANTITE?157?">SFEF!$F$10:$F$83</definedName>
    <definedName name="XDO_?FINAL_QUANTITE?158?">SCHF!$F$10:$F$52</definedName>
    <definedName name="XDO_?FINAL_QUANTITE?159?">SCHF!$F$10:$F$60</definedName>
    <definedName name="XDO_?FINAL_QUANTITE?16?">#REF!</definedName>
    <definedName name="XDO_?FINAL_QUANTITE?160?">SCHF!$F$10:$F$108</definedName>
    <definedName name="XDO_?FINAL_QUANTITE?161?">SCHF!$F$10:$F$119</definedName>
    <definedName name="XDO_?FINAL_QUANTITE?162?">SCHF!$F$10:$F$129</definedName>
    <definedName name="XDO_?FINAL_QUANTITE?163?">SCHF!$F$10:$F$148</definedName>
    <definedName name="XDO_?FINAL_QUANTITE?164?">SCHF!$F$10:$F$158</definedName>
    <definedName name="XDO_?FINAL_QUANTITE?165?">SCHF!$F$10:$F$163</definedName>
    <definedName name="XDO_?FINAL_QUANTITE?166?">SMUSD!$F$18:$F$46</definedName>
    <definedName name="XDO_?FINAL_QUANTITE?167?">SMUSD!$F$18:$F$59</definedName>
    <definedName name="XDO_?FINAL_QUANTITE?168?">SMUSD!$F$18:$F$75</definedName>
    <definedName name="XDO_?FINAL_QUANTITE?169?">SMUSD!$F$18:$F$103</definedName>
    <definedName name="XDO_?FINAL_QUANTITE?17?">#REF!</definedName>
    <definedName name="XDO_?FINAL_QUANTITE?170?">SMUSD!$F$18:$F$111</definedName>
    <definedName name="XDO_?FINAL_QUANTITE?171?">SMUSD!$F$18:$F$122</definedName>
    <definedName name="XDO_?FINAL_QUANTITE?172?">SMUSD!$F$18:$F$132</definedName>
    <definedName name="XDO_?FINAL_QUANTITE?173?">SMUSD!$F$18:$F$137</definedName>
    <definedName name="XDO_?FINAL_QUANTITE?174?">SMIDCAP!$F$10:$F$81</definedName>
    <definedName name="XDO_?FINAL_QUANTITE?175?">SMIDCAP!$F$10:$F$106</definedName>
    <definedName name="XDO_?FINAL_QUANTITE?176?">SMIDCAP!$F$10:$F$125</definedName>
    <definedName name="XDO_?FINAL_QUANTITE?177?">SMIDCAP!$F$10:$F$130</definedName>
    <definedName name="XDO_?FINAL_QUANTITE?178?">SMCMF!$F$24:$F$26</definedName>
    <definedName name="XDO_?FINAL_QUANTITE?179?">SMCMF!$F$24:$F$55</definedName>
    <definedName name="XDO_?FINAL_QUANTITE?18?">#REF!</definedName>
    <definedName name="XDO_?FINAL_QUANTITE?180?">SMCMF!$F$24:$F$60</definedName>
    <definedName name="XDO_?FINAL_QUANTITE?181?">SMCOMMA!$F$10:$F$31</definedName>
    <definedName name="XDO_?FINAL_QUANTITE?182?">SMCOMMA!$F$10:$F$74</definedName>
    <definedName name="XDO_?FINAL_QUANTITE?183?">SMCOMMA!$F$10:$F$79</definedName>
    <definedName name="XDO_?FINAL_QUANTITE?184?">SMGF!$F$24:$F$30</definedName>
    <definedName name="XDO_?FINAL_QUANTITE?185?">SMGF!$F$24:$F$34</definedName>
    <definedName name="XDO_?FINAL_QUANTITE?186?">SMGF!$F$24:$F$61</definedName>
    <definedName name="XDO_?FINAL_QUANTITE?187?">SMGF!$F$24:$F$66</definedName>
    <definedName name="XDO_?FINAL_QUANTITE?188?">SFLEXI!$F$10:$F$72</definedName>
    <definedName name="XDO_?FINAL_QUANTITE?189?">SFLEXI!$F$10:$F$80</definedName>
    <definedName name="XDO_?FINAL_QUANTITE?19?">#REF!</definedName>
    <definedName name="XDO_?FINAL_QUANTITE?190?">SFLEXI!$F$10:$F$101</definedName>
    <definedName name="XDO_?FINAL_QUANTITE?191?">SFLEXI!$F$10:$F$120</definedName>
    <definedName name="XDO_?FINAL_QUANTITE?192?">SFLEXI!$F$10:$F$125</definedName>
    <definedName name="XDO_?FINAL_QUANTITE?193?">SMAAF!$F$10:$F$58</definedName>
    <definedName name="XDO_?FINAL_QUANTITE?194?">SMAAF!$F$10:$F$70</definedName>
    <definedName name="XDO_?FINAL_QUANTITE?195?">SMAAF!$F$10:$F$66</definedName>
    <definedName name="XDO_?FINAL_QUANTITE?196?">SMAAF!$F$10:$F$95</definedName>
    <definedName name="XDO_?FINAL_QUANTITE?197?">SMAAF!$F$10:$F$107</definedName>
    <definedName name="XDO_?FINAL_QUANTITE?198?">SMAAF!$F$10:$F$112</definedName>
    <definedName name="XDO_?FINAL_QUANTITE?199?">SMAAF!$F$10:$F$120</definedName>
    <definedName name="XDO_?FINAL_QUANTITE?2?">#REF!</definedName>
    <definedName name="XDO_?FINAL_QUANTITE?20?">#REF!</definedName>
    <definedName name="XDO_?FINAL_QUANTITE?200?">SMAAF!$F$10:$F$124</definedName>
    <definedName name="XDO_?FINAL_QUANTITE?201?">SMAAF!$F$10:$F$135</definedName>
    <definedName name="XDO_?FINAL_QUANTITE?202?">SMAAF!$F$10:$F$147</definedName>
    <definedName name="XDO_?FINAL_QUANTITE?203?">SMAAF!$F$10:$F$152</definedName>
    <definedName name="XDO_?FINAL_QUANTITE?204?">SBLUECHIP!$F$10:$F$58</definedName>
    <definedName name="XDO_?FINAL_QUANTITE?205?">SBLUECHIP!$F$10:$F$84</definedName>
    <definedName name="XDO_?FINAL_QUANTITE?206?">SBLUECHIP!$F$10:$F$103</definedName>
    <definedName name="XDO_?FINAL_QUANTITE?207?">SBLUECHIP!$F$10:$F$108</definedName>
    <definedName name="XDO_?FINAL_QUANTITE?208?">SAOF!$F$10:$F$184</definedName>
    <definedName name="XDO_?FINAL_QUANTITE?209?">SAOF!$F$10:$F$215</definedName>
    <definedName name="XDO_?FINAL_QUANTITE?21?">#REF!</definedName>
    <definedName name="XDO_?FINAL_QUANTITE?210?">SAOF!$F$10:$F$226</definedName>
    <definedName name="XDO_?FINAL_QUANTITE?211?">SAOF!$F$10:$F$236</definedName>
    <definedName name="XDO_?FINAL_QUANTITE?212?">SAOF!$F$10:$F$248</definedName>
    <definedName name="XDO_?FINAL_QUANTITE?213?">SAOF!$F$10:$F$253</definedName>
    <definedName name="XDO_?FINAL_QUANTITE?214?">SIF!$F$10:$F$49</definedName>
    <definedName name="XDO_?FINAL_QUANTITE?215?">SIF!$F$10:$F$57</definedName>
    <definedName name="XDO_?FINAL_QUANTITE?216?">SIF!$F$10:$F$96</definedName>
    <definedName name="XDO_?FINAL_QUANTITE?217?">SIF!$F$10:$F$101</definedName>
    <definedName name="XDO_?FINAL_QUANTITE?218?">SMLDF!$F$18:$F$60</definedName>
    <definedName name="XDO_?FINAL_QUANTITE?219?">SMLDF!$F$18:$F$72</definedName>
    <definedName name="XDO_?FINAL_QUANTITE?22?">#REF!</definedName>
    <definedName name="XDO_?FINAL_QUANTITE?220?">SMLDF!$F$18:$F$80</definedName>
    <definedName name="XDO_?FINAL_QUANTITE?221?">SMLDF!$F$18:$F$93</definedName>
    <definedName name="XDO_?FINAL_QUANTITE?222?">SMLDF!$F$18:$F$107</definedName>
    <definedName name="XDO_?FINAL_QUANTITE?223?">SMLDF!$F$18:$F$121</definedName>
    <definedName name="XDO_?FINAL_QUANTITE?224?">SMLDF!$F$18:$F$128</definedName>
    <definedName name="XDO_?FINAL_QUANTITE?225?">SMLDF!$F$18:$F$138</definedName>
    <definedName name="XDO_?FINAL_QUANTITE?226?">SMLDF!$F$18:$F$143</definedName>
    <definedName name="XDO_?FINAL_QUANTITE?227?">SSTDF!$F$18:$F$83</definedName>
    <definedName name="XDO_?FINAL_QUANTITE?228?">SSTDF!$F$18:$F$99</definedName>
    <definedName name="XDO_?FINAL_QUANTITE?229?">SSTDF!$F$18:$F$103</definedName>
    <definedName name="XDO_?FINAL_QUANTITE?23?">#REF!</definedName>
    <definedName name="XDO_?FINAL_QUANTITE?230?">SSTDF!$F$18:$F$116</definedName>
    <definedName name="XDO_?FINAL_QUANTITE?231?">SSTDF!$F$18:$F$123</definedName>
    <definedName name="XDO_?FINAL_QUANTITE?232?">SSTDF!$F$18:$F$133</definedName>
    <definedName name="XDO_?FINAL_QUANTITE?233?">SSTDF!$F$18:$F$138</definedName>
    <definedName name="XDO_?FINAL_QUANTITE?234?">SETFGOLD!$F$46</definedName>
    <definedName name="XDO_?FINAL_QUANTITE?235?">SETFGOLD!$F$46:$F$54</definedName>
    <definedName name="XDO_?FINAL_QUANTITE?236?">SETFGOLD!$F$46:$F$59</definedName>
    <definedName name="XDO_?FINAL_QUANTITE?237?">SPSU!$F$10:$F$34</definedName>
    <definedName name="XDO_?FINAL_QUANTITE?238?">SPSU!$F$10:$F$77</definedName>
    <definedName name="XDO_?FINAL_QUANTITE?239?">SPSU!$F$10:$F$82</definedName>
    <definedName name="XDO_?FINAL_QUANTITE?24?">#REF!</definedName>
    <definedName name="XDO_?FINAL_QUANTITE?240?">SGF!$F$42</definedName>
    <definedName name="XDO_?FINAL_QUANTITE?241?">SGF!$F$42:$F$54</definedName>
    <definedName name="XDO_?FINAL_QUANTITE?242?">SGF!$F$42:$F$59</definedName>
    <definedName name="XDO_?FINAL_QUANTITE?243?">SBISENSEX!$F$10:$F$39</definedName>
    <definedName name="XDO_?FINAL_QUANTITE?244?">SBISENSEX!$F$10:$F$82</definedName>
    <definedName name="XDO_?FINAL_QUANTITE?245?">SBISENSEX!$F$10:$F$87</definedName>
    <definedName name="XDO_?FINAL_QUANTITE?246?">SSCF!$F$10:$F$64</definedName>
    <definedName name="XDO_?FINAL_QUANTITE?247?">SSCF!$F$10:$F$75</definedName>
    <definedName name="XDO_?FINAL_QUANTITE?248?">SSCF!$F$10:$F$108</definedName>
    <definedName name="XDO_?FINAL_QUANTITE?249?">SSCF!$F$10:$F$113</definedName>
    <definedName name="XDO_?FINAL_QUANTITE?25?">#REF!</definedName>
    <definedName name="XDO_?FINAL_QUANTITE?250?">SBPF!$F$18:$F$59</definedName>
    <definedName name="XDO_?FINAL_QUANTITE?251?">SBPF!$F$18:$F$71</definedName>
    <definedName name="XDO_?FINAL_QUANTITE?252?">SBPF!$F$18:$F$92</definedName>
    <definedName name="XDO_?FINAL_QUANTITE?253?">SBPF!$F$18:$F$102</definedName>
    <definedName name="XDO_?FINAL_QUANTITE?254?">SBPF!$F$18:$F$107</definedName>
    <definedName name="XDO_?FINAL_QUANTITE?255?">'STAF-III'!$F$10:$F$21</definedName>
    <definedName name="XDO_?FINAL_QUANTITE?256?">'STAF-III'!$F$10:$F$64</definedName>
    <definedName name="XDO_?FINAL_QUANTITE?257?">'STAF-III'!$F$10:$F$69</definedName>
    <definedName name="XDO_?FINAL_QUANTITE?258?">'SLTAF-I'!$F$10:$F$32</definedName>
    <definedName name="XDO_?FINAL_QUANTITE?259?">'SLTAF-I'!$F$10:$F$75</definedName>
    <definedName name="XDO_?FINAL_QUANTITE?26?">#REF!</definedName>
    <definedName name="XDO_?FINAL_QUANTITE?260?">'SLTAF-I'!$F$10:$F$80</definedName>
    <definedName name="XDO_?FINAL_QUANTITE?261?">'SLTAF-II'!$F$10:$F$32</definedName>
    <definedName name="XDO_?FINAL_QUANTITE?262?">'SLTAF-II'!$F$10:$F$75</definedName>
    <definedName name="XDO_?FINAL_QUANTITE?263?">'SLTAF-II'!$F$10:$F$80</definedName>
    <definedName name="XDO_?FINAL_QUANTITE?264?">SBFS!$F$10:$F$36</definedName>
    <definedName name="XDO_?FINAL_QUANTITE?265?">SBFS!$F$10:$F$79</definedName>
    <definedName name="XDO_?FINAL_QUANTITE?266?">SBFS!$F$10:$F$84</definedName>
    <definedName name="XDO_?FINAL_QUANTITE?267?">SETFNN50!$F$10:$F$59</definedName>
    <definedName name="XDO_?FINAL_QUANTITE?268?">SETFNN50!$F$10:$F$102</definedName>
    <definedName name="XDO_?FINAL_QUANTITE?269?">SETFNN50!$F$10:$F$107</definedName>
    <definedName name="XDO_?FINAL_QUANTITE?27?">#REF!</definedName>
    <definedName name="XDO_?FINAL_QUANTITE?270?">SETFNIFBK!$F$10:$F$21</definedName>
    <definedName name="XDO_?FINAL_QUANTITE?271?">SETFNIFBK!$F$10:$F$64</definedName>
    <definedName name="XDO_?FINAL_QUANTITE?272?">SETFNIFBK!$F$10:$F$69</definedName>
    <definedName name="XDO_?FINAL_QUANTITE?273?">SETFBSE100!$F$10:$F$110</definedName>
    <definedName name="XDO_?FINAL_QUANTITE?274?">SETFBSE100!$F$10:$F$153</definedName>
    <definedName name="XDO_?FINAL_QUANTITE?275?">SETFBSE100!$F$10:$F$158</definedName>
    <definedName name="XDO_?FINAL_QUANTITE?276?">SESF!$F$10:$F$105</definedName>
    <definedName name="XDO_?FINAL_QUANTITE?277?">SESF!$F$10:$F$117</definedName>
    <definedName name="XDO_?FINAL_QUANTITE?278?">SESF!$F$10:$F$113</definedName>
    <definedName name="XDO_?FINAL_QUANTITE?279?">SESF!$F$10:$F$139</definedName>
    <definedName name="XDO_?FINAL_QUANTITE?28?">#REF!</definedName>
    <definedName name="XDO_?FINAL_QUANTITE?280?">SESF!$F$10:$F$148</definedName>
    <definedName name="XDO_?FINAL_QUANTITE?281?">SESF!$F$10:$F$158</definedName>
    <definedName name="XDO_?FINAL_QUANTITE?282?">SESF!$F$10:$F$168</definedName>
    <definedName name="XDO_?FINAL_QUANTITE?283?">SESF!$F$10:$F$187</definedName>
    <definedName name="XDO_?FINAL_QUANTITE?284?">SESF!$F$10:$F$192</definedName>
    <definedName name="XDO_?FINAL_QUANTITE?285?">SETFNIF50!$F$10:$F$59</definedName>
    <definedName name="XDO_?FINAL_QUANTITE?286?">SETFNIF50!$F$10:$F$102</definedName>
    <definedName name="XDO_?FINAL_QUANTITE?287?">SETFNIF50!$F$10:$F$107</definedName>
    <definedName name="XDO_?FINAL_QUANTITE?288?">'SLTAF-III'!$F$10:$F$33</definedName>
    <definedName name="XDO_?FINAL_QUANTITE?289?">'SLTAF-III'!$F$10:$F$76</definedName>
    <definedName name="XDO_?FINAL_QUANTITE?29?">#REF!</definedName>
    <definedName name="XDO_?FINAL_QUANTITE?290?">'SLTAF-III'!$F$10:$F$81</definedName>
    <definedName name="XDO_?FINAL_QUANTITE?291?">SETF10GILT!$F$24</definedName>
    <definedName name="XDO_?FINAL_QUANTITE?292?">SETF10GILT!$F$24:$F$53</definedName>
    <definedName name="XDO_?FINAL_QUANTITE?293?">SETF10GILT!$F$24:$F$58</definedName>
    <definedName name="XDO_?FINAL_QUANTITE?294?">'SLTAF-IV'!$F$10:$F$33</definedName>
    <definedName name="XDO_?FINAL_QUANTITE?295?">'SLTAF-IV'!$F$10:$F$44</definedName>
    <definedName name="XDO_?FINAL_QUANTITE?296?">'SLTAF-IV'!$F$10:$F$77</definedName>
    <definedName name="XDO_?FINAL_QUANTITE?297?">'SLTAF-IV'!$F$10:$F$82</definedName>
    <definedName name="XDO_?FINAL_QUANTITE?298?">'SLTAF-V'!$F$10:$F$30</definedName>
    <definedName name="XDO_?FINAL_QUANTITE?299?">'SLTAF-V'!$F$10:$F$73</definedName>
    <definedName name="XDO_?FINAL_QUANTITE?3?">#REF!</definedName>
    <definedName name="XDO_?FINAL_QUANTITE?30?">#REF!</definedName>
    <definedName name="XDO_?FINAL_QUANTITE?300?">'SLTAF-V'!$F$10:$F$78</definedName>
    <definedName name="XDO_?FINAL_QUANTITE?301?">'SLTAF-VI'!$F$10:$F$54</definedName>
    <definedName name="XDO_?FINAL_QUANTITE?302?">'SLTAF-VI'!$F$10:$F$97</definedName>
    <definedName name="XDO_?FINAL_QUANTITE?303?">'SLTAF-VI'!$F$10:$F$102</definedName>
    <definedName name="XDO_?FINAL_QUANTITE?304?">SETFSN50!$F$10:$F$59</definedName>
    <definedName name="XDO_?FINAL_QUANTITE?305?">SETFSN50!$F$10:$F$102</definedName>
    <definedName name="XDO_?FINAL_QUANTITE?306?">SETFSN50!$F$10:$F$107</definedName>
    <definedName name="XDO_?FINAL_QUANTITE?307?">SBIETFQLTY!$F$10:$F$39</definedName>
    <definedName name="XDO_?FINAL_QUANTITE?308?">SBIETFQLTY!$F$10:$F$82</definedName>
    <definedName name="XDO_?FINAL_QUANTITE?309?">SBIETFQLTY!$F$10:$F$87</definedName>
    <definedName name="XDO_?FINAL_QUANTITE?31?">#REF!</definedName>
    <definedName name="XDO_?FINAL_QUANTITE?310?">SCBF!$F$18:$F$105</definedName>
    <definedName name="XDO_?FINAL_QUANTITE?311?">SCBF!$F$18:$F$118</definedName>
    <definedName name="XDO_?FINAL_QUANTITE?312?">SCBF!$F$18:$F$122</definedName>
    <definedName name="XDO_?FINAL_QUANTITE?313?">SCBF!$F$18:$F$136</definedName>
    <definedName name="XDO_?FINAL_QUANTITE?314?">SCBF!$F$18:$F$143</definedName>
    <definedName name="XDO_?FINAL_QUANTITE?315?">SCBF!$F$18:$F$153</definedName>
    <definedName name="XDO_?FINAL_QUANTITE?316?">SCBF!$F$18:$F$158</definedName>
    <definedName name="XDO_?FINAL_QUANTITE?317?">SEMVF!$F$10:$F$59</definedName>
    <definedName name="XDO_?FINAL_QUANTITE?318?">SEMVF!$F$10:$F$102</definedName>
    <definedName name="XDO_?FINAL_QUANTITE?319?">SEMVF!$F$10:$F$107</definedName>
    <definedName name="XDO_?FINAL_QUANTITE?32?">#REF!</definedName>
    <definedName name="XDO_?FINAL_QUANTITE?320?">'SFMP- Series 1'!$F$26:$F$31</definedName>
    <definedName name="XDO_?FINAL_QUANTITE?321?">'SFMP- Series 1'!$F$26:$F$49</definedName>
    <definedName name="XDO_?FINAL_QUANTITE?322?">'SFMP- Series 1'!$F$26:$F$64</definedName>
    <definedName name="XDO_?FINAL_QUANTITE?323?">'SFMP- Series 1'!$F$26:$F$69</definedName>
    <definedName name="XDO_?FINAL_QUANTITE?324?">'SFMP- Series 6'!$F$26:$F$29</definedName>
    <definedName name="XDO_?FINAL_QUANTITE?325?">'SFMP- Series 6'!$F$26:$F$47</definedName>
    <definedName name="XDO_?FINAL_QUANTITE?326?">'SFMP- Series 6'!$F$26:$F$62</definedName>
    <definedName name="XDO_?FINAL_QUANTITE?327?">'SFMP- Series 6'!$F$26:$F$67</definedName>
    <definedName name="XDO_?FINAL_QUANTITE?328?">'SFMP- Series 34'!$F$26</definedName>
    <definedName name="XDO_?FINAL_QUANTITE?329?">'SFMP- Series 34'!$F$26:$F$41</definedName>
    <definedName name="XDO_?FINAL_QUANTITE?33?">SLMF!$F$10:$F$85</definedName>
    <definedName name="XDO_?FINAL_QUANTITE?330?">'SFMP- Series 34'!$F$26:$F$56</definedName>
    <definedName name="XDO_?FINAL_QUANTITE?331?">'SFMP- Series 34'!$F$26:$F$61</definedName>
    <definedName name="XDO_?FINAL_QUANTITE?332?">'SMCBF-IP'!$F$10:$F$41</definedName>
    <definedName name="XDO_?FINAL_QUANTITE?333?">'SMCBF-IP'!$F$10:$F$49</definedName>
    <definedName name="XDO_?FINAL_QUANTITE?334?">'SMCBF-IP'!$F$10:$F$51</definedName>
    <definedName name="XDO_?FINAL_QUANTITE?335?">'SMCBF-IP'!$F$10:$F$53</definedName>
    <definedName name="XDO_?FINAL_QUANTITE?336?">'SMCBF-IP'!$F$10:$F$64</definedName>
    <definedName name="XDO_?FINAL_QUANTITE?337?">'SMCBF-IP'!$F$10:$F$93</definedName>
    <definedName name="XDO_?FINAL_QUANTITE?338?">'SMCBF-IP'!$F$10:$F$98</definedName>
    <definedName name="XDO_?FINAL_QUANTITE?339?">SFRDF!$F$18:$F$28</definedName>
    <definedName name="XDO_?FINAL_QUANTITE?34?">SLMF!$F$10:$F$91</definedName>
    <definedName name="XDO_?FINAL_QUANTITE?340?">SFRDF!$F$18:$F$40</definedName>
    <definedName name="XDO_?FINAL_QUANTITE?341?">SFRDF!$F$18:$F$44</definedName>
    <definedName name="XDO_?FINAL_QUANTITE?342?">SFRDF!$F$18:$F$63</definedName>
    <definedName name="XDO_?FINAL_QUANTITE?343?">SFRDF!$F$18:$F$73</definedName>
    <definedName name="XDO_?FINAL_QUANTITE?344?">SFRDF!$F$18:$F$78</definedName>
    <definedName name="XDO_?FINAL_QUANTITE?345?">SBIETFIT!$F$10:$F$19</definedName>
    <definedName name="XDO_?FINAL_QUANTITE?346?">SBIETFIT!$F$10:$F$62</definedName>
    <definedName name="XDO_?FINAL_QUANTITE?347?">SBIETFIT!$F$10:$F$67</definedName>
    <definedName name="XDO_?FINAL_QUANTITE?348?">SBIETFPB!$F$10:$F$19</definedName>
    <definedName name="XDO_?FINAL_QUANTITE?349?">SBIETFPB!$F$10:$F$62</definedName>
    <definedName name="XDO_?FINAL_QUANTITE?35?">SLMF!$F$10:$F$95</definedName>
    <definedName name="XDO_?FINAL_QUANTITE?350?">SBIETFPB!$F$10:$F$67</definedName>
    <definedName name="XDO_?FINAL_QUANTITE?351?">'SRBF-AP'!$F$10:$F$48</definedName>
    <definedName name="XDO_?FINAL_QUANTITE?352?">'SRBF-AP'!$F$10:$F$57</definedName>
    <definedName name="XDO_?FINAL_QUANTITE?353?">'SRBF-AP'!$F$10:$F$66</definedName>
    <definedName name="XDO_?FINAL_QUANTITE?354?">'SRBF-AP'!$F$10:$F$71</definedName>
    <definedName name="XDO_?FINAL_QUANTITE?355?">'SRBF-AP'!$F$10:$F$78</definedName>
    <definedName name="XDO_?FINAL_QUANTITE?356?">'SRBF-AP'!$F$10:$F$99</definedName>
    <definedName name="XDO_?FINAL_QUANTITE?357?">'SRBF-AP'!$F$10:$F$104</definedName>
    <definedName name="XDO_?FINAL_QUANTITE?358?">'SRBF-AHP'!$F$10:$F$48</definedName>
    <definedName name="XDO_?FINAL_QUANTITE?359?">'SRBF-AHP'!$F$10:$F$56</definedName>
    <definedName name="XDO_?FINAL_QUANTITE?36?">SLMF!$F$10:$F$134</definedName>
    <definedName name="XDO_?FINAL_QUANTITE?360?">'SRBF-AHP'!$F$10:$F$61</definedName>
    <definedName name="XDO_?FINAL_QUANTITE?361?">'SRBF-AHP'!$F$10:$F$71</definedName>
    <definedName name="XDO_?FINAL_QUANTITE?362?">'SRBF-AHP'!$F$10:$F$78</definedName>
    <definedName name="XDO_?FINAL_QUANTITE?363?">'SRBF-AHP'!$F$10:$F$86</definedName>
    <definedName name="XDO_?FINAL_QUANTITE?364?">'SRBF-AHP'!$F$10:$F$107</definedName>
    <definedName name="XDO_?FINAL_QUANTITE?365?">'SRBF-AHP'!$F$10:$F$112</definedName>
    <definedName name="XDO_?FINAL_QUANTITE?366?">'SRBF-CHP'!$F$10:$F$48</definedName>
    <definedName name="XDO_?FINAL_QUANTITE?367?">'SRBF-CHP'!$F$10:$F$67</definedName>
    <definedName name="XDO_?FINAL_QUANTITE?368?">'SRBF-CHP'!$F$10:$F$76</definedName>
    <definedName name="XDO_?FINAL_QUANTITE?369?">'SRBF-CHP'!$F$10:$F$105</definedName>
    <definedName name="XDO_?FINAL_QUANTITE?37?">SLMF!$F$10:$F$139</definedName>
    <definedName name="XDO_?FINAL_QUANTITE?370?">'SRBF-CHP'!$F$10:$F$110</definedName>
    <definedName name="XDO_?FINAL_QUANTITE?371?">'SRBF-CP'!$F$10:$F$48</definedName>
    <definedName name="XDO_?FINAL_QUANTITE?372?">'SRBF-CP'!$F$10:$F$66</definedName>
    <definedName name="XDO_?FINAL_QUANTITE?373?">'SRBF-CP'!$F$10:$F$74</definedName>
    <definedName name="XDO_?FINAL_QUANTITE?374?">'SRBF-CP'!$F$10:$F$103</definedName>
    <definedName name="XDO_?FINAL_QUANTITE?375?">'SRBF-CP'!$F$10:$F$108</definedName>
    <definedName name="XDO_?FINAL_QUANTITE?376?">'SIA-US EQUITY FOF'!$F$14</definedName>
    <definedName name="XDO_?FINAL_QUANTITE?377?">'SIA-US EQUITY FOF'!$F$14:$F$53</definedName>
    <definedName name="XDO_?FINAL_QUANTITE?378?">'SIA-US EQUITY FOF'!$F$14:$F$58</definedName>
    <definedName name="XDO_?FINAL_QUANTITE?379?">'SFMP- Series 41'!$F$18:$F$19</definedName>
    <definedName name="XDO_?FINAL_QUANTITE?38?">SLTEF!$F$10:$F$74</definedName>
    <definedName name="XDO_?FINAL_QUANTITE?380?">'SFMP- Series 41'!$F$18:$F$27</definedName>
    <definedName name="XDO_?FINAL_QUANTITE?381?">'SFMP- Series 41'!$F$18:$F$34</definedName>
    <definedName name="XDO_?FINAL_QUANTITE?382?">'SFMP- Series 41'!$F$18:$F$53</definedName>
    <definedName name="XDO_?FINAL_QUANTITE?383?">'SFMP- Series 41'!$F$18:$F$68</definedName>
    <definedName name="XDO_?FINAL_QUANTITE?384?">'SFMP- Series 41'!$F$18:$F$73</definedName>
    <definedName name="XDO_?FINAL_QUANTITE?385?">'SFMP- Series 42'!$F$18</definedName>
    <definedName name="XDO_?FINAL_QUANTITE?386?">'SFMP- Series 42'!$F$18:$F$40</definedName>
    <definedName name="XDO_?FINAL_QUANTITE?387?">'SFMP- Series 42'!$F$18:$F$61</definedName>
    <definedName name="XDO_?FINAL_QUANTITE?388?">'SFMP- Series 42'!$F$18:$F$76</definedName>
    <definedName name="XDO_?FINAL_QUANTITE?389?">'SFMP- Series 42'!$F$18:$F$81</definedName>
    <definedName name="XDO_?FINAL_QUANTITE?39?">SLTEF!$F$10:$F$117</definedName>
    <definedName name="XDO_?FINAL_QUANTITE?390?">'SFMP- Series 43'!$F$26:$F$34</definedName>
    <definedName name="XDO_?FINAL_QUANTITE?391?">'SFMP- Series 43'!$F$26:$F$51</definedName>
    <definedName name="XDO_?FINAL_QUANTITE?392?">'SFMP- Series 43'!$F$26:$F$66</definedName>
    <definedName name="XDO_?FINAL_QUANTITE?393?">'SFMP- Series 43'!$F$26:$F$71</definedName>
    <definedName name="XDO_?FINAL_QUANTITE?394?">'SNN50'!$F$10:$F$59</definedName>
    <definedName name="XDO_?FINAL_QUANTITE?395?">'SNN50'!$F$10:$F$102</definedName>
    <definedName name="XDO_?FINAL_QUANTITE?396?">'SNN50'!$F$10:$F$107</definedName>
    <definedName name="XDO_?FINAL_QUANTITE?397?">'SFMP- Series 44'!$F$26:$F$31</definedName>
    <definedName name="XDO_?FINAL_QUANTITE?398?">'SFMP- Series 44'!$F$26:$F$52</definedName>
    <definedName name="XDO_?FINAL_QUANTITE?399?">'SFMP- Series 44'!$F$26:$F$67</definedName>
    <definedName name="XDO_?FINAL_QUANTITE?4?">#REF!</definedName>
    <definedName name="XDO_?FINAL_QUANTITE?40?">SLTEF!$F$10:$F$122</definedName>
    <definedName name="XDO_?FINAL_QUANTITE?400?">'SFMP- Series 44'!$F$26:$F$72</definedName>
    <definedName name="XDO_?FINAL_QUANTITE?401?">'SFMP- Series 45'!$F$26:$F$33</definedName>
    <definedName name="XDO_?FINAL_QUANTITE?402?">'SFMP- Series 45'!$F$26:$F$55</definedName>
    <definedName name="XDO_?FINAL_QUANTITE?403?">'SFMP- Series 45'!$F$26:$F$70</definedName>
    <definedName name="XDO_?FINAL_QUANTITE?404?">'SFMP- Series 45'!$F$26:$F$75</definedName>
    <definedName name="XDO_?FINAL_QUANTITE?405?">SBIETFCON!$F$10:$F$39</definedName>
    <definedName name="XDO_?FINAL_QUANTITE?406?">SBIETFCON!$F$10:$F$82</definedName>
    <definedName name="XDO_?FINAL_QUANTITE?407?">SBIETFCON!$F$10:$F$87</definedName>
    <definedName name="XDO_?FINAL_QUANTITE?408?">'SFMP- Series 46'!$F$26:$F$29</definedName>
    <definedName name="XDO_?FINAL_QUANTITE?409?">'SFMP- Series 46'!$F$26:$F$47</definedName>
    <definedName name="XDO_?FINAL_QUANTITE?41?">#REF!</definedName>
    <definedName name="XDO_?FINAL_QUANTITE?410?">'SFMP- Series 46'!$F$26:$F$62</definedName>
    <definedName name="XDO_?FINAL_QUANTITE?411?">'SFMP- Series 46'!$F$26:$F$67</definedName>
    <definedName name="XDO_?FINAL_QUANTITE?412?">'SFMP- Series 47'!$F$26:$F$27</definedName>
    <definedName name="XDO_?FINAL_QUANTITE?413?">'SFMP- Series 47'!$F$26:$F$46</definedName>
    <definedName name="XDO_?FINAL_QUANTITE?414?">'SFMP- Series 47'!$F$26:$F$61</definedName>
    <definedName name="XDO_?FINAL_QUANTITE?415?">'SFMP- Series 47'!$F$26:$F$66</definedName>
    <definedName name="XDO_?FINAL_QUANTITE?416?">'SFMP- Series 48'!$F$26:$F$28</definedName>
    <definedName name="XDO_?FINAL_QUANTITE?417?">'SFMP- Series 48'!$F$26:$F$44</definedName>
    <definedName name="XDO_?FINAL_QUANTITE?418?">'SFMP- Series 48'!$F$26:$F$59</definedName>
    <definedName name="XDO_?FINAL_QUANTITE?419?">'SFMP- Series 48'!$F$26:$F$64</definedName>
    <definedName name="XDO_?FINAL_QUANTITE?42?">#REF!</definedName>
    <definedName name="XDO_?FINAL_QUANTITE?420?">SBAF!$F$10:$F$79</definedName>
    <definedName name="XDO_?FINAL_QUANTITE?421?">SBAF!$F$10:$F$86</definedName>
    <definedName name="XDO_?FINAL_QUANTITE?422?">SBAF!$F$10:$F$94</definedName>
    <definedName name="XDO_?FINAL_QUANTITE?423?">SBAF!$F$10:$F$90</definedName>
    <definedName name="XDO_?FINAL_QUANTITE?424?">SBAF!$F$10:$F$116</definedName>
    <definedName name="XDO_?FINAL_QUANTITE?425?">SBAF!$F$10:$F$127</definedName>
    <definedName name="XDO_?FINAL_QUANTITE?426?">SBAF!$F$10:$F$132</definedName>
    <definedName name="XDO_?FINAL_QUANTITE?427?">SBAF!$F$10:$F$159</definedName>
    <definedName name="XDO_?FINAL_QUANTITE?428?">SBAF!$F$10:$F$164</definedName>
    <definedName name="XDO_?FINAL_QUANTITE?429?">'SFMP- Series 49'!$F$26:$F$33</definedName>
    <definedName name="XDO_?FINAL_QUANTITE?43?">#REF!</definedName>
    <definedName name="XDO_?FINAL_QUANTITE?430?">'SFMP- Series 49'!$F$26:$F$52</definedName>
    <definedName name="XDO_?FINAL_QUANTITE?431?">'SFMP- Series 49'!$F$26:$F$67</definedName>
    <definedName name="XDO_?FINAL_QUANTITE?432?">'SFMP- Series 49'!$F$26:$F$72</definedName>
    <definedName name="XDO_?FINAL_QUANTITE?433?">'SFMP- Series 50'!$F$26:$F$30</definedName>
    <definedName name="XDO_?FINAL_QUANTITE?434?">'SFMP- Series 50'!$F$26:$F$48</definedName>
    <definedName name="XDO_?FINAL_QUANTITE?435?">'SFMP- Series 50'!$F$26:$F$63</definedName>
    <definedName name="XDO_?FINAL_QUANTITE?436?">'SFMP- Series 50'!$F$26:$F$68</definedName>
    <definedName name="XDO_?FINAL_QUANTITE?437?">'SFMP- Series 51'!$F$26:$F$36</definedName>
    <definedName name="XDO_?FINAL_QUANTITE?438?">'SFMP- Series 51'!$F$26:$F$57</definedName>
    <definedName name="XDO_?FINAL_QUANTITE?439?">'SFMP- Series 51'!$F$26:$F$72</definedName>
    <definedName name="XDO_?FINAL_QUANTITE?44?">#REF!</definedName>
    <definedName name="XDO_?FINAL_QUANTITE?440?">'SFMP- Series 51'!$F$26:$F$77</definedName>
    <definedName name="XDO_?FINAL_QUANTITE?441?">'SFMP- Series 52'!$F$26:$F$30</definedName>
    <definedName name="XDO_?FINAL_QUANTITE?442?">'SFMP- Series 52'!$F$26:$F$50</definedName>
    <definedName name="XDO_?FINAL_QUANTITE?443?">'SFMP- Series 52'!$F$26:$F$65</definedName>
    <definedName name="XDO_?FINAL_QUANTITE?444?">'SFMP- Series 52'!$F$26:$F$70</definedName>
    <definedName name="XDO_?FINAL_QUANTITE?445?">'SFMP- Series 53'!$F$26:$F$34</definedName>
    <definedName name="XDO_?FINAL_QUANTITE?446?">'SFMP- Series 53'!$F$26:$F$54</definedName>
    <definedName name="XDO_?FINAL_QUANTITE?447?">'SFMP- Series 53'!$F$26:$F$69</definedName>
    <definedName name="XDO_?FINAL_QUANTITE?448?">'SFMP- Series 53'!$F$26:$F$74</definedName>
    <definedName name="XDO_?FINAL_QUANTITE?449?">'SFMP- Series 54'!$F$26:$F$28</definedName>
    <definedName name="XDO_?FINAL_QUANTITE?45?">#REF!</definedName>
    <definedName name="XDO_?FINAL_QUANTITE?450?">'SFMP- Series 54'!$F$26:$F$43</definedName>
    <definedName name="XDO_?FINAL_QUANTITE?451?">'SFMP- Series 54'!$F$26:$F$58</definedName>
    <definedName name="XDO_?FINAL_QUANTITE?452?">'SFMP- Series 54'!$F$26:$F$63</definedName>
    <definedName name="XDO_?FINAL_QUANTITE?453?">'SFMP- Series 55'!$F$26:$F$32</definedName>
    <definedName name="XDO_?FINAL_QUANTITE?454?">'SFMP- Series 55'!$F$26:$F$51</definedName>
    <definedName name="XDO_?FINAL_QUANTITE?455?">'SFMP- Series 55'!$F$26:$F$66</definedName>
    <definedName name="XDO_?FINAL_QUANTITE?456?">'SFMP- Series 55'!$F$26:$F$71</definedName>
    <definedName name="XDO_?FINAL_QUANTITE?457?">'SFMP- Series 56'!$F$26:$F$28</definedName>
    <definedName name="XDO_?FINAL_QUANTITE?458?">'SFMP- Series 56'!$F$26:$F$44</definedName>
    <definedName name="XDO_?FINAL_QUANTITE?459?">'SFMP- Series 56'!$F$26:$F$59</definedName>
    <definedName name="XDO_?FINAL_QUANTITE?46?">#REF!</definedName>
    <definedName name="XDO_?FINAL_QUANTITE?460?">'SFMP- Series 56'!$F$26:$F$64</definedName>
    <definedName name="XDO_?FINAL_QUANTITE?461?">'SFMP- Series 57'!$F$26:$F$29</definedName>
    <definedName name="XDO_?FINAL_QUANTITE?462?">'SFMP- Series 57'!$F$26:$F$50</definedName>
    <definedName name="XDO_?FINAL_QUANTITE?463?">'SFMP- Series 57'!$F$26:$F$65</definedName>
    <definedName name="XDO_?FINAL_QUANTITE?464?">'SFMP- Series 57'!$F$26:$F$70</definedName>
    <definedName name="XDO_?FINAL_QUANTITE?465?">'SFMP- Series 58'!$F$26:$F$31</definedName>
    <definedName name="XDO_?FINAL_QUANTITE?466?">'SFMP- Series 58'!$F$26:$F$48</definedName>
    <definedName name="XDO_?FINAL_QUANTITE?467?">'SFMP- Series 58'!$F$26:$F$63</definedName>
    <definedName name="XDO_?FINAL_QUANTITE?468?">'SFMP- Series 58'!$F$26:$F$68</definedName>
    <definedName name="XDO_?FINAL_QUANTITE?469?">SCPSE!$F$18:$F$44</definedName>
    <definedName name="XDO_?FINAL_QUANTITE?47?">SMGLF!$F$10:$F$30</definedName>
    <definedName name="XDO_?FINAL_QUANTITE?470?">SCPSE!$F$18:$F$53</definedName>
    <definedName name="XDO_?FINAL_QUANTITE?471?">SCPSE!$F$18:$F$132</definedName>
    <definedName name="XDO_?FINAL_QUANTITE?472?">SCPSE!$F$18:$F$159</definedName>
    <definedName name="XDO_?FINAL_QUANTITE?473?">SCPSE!$F$18:$F$164</definedName>
    <definedName name="XDO_?FINAL_QUANTITE?474?">'SFMP- Series 59'!$F$38:$F$40</definedName>
    <definedName name="XDO_?FINAL_QUANTITE?475?">'SFMP- Series 59'!$F$38:$F$55</definedName>
    <definedName name="XDO_?FINAL_QUANTITE?476?">'SFMP- Series 59'!$F$38:$F$60</definedName>
    <definedName name="XDO_?FINAL_QUANTITE?477?">'SFMP- Series 60'!$F$26:$F$30</definedName>
    <definedName name="XDO_?FINAL_QUANTITE?478?">'SFMP- Series 60'!$F$26:$F$49</definedName>
    <definedName name="XDO_?FINAL_QUANTITE?479?">'SFMP- Series 60'!$F$26:$F$64</definedName>
    <definedName name="XDO_?FINAL_QUANTITE?48?">SMGLF!$F$10:$F$38</definedName>
    <definedName name="XDO_?FINAL_QUANTITE?480?">'SFMP- Series 60'!$F$26:$F$69</definedName>
    <definedName name="XDO_?FINAL_QUANTITE?481?">SMCF!$F$10:$F$49</definedName>
    <definedName name="XDO_?FINAL_QUANTITE?482?">SMCF!$F$10:$F$64</definedName>
    <definedName name="XDO_?FINAL_QUANTITE?483?">SMCF!$F$10:$F$75</definedName>
    <definedName name="XDO_?FINAL_QUANTITE?484?">SMCF!$F$10:$F$94</definedName>
    <definedName name="XDO_?FINAL_QUANTITE?485?">SMCF!$F$10:$F$99</definedName>
    <definedName name="XDO_?FINAL_QUANTITE?486?">'SFMP- Series 61'!$F$26:$F$36</definedName>
    <definedName name="XDO_?FINAL_QUANTITE?487?">'SFMP- Series 61'!$F$26:$F$56</definedName>
    <definedName name="XDO_?FINAL_QUANTITE?488?">'SFMP- Series 61'!$F$26:$F$71</definedName>
    <definedName name="XDO_?FINAL_QUANTITE?489?">'SFMP- Series 61'!$F$26:$F$76</definedName>
    <definedName name="XDO_?FINAL_QUANTITE?49?">SMGLF!$F$10:$F$41</definedName>
    <definedName name="XDO_?FINAL_QUANTITE?490?">'SFMP- Series 66'!$F$26:$F$34</definedName>
    <definedName name="XDO_?FINAL_QUANTITE?491?">'SFMP- Series 66'!$F$26:$F$53</definedName>
    <definedName name="XDO_?FINAL_QUANTITE?492?">'SFMP- Series 66'!$F$26:$F$68</definedName>
    <definedName name="XDO_?FINAL_QUANTITE?493?">'SFMP- Series 66'!$F$26:$F$73</definedName>
    <definedName name="XDO_?FINAL_QUANTITE?494?">'SFMP- Series 67'!$F$26:$F$34</definedName>
    <definedName name="XDO_?FINAL_QUANTITE?495?">'SFMP- Series 67'!$F$26:$F$54</definedName>
    <definedName name="XDO_?FINAL_QUANTITE?496?">'SFMP- Series 67'!$F$26:$F$69</definedName>
    <definedName name="XDO_?FINAL_QUANTITE?497?">'SFMP- Series 67'!$F$26:$F$74</definedName>
    <definedName name="XDO_?FINAL_QUANTITE?498?">'SFMP- Series 64'!$F$24</definedName>
    <definedName name="XDO_?FINAL_QUANTITE?499?">'SFMP- Series 64'!$F$24:$F$32</definedName>
    <definedName name="XDO_?FINAL_QUANTITE?5?">#REF!</definedName>
    <definedName name="XDO_?FINAL_QUANTITE?50?">SMGLF!$F$10:$F$78</definedName>
    <definedName name="XDO_?FINAL_QUANTITE?500?">'SFMP- Series 64'!$F$24:$F$50</definedName>
    <definedName name="XDO_?FINAL_QUANTITE?501?">'SFMP- Series 64'!$F$24:$F$65</definedName>
    <definedName name="XDO_?FINAL_QUANTITE?502?">'SFMP- Series 64'!$F$24:$F$70</definedName>
    <definedName name="XDO_?FINAL_QUANTITE?503?">'SFMP- Series 68'!$F$24</definedName>
    <definedName name="XDO_?FINAL_QUANTITE?504?">'SFMP- Series 68'!$F$24:$F$41</definedName>
    <definedName name="XDO_?FINAL_QUANTITE?505?">'SFMP- Series 68'!$F$24:$F$56</definedName>
    <definedName name="XDO_?FINAL_QUANTITE?506?">'SFMP- Series 68'!$F$24:$F$61</definedName>
    <definedName name="XDO_?FINAL_QUANTITE?507?">SNM150IF!$F$10:$F$159</definedName>
    <definedName name="XDO_?FINAL_QUANTITE?508?">SNM150IF!$F$10:$F$202</definedName>
    <definedName name="XDO_?FINAL_QUANTITE?509?">SNM150IF!$F$10:$F$207</definedName>
    <definedName name="XDO_?FINAL_QUANTITE?51?">SMGLF!$F$10:$F$83</definedName>
    <definedName name="XDO_?FINAL_QUANTITE?510?">SNS250IF!$F$10:$F$259</definedName>
    <definedName name="XDO_?FINAL_QUANTITE?511?">SNS250IF!$F$10:$F$302</definedName>
    <definedName name="XDO_?FINAL_QUANTITE?512?">SNS250IF!$F$10:$F$307</definedName>
    <definedName name="XDO_?FINAL_QUANTITE?513?">'SCIGI-JUN 2036'!$F$24:$F$26</definedName>
    <definedName name="XDO_?FINAL_QUANTITE?514?">'SCIGI-JUN 2036'!$F$24:$F$55</definedName>
    <definedName name="XDO_?FINAL_QUANTITE?515?">'SCIGI-JUN 2036'!$F$24:$F$60</definedName>
    <definedName name="XDO_?FINAL_QUANTITE?516?">'SCIGI-APR 2029'!$F$24</definedName>
    <definedName name="XDO_?FINAL_QUANTITE?517?">'SCIGI-APR 2029'!$F$24:$F$53</definedName>
    <definedName name="XDO_?FINAL_QUANTITE?518?">'SCIGI-APR 2029'!$F$24:$F$58</definedName>
    <definedName name="XDO_?FINAL_QUANTITE?519?">'SCISI-SEP 2027'!$F$24</definedName>
    <definedName name="XDO_?FINAL_QUANTITE?52?">#REF!</definedName>
    <definedName name="XDO_?FINAL_QUANTITE?520?">'SCISI-SEP 2027'!$F$24:$F$45</definedName>
    <definedName name="XDO_?FINAL_QUANTITE?521?">'SCISI-SEP 2027'!$F$24:$F$72</definedName>
    <definedName name="XDO_?FINAL_QUANTITE?522?">'SCISI-SEP 2027'!$F$24:$F$77</definedName>
    <definedName name="XDO_?FINAL_QUANTITE?523?">'SFMP- Series 72'!$F$38:$F$41</definedName>
    <definedName name="XDO_?FINAL_QUANTITE?524?">'SFMP- Series 72'!$F$38:$F$56</definedName>
    <definedName name="XDO_?FINAL_QUANTITE?525?">'SFMP- Series 72'!$F$38:$F$61</definedName>
    <definedName name="XDO_?FINAL_QUANTITE?526?">'SFMP- Series 73'!$F$38:$F$41</definedName>
    <definedName name="XDO_?FINAL_QUANTITE?527?">'SFMP- Series 73'!$F$38:$F$56</definedName>
    <definedName name="XDO_?FINAL_QUANTITE?528?">'SFMP- Series 73'!$F$38:$F$61</definedName>
    <definedName name="XDO_?FINAL_QUANTITE?529?">SLDF!$F$24:$F$30</definedName>
    <definedName name="XDO_?FINAL_QUANTITE?53?">#REF!</definedName>
    <definedName name="XDO_?FINAL_QUANTITE?530?">SLDF!$F$24:$F$51</definedName>
    <definedName name="XDO_?FINAL_QUANTITE?531?">SLDF!$F$24:$F$61</definedName>
    <definedName name="XDO_?FINAL_QUANTITE?532?">SLDF!$F$24:$F$66</definedName>
    <definedName name="XDO_?FINAL_QUANTITE?533?">'SFMP- Series 74'!$F$26:$F$33</definedName>
    <definedName name="XDO_?FINAL_QUANTITE?534?">'SFMP- Series 74'!$F$26:$F$48</definedName>
    <definedName name="XDO_?FINAL_QUANTITE?535?">'SFMP- Series 74'!$F$26:$F$63</definedName>
    <definedName name="XDO_?FINAL_QUANTITE?536?">'SFMP- Series 74'!$F$26:$F$68</definedName>
    <definedName name="XDO_?FINAL_QUANTITE?537?">'SFMP- Series 76'!$F$18:$F$20</definedName>
    <definedName name="XDO_?FINAL_QUANTITE?538?">'SFMP- Series 76'!$F$18:$F$30</definedName>
    <definedName name="XDO_?FINAL_QUANTITE?539?">'SFMP- Series 76'!$F$18:$F$46</definedName>
    <definedName name="XDO_?FINAL_QUANTITE?54?">#REF!</definedName>
    <definedName name="XDO_?FINAL_QUANTITE?540?">'SFMP- Series 76'!$F$18:$F$61</definedName>
    <definedName name="XDO_?FINAL_QUANTITE?541?">'SFMP- Series 76'!$F$18:$F$66</definedName>
    <definedName name="XDO_?FINAL_QUANTITE?542?">'SFMP- Series 77'!$F$18</definedName>
    <definedName name="XDO_?FINAL_QUANTITE?543?">'SFMP- Series 77'!$F$18:$F$34</definedName>
    <definedName name="XDO_?FINAL_QUANTITE?544?">'SFMP- Series 77'!$F$18:$F$43</definedName>
    <definedName name="XDO_?FINAL_QUANTITE?545?">'SFMP- Series 77'!$F$18:$F$64</definedName>
    <definedName name="XDO_?FINAL_QUANTITE?546?">'SFMP- Series 77'!$F$18:$F$69</definedName>
    <definedName name="XDO_?FINAL_QUANTITE?547?">'SFMP- Series 78'!$F$18:$F$21</definedName>
    <definedName name="XDO_?FINAL_QUANTITE?548?">'SFMP- Series 78'!$F$18:$F$33</definedName>
    <definedName name="XDO_?FINAL_QUANTITE?549?">'SFMP- Series 78'!$F$18:$F$48</definedName>
    <definedName name="XDO_?FINAL_QUANTITE?55?">#REF!</definedName>
    <definedName name="XDO_?FINAL_QUANTITE?550?">'SFMP- Series 78'!$F$18:$F$63</definedName>
    <definedName name="XDO_?FINAL_QUANTITE?551?">'SFMP- Series 78'!$F$18:$F$68</definedName>
    <definedName name="XDO_?FINAL_QUANTITE?552?">SDYF!$F$10:$F$44</definedName>
    <definedName name="XDO_?FINAL_QUANTITE?553?">SDYF!$F$10:$F$57</definedName>
    <definedName name="XDO_?FINAL_QUANTITE?554?">SDYF!$F$10:$F$52</definedName>
    <definedName name="XDO_?FINAL_QUANTITE?555?">SDYF!$F$10:$F$96</definedName>
    <definedName name="XDO_?FINAL_QUANTITE?556?">SDYF!$F$10:$F$101</definedName>
    <definedName name="XDO_?FINAL_QUANTITE?557?">'SFMP- Series 79'!$F$18:$F$21</definedName>
    <definedName name="XDO_?FINAL_QUANTITE?558?">'SFMP- Series 79'!$F$18:$F$44</definedName>
    <definedName name="XDO_?FINAL_QUANTITE?559?">'SFMP- Series 79'!$F$18:$F$59</definedName>
    <definedName name="XDO_?FINAL_QUANTITE?56?">#REF!</definedName>
    <definedName name="XDO_?FINAL_QUANTITE?560?">'SFMP- Series 79'!$F$18:$F$64</definedName>
    <definedName name="XDO_?FINAL_QUANTITE?561?">'SFMP- Series 80'!$F$18:$F$19</definedName>
    <definedName name="XDO_?FINAL_QUANTITE?562?">'SFMP- Series 80'!$F$18:$F$37</definedName>
    <definedName name="XDO_?FINAL_QUANTITE?563?">'SFMP- Series 80'!$F$18:$F$48</definedName>
    <definedName name="XDO_?FINAL_QUANTITE?564?">'SFMP- Series 80'!$F$18:$F$69</definedName>
    <definedName name="XDO_?FINAL_QUANTITE?565?">'SFMP- Series 80'!$F$18:$F$74</definedName>
    <definedName name="XDO_?FINAL_QUANTITE?566?">'SFMP- Series 81'!$F$18:$F$25</definedName>
    <definedName name="XDO_?FINAL_QUANTITE?567?">'SFMP- Series 81'!$F$18:$F$41</definedName>
    <definedName name="XDO_?FINAL_QUANTITE?568?">'SFMP- Series 81'!$F$18:$F$56</definedName>
    <definedName name="XDO_?FINAL_QUANTITE?569?">'SFMP- Series 81'!$F$18:$F$71</definedName>
    <definedName name="XDO_?FINAL_QUANTITE?57?">SEHF!$F$10:$F$37</definedName>
    <definedName name="XDO_?FINAL_QUANTITE?570?">'SFMP- Series 81'!$F$18:$F$76</definedName>
    <definedName name="XDO_?FINAL_QUANTITE?571?">'SBI-BSE-SENSEX-IF'!$F$10:$F$39</definedName>
    <definedName name="XDO_?FINAL_QUANTITE?572?">'SBI-BSE-SENSEX-IF'!$F$10:$F$82</definedName>
    <definedName name="XDO_?FINAL_QUANTITE?573?">'SBI-BSE-SENSEX-IF'!$F$10:$F$87</definedName>
    <definedName name="XDO_?FINAL_QUANTITE?574?">'SBI Nifty 1 D Rate ETF'!$F$52</definedName>
    <definedName name="XDO_?FINAL_QUANTITE?575?">'SBI Nifty 1 D Rate ETF'!$F$52:$F$57</definedName>
    <definedName name="XDO_?FINAL_QUANTITE?576?">'SFMP- Series 91'!$F$30:$F$35</definedName>
    <definedName name="XDO_?FINAL_QUANTITE?577?">'SFMP- Series 91'!$F$30:$F$49</definedName>
    <definedName name="XDO_?FINAL_QUANTITE?578?">'SFMP- Series 91'!$F$30:$F$70</definedName>
    <definedName name="XDO_?FINAL_QUANTITE?579?">'SFMP- Series 91'!$F$30:$F$75</definedName>
    <definedName name="XDO_?FINAL_QUANTITE?58?">SEHF!$F$10:$F$42</definedName>
    <definedName name="XDO_?FINAL_QUANTITE?580?">SN50EWIF!$F$10:$F$59</definedName>
    <definedName name="XDO_?FINAL_QUANTITE?581?">SN50EWIF!$F$10:$F$102</definedName>
    <definedName name="XDO_?FINAL_QUANTITE?582?">SN50EWIF!$F$10:$F$107</definedName>
    <definedName name="XDO_?FINAL_QUANTITE?583?">#REF!</definedName>
    <definedName name="XDO_?FINAL_QUANTITE?584?">#REF!</definedName>
    <definedName name="XDO_?FINAL_QUANTITE?585?">#REF!</definedName>
    <definedName name="XDO_?FINAL_QUANTITE?586?">#REF!</definedName>
    <definedName name="XDO_?FINAL_QUANTITE?587?">#REF!</definedName>
    <definedName name="XDO_?FINAL_QUANTITE?588?">#REF!</definedName>
    <definedName name="XDO_?FINAL_QUANTITE?589?">#REF!</definedName>
    <definedName name="XDO_?FINAL_QUANTITE?59?">SEHF!$F$10:$F$52</definedName>
    <definedName name="XDO_?FINAL_QUANTITE?590?">#REF!</definedName>
    <definedName name="XDO_?FINAL_QUANTITE?591?">#REF!</definedName>
    <definedName name="XDO_?FINAL_QUANTITE?592?">#REF!</definedName>
    <definedName name="XDO_?FINAL_QUANTITE?593?">#REF!</definedName>
    <definedName name="XDO_?FINAL_QUANTITE?594?">#REF!</definedName>
    <definedName name="XDO_?FINAL_QUANTITE?595?">#REF!</definedName>
    <definedName name="XDO_?FINAL_QUANTITE?6?">#REF!</definedName>
    <definedName name="XDO_?FINAL_QUANTITE?60?">SEHF!$F$10:$F$48</definedName>
    <definedName name="XDO_?FINAL_QUANTITE?61?">SEHF!$F$10:$F$86</definedName>
    <definedName name="XDO_?FINAL_QUANTITE?62?">SEHF!$F$10:$F$100</definedName>
    <definedName name="XDO_?FINAL_QUANTITE?63?">SEHF!$F$10:$F$106</definedName>
    <definedName name="XDO_?FINAL_QUANTITE?64?">SEHF!$F$10:$F$114</definedName>
    <definedName name="XDO_?FINAL_QUANTITE?65?">SEHF!$F$10:$F$119</definedName>
    <definedName name="XDO_?FINAL_QUANTITE?66?">SEHF!$F$10:$F$127</definedName>
    <definedName name="XDO_?FINAL_QUANTITE?67?">SEHF!$F$10:$F$142</definedName>
    <definedName name="XDO_?FINAL_QUANTITE?68?">SEHF!$F$10:$F$147</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#REF!</definedName>
    <definedName name="XDO_?FINAL_QUANTITE?74?">#REF!</definedName>
    <definedName name="XDO_?FINAL_QUANTITE?75?">#REF!</definedName>
    <definedName name="XDO_?FINAL_QUANTITE?76?">SMIF!$F$18:$F$34</definedName>
    <definedName name="XDO_?FINAL_QUANTITE?77?">SMIF!$F$18:$F$44</definedName>
    <definedName name="XDO_?FINAL_QUANTITE?78?">SMIF!$F$18:$F$65</definedName>
    <definedName name="XDO_?FINAL_QUANTITE?79?">SMIF!$F$18:$F$75</definedName>
    <definedName name="XDO_?FINAL_QUANTITE?8?">#REF!</definedName>
    <definedName name="XDO_?FINAL_QUANTITE?80?">SMIF!$F$18:$F$80</definedName>
    <definedName name="XDO_?FINAL_QUANTITE?81?">#REF!</definedName>
    <definedName name="XDO_?FINAL_QUANTITE?82?">#REF!</definedName>
    <definedName name="XDO_?FINAL_QUANTITE?83?">#REF!</definedName>
    <definedName name="XDO_?FINAL_QUANTITE?84?">#REF!</definedName>
    <definedName name="XDO_?FINAL_QUANTITE?85?">SCOF!$F$10:$F$50</definedName>
    <definedName name="XDO_?FINAL_QUANTITE?86?">SCOF!$F$10:$F$93</definedName>
    <definedName name="XDO_?FINAL_QUANTITE?87?">SCOF!$F$10:$F$98</definedName>
    <definedName name="XDO_?FINAL_QUANTITE?88?">STOF!$F$10:$F$25</definedName>
    <definedName name="XDO_?FINAL_QUANTITE?89?">STOF!$F$10:$F$30</definedName>
    <definedName name="XDO_?FINAL_QUANTITE?9?">#REF!</definedName>
    <definedName name="XDO_?FINAL_QUANTITE?90?">STOF!$F$10:$F$38</definedName>
    <definedName name="XDO_?FINAL_QUANTITE?91?">STOF!$F$10:$F$77</definedName>
    <definedName name="XDO_?FINAL_QUANTITE?92?">STOF!$F$10:$F$82</definedName>
    <definedName name="XDO_?FINAL_QUANTITE?93?">SHOF!$F$10:$F$30</definedName>
    <definedName name="XDO_?FINAL_QUANTITE?94?">SHOF!$F$10:$F$36</definedName>
    <definedName name="XDO_?FINAL_QUANTITE?95?">SHOF!$F$10:$F$43</definedName>
    <definedName name="XDO_?FINAL_QUANTITE?96?">SHOF!$F$10:$F$76</definedName>
    <definedName name="XDO_?FINAL_QUANTITE?97?">SHOF!$F$10:$F$81</definedName>
    <definedName name="XDO_?FINAL_QUANTITE?98?">SCF!$F$10:$F$95</definedName>
    <definedName name="XDO_?FINAL_QUANTITE?99?">SCF!$F$10:$F$102</definedName>
    <definedName name="XDO_?LONG_DESC?">#REF!</definedName>
    <definedName name="XDO_?NAMC?">#REF!</definedName>
    <definedName name="XDO_?NAMC?1?">#REF!</definedName>
    <definedName name="XDO_?NAMC?10?">#REF!</definedName>
    <definedName name="XDO_?NAMC?100?">'SFMP- Series 49'!#REF!</definedName>
    <definedName name="XDO_?NAMC?101?">'SFMP- Series 50'!#REF!</definedName>
    <definedName name="XDO_?NAMC?102?">'SFMP- Series 51'!#REF!</definedName>
    <definedName name="XDO_?NAMC?103?">'SFMP- Series 52'!#REF!</definedName>
    <definedName name="XDO_?NAMC?104?">'SFMP- Series 53'!#REF!</definedName>
    <definedName name="XDO_?NAMC?105?">'SFMP- Series 54'!#REF!</definedName>
    <definedName name="XDO_?NAMC?106?">'SFMP- Series 55'!#REF!</definedName>
    <definedName name="XDO_?NAMC?107?">'SFMP- Series 56'!#REF!</definedName>
    <definedName name="XDO_?NAMC?108?">'SFMP- Series 57'!#REF!</definedName>
    <definedName name="XDO_?NAMC?109?">'SFMP- Series 58'!#REF!</definedName>
    <definedName name="XDO_?NAMC?11?">#REF!</definedName>
    <definedName name="XDO_?NAMC?110?">SCPSE!#REF!</definedName>
    <definedName name="XDO_?NAMC?111?">'SFMP- Series 59'!#REF!</definedName>
    <definedName name="XDO_?NAMC?112?">'SFMP- Series 60'!#REF!</definedName>
    <definedName name="XDO_?NAMC?113?">SMCF!#REF!</definedName>
    <definedName name="XDO_?NAMC?114?">'SFMP- Series 61'!#REF!</definedName>
    <definedName name="XDO_?NAMC?115?">'SFMP- Series 66'!#REF!</definedName>
    <definedName name="XDO_?NAMC?116?">'SFMP- Series 67'!#REF!</definedName>
    <definedName name="XDO_?NAMC?117?">'SFMP- Series 64'!#REF!</definedName>
    <definedName name="XDO_?NAMC?118?">'SFMP- Series 68'!#REF!</definedName>
    <definedName name="XDO_?NAMC?119?">SNM150IF!#REF!</definedName>
    <definedName name="XDO_?NAMC?12?">#REF!</definedName>
    <definedName name="XDO_?NAMC?120?">SNS250IF!#REF!</definedName>
    <definedName name="XDO_?NAMC?121?">'SCIGI-JUN 2036'!#REF!</definedName>
    <definedName name="XDO_?NAMC?122?">'SCIGI-APR 2029'!#REF!</definedName>
    <definedName name="XDO_?NAMC?123?">'SCISI-SEP 2027'!#REF!</definedName>
    <definedName name="XDO_?NAMC?124?">'SFMP- Series 72'!#REF!</definedName>
    <definedName name="XDO_?NAMC?125?">'SFMP- Series 73'!#REF!</definedName>
    <definedName name="XDO_?NAMC?126?">SLDF!#REF!</definedName>
    <definedName name="XDO_?NAMC?127?">'SFMP- Series 74'!#REF!</definedName>
    <definedName name="XDO_?NAMC?128?">'SFMP- Series 76'!#REF!</definedName>
    <definedName name="XDO_?NAMC?129?">'SFMP- Series 77'!#REF!</definedName>
    <definedName name="XDO_?NAMC?13?">SLMF!#REF!</definedName>
    <definedName name="XDO_?NAMC?130?">'SFMP- Series 78'!#REF!</definedName>
    <definedName name="XDO_?NAMC?131?">SDYF!#REF!</definedName>
    <definedName name="XDO_?NAMC?132?">'SFMP- Series 79'!#REF!</definedName>
    <definedName name="XDO_?NAMC?133?">'SFMP- Series 80'!#REF!</definedName>
    <definedName name="XDO_?NAMC?134?">'SFMP- Series 81'!#REF!</definedName>
    <definedName name="XDO_?NAMC?135?">'SBI-BSE-SENSEX-IF'!#REF!</definedName>
    <definedName name="XDO_?NAMC?136?">'SBI Nifty 1 D Rate ETF'!#REF!</definedName>
    <definedName name="XDO_?NAMC?137?">'SFMP- Series 91'!#REF!</definedName>
    <definedName name="XDO_?NAMC?138?">SN50EWIF!#REF!</definedName>
    <definedName name="XDO_?NAMC?139?">#REF!</definedName>
    <definedName name="XDO_?NAMC?14?">SLTEF!#REF!</definedName>
    <definedName name="XDO_?NAMC?140?">#REF!</definedName>
    <definedName name="XDO_?NAMC?141?">#REF!</definedName>
    <definedName name="XDO_?NAMC?142?">#REF!</definedName>
    <definedName name="XDO_?NAMC?143?">#REF!</definedName>
    <definedName name="XDO_?NAMC?144?">#REF!</definedName>
    <definedName name="XDO_?NAMC?15?">#REF!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'SFMP- Series 1'!#REF!</definedName>
    <definedName name="XDO_?NAMC?78?">'SFMP- Series 6'!#REF!</definedName>
    <definedName name="XDO_?NAMC?79?">'SFMP- Series 34'!#REF!</definedName>
    <definedName name="XDO_?NAMC?8?">#REF!</definedName>
    <definedName name="XDO_?NAMC?80?">'SMCBF-IP'!#REF!</definedName>
    <definedName name="XDO_?NAMC?81?">SFRDF!#REF!</definedName>
    <definedName name="XDO_?NAMC?82?">SBIETFIT!#REF!</definedName>
    <definedName name="XDO_?NAMC?83?">SBIETFPB!#REF!</definedName>
    <definedName name="XDO_?NAMC?84?">'SRBF-AP'!#REF!</definedName>
    <definedName name="XDO_?NAMC?85?">'SRBF-AHP'!#REF!</definedName>
    <definedName name="XDO_?NAMC?86?">'SRBF-CHP'!#REF!</definedName>
    <definedName name="XDO_?NAMC?87?">'SRBF-CP'!#REF!</definedName>
    <definedName name="XDO_?NAMC?88?">'SIA-US EQUITY FOF'!#REF!</definedName>
    <definedName name="XDO_?NAMC?89?">'SFMP- Series 41'!#REF!</definedName>
    <definedName name="XDO_?NAMC?9?">#REF!</definedName>
    <definedName name="XDO_?NAMC?90?">'SFMP- Series 42'!#REF!</definedName>
    <definedName name="XDO_?NAMC?91?">'SFMP- Series 43'!#REF!</definedName>
    <definedName name="XDO_?NAMC?92?">'SNN50'!#REF!</definedName>
    <definedName name="XDO_?NAMC?93?">'SFMP- Series 44'!#REF!</definedName>
    <definedName name="XDO_?NAMC?94?">'SFMP- Series 45'!#REF!</definedName>
    <definedName name="XDO_?NAMC?95?">SBIETFCON!#REF!</definedName>
    <definedName name="XDO_?NAMC?96?">'SFMP- Series 46'!#REF!</definedName>
    <definedName name="XDO_?NAMC?97?">'SFMP- Series 47'!#REF!</definedName>
    <definedName name="XDO_?NAMC?98?">'SFMP- Series 48'!#REF!</definedName>
    <definedName name="XDO_?NAMC?99?">SBAF!#REF!</definedName>
    <definedName name="XDO_?NAMCNAME?">#REF!</definedName>
    <definedName name="XDO_?NAMCNAME?1?">#REF!</definedName>
    <definedName name="XDO_?NAMCNAME?10?">#REF!</definedName>
    <definedName name="XDO_?NAMCNAME?100?">'SFMP- Series 49'!$C$2:$C$33</definedName>
    <definedName name="XDO_?NAMCNAME?101?">'SFMP- Series 50'!$C$2:$C$30</definedName>
    <definedName name="XDO_?NAMCNAME?102?">'SFMP- Series 51'!$C$2:$C$36</definedName>
    <definedName name="XDO_?NAMCNAME?103?">'SFMP- Series 52'!$C$2:$C$30</definedName>
    <definedName name="XDO_?NAMCNAME?104?">'SFMP- Series 53'!$C$2:$C$34</definedName>
    <definedName name="XDO_?NAMCNAME?105?">'SFMP- Series 54'!$C$2:$C$28</definedName>
    <definedName name="XDO_?NAMCNAME?106?">'SFMP- Series 55'!$C$2:$C$32</definedName>
    <definedName name="XDO_?NAMCNAME?107?">'SFMP- Series 56'!$C$2:$C$28</definedName>
    <definedName name="XDO_?NAMCNAME?108?">'SFMP- Series 57'!$C$2:$C$29</definedName>
    <definedName name="XDO_?NAMCNAME?109?">'SFMP- Series 58'!$C$2:$C$31</definedName>
    <definedName name="XDO_?NAMCNAME?11?">#REF!</definedName>
    <definedName name="XDO_?NAMCNAME?110?">SCPSE!$C$2:$C$44</definedName>
    <definedName name="XDO_?NAMCNAME?111?">'SFMP- Series 59'!$C$2:$C$40</definedName>
    <definedName name="XDO_?NAMCNAME?112?">'SFMP- Series 60'!$C$2:$C$30</definedName>
    <definedName name="XDO_?NAMCNAME?113?">SMCF!$C$2:$C$49</definedName>
    <definedName name="XDO_?NAMCNAME?114?">'SFMP- Series 61'!$C$2:$C$36</definedName>
    <definedName name="XDO_?NAMCNAME?115?">'SFMP- Series 66'!$C$2:$C$34</definedName>
    <definedName name="XDO_?NAMCNAME?116?">'SFMP- Series 67'!$C$2:$C$34</definedName>
    <definedName name="XDO_?NAMCNAME?117?">'SFMP- Series 64'!$C$2:$C$24</definedName>
    <definedName name="XDO_?NAMCNAME?118?">'SFMP- Series 68'!$C$2:$C$24</definedName>
    <definedName name="XDO_?NAMCNAME?119?">SNM150IF!$C$2:$C$159</definedName>
    <definedName name="XDO_?NAMCNAME?12?">#REF!</definedName>
    <definedName name="XDO_?NAMCNAME?120?">SNS250IF!$C$2:$C$259</definedName>
    <definedName name="XDO_?NAMCNAME?121?">'SCIGI-JUN 2036'!$C$2:$C$26</definedName>
    <definedName name="XDO_?NAMCNAME?122?">'SCIGI-APR 2029'!$C$2:$C$24</definedName>
    <definedName name="XDO_?NAMCNAME?123?">'SCISI-SEP 2027'!$C$2:$C$24</definedName>
    <definedName name="XDO_?NAMCNAME?124?">'SFMP- Series 72'!$C$2:$C$41</definedName>
    <definedName name="XDO_?NAMCNAME?125?">'SFMP- Series 73'!$C$2:$C$41</definedName>
    <definedName name="XDO_?NAMCNAME?126?">SLDF!$C$2:$C$30</definedName>
    <definedName name="XDO_?NAMCNAME?127?">'SFMP- Series 74'!$C$2:$C$33</definedName>
    <definedName name="XDO_?NAMCNAME?128?">'SFMP- Series 76'!$C$2:$C$20</definedName>
    <definedName name="XDO_?NAMCNAME?129?">'SFMP- Series 77'!$C$2:$C$18</definedName>
    <definedName name="XDO_?NAMCNAME?13?">SLMF!$C$2:$C$85</definedName>
    <definedName name="XDO_?NAMCNAME?130?">'SFMP- Series 78'!$C$2:$C$21</definedName>
    <definedName name="XDO_?NAMCNAME?131?">SDYF!$C$2:$C$44</definedName>
    <definedName name="XDO_?NAMCNAME?132?">'SFMP- Series 79'!$C$2:$C$21</definedName>
    <definedName name="XDO_?NAMCNAME?133?">'SFMP- Series 80'!$C$2:$C$19</definedName>
    <definedName name="XDO_?NAMCNAME?134?">'SFMP- Series 81'!$C$2:$C$25</definedName>
    <definedName name="XDO_?NAMCNAME?135?">'SBI-BSE-SENSEX-IF'!$C$2:$C$39</definedName>
    <definedName name="XDO_?NAMCNAME?136?">'SBI Nifty 1 D Rate ETF'!$C$2:$C$52</definedName>
    <definedName name="XDO_?NAMCNAME?137?">'SFMP- Series 91'!$C$2:$C$35</definedName>
    <definedName name="XDO_?NAMCNAME?138?">SN50EWIF!$C$2:$C$59</definedName>
    <definedName name="XDO_?NAMCNAME?139?">#REF!</definedName>
    <definedName name="XDO_?NAMCNAME?14?">SLTEF!$C$2:$C$74</definedName>
    <definedName name="XDO_?NAMCNAME?140?">#REF!</definedName>
    <definedName name="XDO_?NAMCNAME?141?">#REF!</definedName>
    <definedName name="XDO_?NAMCNAME?142?">#REF!</definedName>
    <definedName name="XDO_?NAMCNAME?143?">#REF!</definedName>
    <definedName name="XDO_?NAMCNAME?144?">#REF!</definedName>
    <definedName name="XDO_?NAMCNAME?15?">#REF!</definedName>
    <definedName name="XDO_?NAMCNAME?16?">#REF!</definedName>
    <definedName name="XDO_?NAMCNAME?17?">SMGLF!$C$2:$C$30</definedName>
    <definedName name="XDO_?NAMCNAME?18?">#REF!</definedName>
    <definedName name="XDO_?NAMCNAME?19?">#REF!</definedName>
    <definedName name="XDO_?NAMCNAME?2?">#REF!</definedName>
    <definedName name="XDO_?NAMCNAME?20?">SEHF!$C$2:$C$37</definedName>
    <definedName name="XDO_?NAMCNAME?21?">#REF!</definedName>
    <definedName name="XDO_?NAMCNAME?22?">#REF!</definedName>
    <definedName name="XDO_?NAMCNAME?23?">#REF!</definedName>
    <definedName name="XDO_?NAMCNAME?24?">SMIF!$C$2:$C$34</definedName>
    <definedName name="XDO_?NAMCNAME?25?">#REF!</definedName>
    <definedName name="XDO_?NAMCNAME?26?">#REF!</definedName>
    <definedName name="XDO_?NAMCNAME?27?">SCOF!$C$2:$C$50</definedName>
    <definedName name="XDO_?NAMCNAME?28?">STOF!$C$2:$C$25</definedName>
    <definedName name="XDO_?NAMCNAME?29?">SHOF!$C$2:$C$30</definedName>
    <definedName name="XDO_?NAMCNAME?3?">#REF!</definedName>
    <definedName name="XDO_?NAMCNAME?30?">SCF!$C$2:$C$95</definedName>
    <definedName name="XDO_?NAMCNAME?31?">SNIF!$C$2:$C$59</definedName>
    <definedName name="XDO_?NAMCNAME?32?">'SMCBF-SP'!$C$2:$C$32</definedName>
    <definedName name="XDO_?NAMCNAME?33?">SOF!$C$2:$C$52</definedName>
    <definedName name="XDO_?NAMCNAME?34?">SMMDF!$C$2:$C$55</definedName>
    <definedName name="XDO_?NAMCNAME?35?">SLF!$C$2:$C$18</definedName>
    <definedName name="XDO_?NAMCNAME?36?">SDBF!$C$2:$C$22</definedName>
    <definedName name="XDO_?NAMCNAME?37?">SSF!$C$2:$C$24</definedName>
    <definedName name="XDO_?NAMCNAME?38?">SCRF!$C$2:$C$16</definedName>
    <definedName name="XDO_?NAMCNAME?39?">SFEF!$C$2:$C$31</definedName>
    <definedName name="XDO_?NAMCNAME?4?">#REF!</definedName>
    <definedName name="XDO_?NAMCNAME?40?">SCHF!$C$2:$C$52</definedName>
    <definedName name="XDO_?NAMCNAME?41?">SMUSD!$C$2:$C$46</definedName>
    <definedName name="XDO_?NAMCNAME?42?">SMIDCAP!$C$2:$C$81</definedName>
    <definedName name="XDO_?NAMCNAME?43?">SMCMF!$C$2:$C$26</definedName>
    <definedName name="XDO_?NAMCNAME?44?">SMCOMMA!$C$2:$C$31</definedName>
    <definedName name="XDO_?NAMCNAME?45?">SMGF!$C$2:$C$30</definedName>
    <definedName name="XDO_?NAMCNAME?46?">SFLEXI!$C$2:$C$72</definedName>
    <definedName name="XDO_?NAMCNAME?47?">SMAAF!$C$2:$C$58</definedName>
    <definedName name="XDO_?NAMCNAME?48?">SBLUECHIP!$C$2:$C$58</definedName>
    <definedName name="XDO_?NAMCNAME?49?">SAOF!$C$2:$C$184</definedName>
    <definedName name="XDO_?NAMCNAME?5?">#REF!</definedName>
    <definedName name="XDO_?NAMCNAME?50?">SIF!$C$2:$C$49</definedName>
    <definedName name="XDO_?NAMCNAME?51?">SMLDF!$C$2:$C$60</definedName>
    <definedName name="XDO_?NAMCNAME?52?">SSTDF!$C$2:$C$83</definedName>
    <definedName name="XDO_?NAMCNAME?53?">SETFGOLD!$C$2:$C$46</definedName>
    <definedName name="XDO_?NAMCNAME?54?">SPSU!$C$2:$C$34</definedName>
    <definedName name="XDO_?NAMCNAME?55?">SGF!$C$2:$C$42</definedName>
    <definedName name="XDO_?NAMCNAME?56?">SBISENSEX!$C$2:$C$39</definedName>
    <definedName name="XDO_?NAMCNAME?57?">SSCF!$C$2:$C$64</definedName>
    <definedName name="XDO_?NAMCNAME?58?">SBPF!$C$2:$C$59</definedName>
    <definedName name="XDO_?NAMCNAME?59?">'STAF-III'!$C$2:$C$21</definedName>
    <definedName name="XDO_?NAMCNAME?6?">SMEEF!$C$2:$C$42</definedName>
    <definedName name="XDO_?NAMCNAME?60?">'SLTAF-I'!$C$2:$C$32</definedName>
    <definedName name="XDO_?NAMCNAME?61?">'SLTAF-II'!$C$2:$C$32</definedName>
    <definedName name="XDO_?NAMCNAME?62?">SBFS!$C$2:$C$36</definedName>
    <definedName name="XDO_?NAMCNAME?63?">SETFNN50!$C$2:$C$59</definedName>
    <definedName name="XDO_?NAMCNAME?64?">SETFNIFBK!$C$2:$C$21</definedName>
    <definedName name="XDO_?NAMCNAME?65?">SETFBSE100!$C$2:$C$110</definedName>
    <definedName name="XDO_?NAMCNAME?66?">SESF!$C$2:$C$105</definedName>
    <definedName name="XDO_?NAMCNAME?67?">SETFNIF50!$C$2:$C$59</definedName>
    <definedName name="XDO_?NAMCNAME?68?">'SLTAF-III'!$C$2:$C$33</definedName>
    <definedName name="XDO_?NAMCNAME?69?">SETF10GILT!$C$2:$C$24</definedName>
    <definedName name="XDO_?NAMCNAME?7?">#REF!</definedName>
    <definedName name="XDO_?NAMCNAME?70?">'SLTAF-IV'!$C$2:$C$33</definedName>
    <definedName name="XDO_?NAMCNAME?71?">'SLTAF-V'!$C$2:$C$30</definedName>
    <definedName name="XDO_?NAMCNAME?72?">'SLTAF-VI'!$C$2:$C$54</definedName>
    <definedName name="XDO_?NAMCNAME?73?">SETFSN50!$C$2:$C$59</definedName>
    <definedName name="XDO_?NAMCNAME?74?">SBIETFQLTY!$C$2:$C$39</definedName>
    <definedName name="XDO_?NAMCNAME?75?">SCBF!$C$2:$C$105</definedName>
    <definedName name="XDO_?NAMCNAME?76?">SEMVF!$C$2:$C$59</definedName>
    <definedName name="XDO_?NAMCNAME?77?">'SFMP- Series 1'!$C$2:$C$31</definedName>
    <definedName name="XDO_?NAMCNAME?78?">'SFMP- Series 6'!$C$2:$C$29</definedName>
    <definedName name="XDO_?NAMCNAME?79?">'SFMP- Series 34'!$C$2:$C$26</definedName>
    <definedName name="XDO_?NAMCNAME?8?">#REF!</definedName>
    <definedName name="XDO_?NAMCNAME?80?">'SMCBF-IP'!$C$2:$C$41</definedName>
    <definedName name="XDO_?NAMCNAME?81?">SFRDF!$C$2:$C$28</definedName>
    <definedName name="XDO_?NAMCNAME?82?">SBIETFIT!$C$2:$C$19</definedName>
    <definedName name="XDO_?NAMCNAME?83?">SBIETFPB!$C$2:$C$19</definedName>
    <definedName name="XDO_?NAMCNAME?84?">'SRBF-AP'!$C$2:$C$48</definedName>
    <definedName name="XDO_?NAMCNAME?85?">'SRBF-AHP'!$C$2:$C$48</definedName>
    <definedName name="XDO_?NAMCNAME?86?">'SRBF-CHP'!$C$2:$C$48</definedName>
    <definedName name="XDO_?NAMCNAME?87?">'SRBF-CP'!$C$2:$C$48</definedName>
    <definedName name="XDO_?NAMCNAME?88?">'SIA-US EQUITY FOF'!$C$2:$C$14</definedName>
    <definedName name="XDO_?NAMCNAME?89?">'SFMP- Series 41'!$C$2:$C$19</definedName>
    <definedName name="XDO_?NAMCNAME?9?">#REF!</definedName>
    <definedName name="XDO_?NAMCNAME?90?">'SFMP- Series 42'!$C$2:$C$18</definedName>
    <definedName name="XDO_?NAMCNAME?91?">'SFMP- Series 43'!$C$2:$C$34</definedName>
    <definedName name="XDO_?NAMCNAME?92?">'SNN50'!$C$2:$C$59</definedName>
    <definedName name="XDO_?NAMCNAME?93?">'SFMP- Series 44'!$C$2:$C$31</definedName>
    <definedName name="XDO_?NAMCNAME?94?">'SFMP- Series 45'!$C$2:$C$33</definedName>
    <definedName name="XDO_?NAMCNAME?95?">SBIETFCON!$C$2:$C$39</definedName>
    <definedName name="XDO_?NAMCNAME?96?">'SFMP- Series 46'!$C$2:$C$29</definedName>
    <definedName name="XDO_?NAMCNAME?97?">'SFMP- Series 47'!$C$2:$C$27</definedName>
    <definedName name="XDO_?NAMCNAME?98?">'SFMP- Series 48'!$C$2:$C$28</definedName>
    <definedName name="XDO_?NAMCNAME?99?">SBAF!$C$2:$C$79</definedName>
    <definedName name="XDO_?NDATE?">#REF!</definedName>
    <definedName name="XDO_?NDATE?1?">#REF!</definedName>
    <definedName name="XDO_?NDATE?10?">#REF!</definedName>
    <definedName name="XDO_?NDATE?100?">'SFMP- Series 49'!#REF!</definedName>
    <definedName name="XDO_?NDATE?101?">'SFMP- Series 50'!#REF!</definedName>
    <definedName name="XDO_?NDATE?102?">'SFMP- Series 51'!#REF!</definedName>
    <definedName name="XDO_?NDATE?103?">'SFMP- Series 52'!#REF!</definedName>
    <definedName name="XDO_?NDATE?104?">'SFMP- Series 53'!#REF!</definedName>
    <definedName name="XDO_?NDATE?105?">'SFMP- Series 54'!#REF!</definedName>
    <definedName name="XDO_?NDATE?106?">'SFMP- Series 55'!#REF!</definedName>
    <definedName name="XDO_?NDATE?107?">'SFMP- Series 56'!#REF!</definedName>
    <definedName name="XDO_?NDATE?108?">'SFMP- Series 57'!#REF!</definedName>
    <definedName name="XDO_?NDATE?109?">'SFMP- Series 58'!#REF!</definedName>
    <definedName name="XDO_?NDATE?11?">#REF!</definedName>
    <definedName name="XDO_?NDATE?110?">SCPSE!#REF!</definedName>
    <definedName name="XDO_?NDATE?111?">'SFMP- Series 59'!#REF!</definedName>
    <definedName name="XDO_?NDATE?112?">'SFMP- Series 60'!#REF!</definedName>
    <definedName name="XDO_?NDATE?113?">SMCF!#REF!</definedName>
    <definedName name="XDO_?NDATE?114?">'SFMP- Series 61'!#REF!</definedName>
    <definedName name="XDO_?NDATE?115?">'SFMP- Series 66'!#REF!</definedName>
    <definedName name="XDO_?NDATE?116?">'SFMP- Series 67'!#REF!</definedName>
    <definedName name="XDO_?NDATE?117?">'SFMP- Series 64'!#REF!</definedName>
    <definedName name="XDO_?NDATE?118?">'SFMP- Series 68'!#REF!</definedName>
    <definedName name="XDO_?NDATE?119?">SNM150IF!#REF!</definedName>
    <definedName name="XDO_?NDATE?12?">#REF!</definedName>
    <definedName name="XDO_?NDATE?120?">SNS250IF!#REF!</definedName>
    <definedName name="XDO_?NDATE?121?">'SCIGI-JUN 2036'!#REF!</definedName>
    <definedName name="XDO_?NDATE?122?">'SCIGI-APR 2029'!#REF!</definedName>
    <definedName name="XDO_?NDATE?123?">'SCISI-SEP 2027'!#REF!</definedName>
    <definedName name="XDO_?NDATE?124?">'SFMP- Series 72'!#REF!</definedName>
    <definedName name="XDO_?NDATE?125?">'SFMP- Series 73'!#REF!</definedName>
    <definedName name="XDO_?NDATE?126?">SLDF!#REF!</definedName>
    <definedName name="XDO_?NDATE?127?">'SFMP- Series 74'!#REF!</definedName>
    <definedName name="XDO_?NDATE?128?">'SFMP- Series 76'!#REF!</definedName>
    <definedName name="XDO_?NDATE?129?">'SFMP- Series 77'!#REF!</definedName>
    <definedName name="XDO_?NDATE?13?">SLMF!#REF!</definedName>
    <definedName name="XDO_?NDATE?130?">'SFMP- Series 78'!#REF!</definedName>
    <definedName name="XDO_?NDATE?131?">SDYF!#REF!</definedName>
    <definedName name="XDO_?NDATE?132?">'SFMP- Series 79'!#REF!</definedName>
    <definedName name="XDO_?NDATE?133?">'SFMP- Series 80'!#REF!</definedName>
    <definedName name="XDO_?NDATE?134?">'SFMP- Series 81'!#REF!</definedName>
    <definedName name="XDO_?NDATE?135?">'SBI-BSE-SENSEX-IF'!#REF!</definedName>
    <definedName name="XDO_?NDATE?136?">'SBI Nifty 1 D Rate ETF'!#REF!</definedName>
    <definedName name="XDO_?NDATE?137?">'SFMP- Series 91'!#REF!</definedName>
    <definedName name="XDO_?NDATE?138?">SN50EWIF!#REF!</definedName>
    <definedName name="XDO_?NDATE?139?">#REF!</definedName>
    <definedName name="XDO_?NDATE?14?">SLTEF!#REF!</definedName>
    <definedName name="XDO_?NDATE?140?">#REF!</definedName>
    <definedName name="XDO_?NDATE?141?">#REF!</definedName>
    <definedName name="XDO_?NDATE?142?">#REF!</definedName>
    <definedName name="XDO_?NDATE?143?">#REF!</definedName>
    <definedName name="XDO_?NDATE?144?">#REF!</definedName>
    <definedName name="XDO_?NDATE?15?">#REF!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'SFMP- Series 1'!#REF!</definedName>
    <definedName name="XDO_?NDATE?78?">'SFMP- Series 6'!#REF!</definedName>
    <definedName name="XDO_?NDATE?79?">'SFMP- Series 34'!#REF!</definedName>
    <definedName name="XDO_?NDATE?8?">#REF!</definedName>
    <definedName name="XDO_?NDATE?80?">'SMCBF-IP'!#REF!</definedName>
    <definedName name="XDO_?NDATE?81?">SFRDF!#REF!</definedName>
    <definedName name="XDO_?NDATE?82?">SBIETFIT!#REF!</definedName>
    <definedName name="XDO_?NDATE?83?">SBIETFPB!#REF!</definedName>
    <definedName name="XDO_?NDATE?84?">'SRBF-AP'!#REF!</definedName>
    <definedName name="XDO_?NDATE?85?">'SRBF-AHP'!#REF!</definedName>
    <definedName name="XDO_?NDATE?86?">'SRBF-CHP'!#REF!</definedName>
    <definedName name="XDO_?NDATE?87?">'SRBF-CP'!#REF!</definedName>
    <definedName name="XDO_?NDATE?88?">'SIA-US EQUITY FOF'!#REF!</definedName>
    <definedName name="XDO_?NDATE?89?">'SFMP- Series 41'!#REF!</definedName>
    <definedName name="XDO_?NDATE?9?">#REF!</definedName>
    <definedName name="XDO_?NDATE?90?">'SFMP- Series 42'!#REF!</definedName>
    <definedName name="XDO_?NDATE?91?">'SFMP- Series 43'!#REF!</definedName>
    <definedName name="XDO_?NDATE?92?">'SNN50'!#REF!</definedName>
    <definedName name="XDO_?NDATE?93?">'SFMP- Series 44'!#REF!</definedName>
    <definedName name="XDO_?NDATE?94?">'SFMP- Series 45'!#REF!</definedName>
    <definedName name="XDO_?NDATE?95?">SBIETFCON!#REF!</definedName>
    <definedName name="XDO_?NDATE?96?">'SFMP- Series 46'!#REF!</definedName>
    <definedName name="XDO_?NDATE?97?">'SFMP- Series 47'!#REF!</definedName>
    <definedName name="XDO_?NDATE?98?">'SFMP- Series 48'!#REF!</definedName>
    <definedName name="XDO_?NDATE?99?">SBAF!#REF!</definedName>
    <definedName name="XDO_?NNPTF?">#REF!</definedName>
    <definedName name="XDO_?NNPTF?1?">#REF!</definedName>
    <definedName name="XDO_?NNPTF?10?">#REF!</definedName>
    <definedName name="XDO_?NNPTF?100?">'SFMP- Series 49'!#REF!</definedName>
    <definedName name="XDO_?NNPTF?101?">'SFMP- Series 50'!#REF!</definedName>
    <definedName name="XDO_?NNPTF?102?">'SFMP- Series 51'!#REF!</definedName>
    <definedName name="XDO_?NNPTF?103?">'SFMP- Series 52'!#REF!</definedName>
    <definedName name="XDO_?NNPTF?104?">'SFMP- Series 53'!#REF!</definedName>
    <definedName name="XDO_?NNPTF?105?">'SFMP- Series 54'!#REF!</definedName>
    <definedName name="XDO_?NNPTF?106?">'SFMP- Series 55'!#REF!</definedName>
    <definedName name="XDO_?NNPTF?107?">'SFMP- Series 56'!#REF!</definedName>
    <definedName name="XDO_?NNPTF?108?">'SFMP- Series 57'!#REF!</definedName>
    <definedName name="XDO_?NNPTF?109?">'SFMP- Series 58'!#REF!</definedName>
    <definedName name="XDO_?NNPTF?11?">#REF!</definedName>
    <definedName name="XDO_?NNPTF?110?">SCPSE!#REF!</definedName>
    <definedName name="XDO_?NNPTF?111?">'SFMP- Series 59'!#REF!</definedName>
    <definedName name="XDO_?NNPTF?112?">'SFMP- Series 60'!#REF!</definedName>
    <definedName name="XDO_?NNPTF?113?">SMCF!#REF!</definedName>
    <definedName name="XDO_?NNPTF?114?">'SFMP- Series 61'!#REF!</definedName>
    <definedName name="XDO_?NNPTF?115?">'SFMP- Series 66'!#REF!</definedName>
    <definedName name="XDO_?NNPTF?116?">'SFMP- Series 67'!#REF!</definedName>
    <definedName name="XDO_?NNPTF?117?">'SFMP- Series 64'!#REF!</definedName>
    <definedName name="XDO_?NNPTF?118?">'SFMP- Series 68'!#REF!</definedName>
    <definedName name="XDO_?NNPTF?119?">SNM150IF!#REF!</definedName>
    <definedName name="XDO_?NNPTF?12?">#REF!</definedName>
    <definedName name="XDO_?NNPTF?120?">SNS250IF!#REF!</definedName>
    <definedName name="XDO_?NNPTF?121?">'SCIGI-JUN 2036'!#REF!</definedName>
    <definedName name="XDO_?NNPTF?122?">'SCIGI-APR 2029'!#REF!</definedName>
    <definedName name="XDO_?NNPTF?123?">'SCISI-SEP 2027'!#REF!</definedName>
    <definedName name="XDO_?NNPTF?124?">'SFMP- Series 72'!#REF!</definedName>
    <definedName name="XDO_?NNPTF?125?">'SFMP- Series 73'!#REF!</definedName>
    <definedName name="XDO_?NNPTF?126?">SLDF!#REF!</definedName>
    <definedName name="XDO_?NNPTF?127?">'SFMP- Series 74'!#REF!</definedName>
    <definedName name="XDO_?NNPTF?128?">'SFMP- Series 76'!#REF!</definedName>
    <definedName name="XDO_?NNPTF?129?">'SFMP- Series 77'!#REF!</definedName>
    <definedName name="XDO_?NNPTF?13?">SLMF!#REF!</definedName>
    <definedName name="XDO_?NNPTF?130?">'SFMP- Series 78'!#REF!</definedName>
    <definedName name="XDO_?NNPTF?131?">SDYF!#REF!</definedName>
    <definedName name="XDO_?NNPTF?132?">'SFMP- Series 79'!#REF!</definedName>
    <definedName name="XDO_?NNPTF?133?">'SFMP- Series 80'!#REF!</definedName>
    <definedName name="XDO_?NNPTF?134?">'SFMP- Series 81'!#REF!</definedName>
    <definedName name="XDO_?NNPTF?135?">'SBI-BSE-SENSEX-IF'!#REF!</definedName>
    <definedName name="XDO_?NNPTF?136?">'SBI Nifty 1 D Rate ETF'!#REF!</definedName>
    <definedName name="XDO_?NNPTF?137?">'SFMP- Series 91'!#REF!</definedName>
    <definedName name="XDO_?NNPTF?138?">SN50EWIF!#REF!</definedName>
    <definedName name="XDO_?NNPTF?139?">#REF!</definedName>
    <definedName name="XDO_?NNPTF?14?">SLTEF!#REF!</definedName>
    <definedName name="XDO_?NNPTF?140?">#REF!</definedName>
    <definedName name="XDO_?NNPTF?141?">#REF!</definedName>
    <definedName name="XDO_?NNPTF?142?">#REF!</definedName>
    <definedName name="XDO_?NNPTF?143?">#REF!</definedName>
    <definedName name="XDO_?NNPTF?144?">#REF!</definedName>
    <definedName name="XDO_?NNPTF?15?">#REF!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'SFMP- Series 1'!#REF!</definedName>
    <definedName name="XDO_?NNPTF?78?">'SFMP- Series 6'!#REF!</definedName>
    <definedName name="XDO_?NNPTF?79?">'SFMP- Series 34'!#REF!</definedName>
    <definedName name="XDO_?NNPTF?8?">#REF!</definedName>
    <definedName name="XDO_?NNPTF?80?">'SMCBF-IP'!#REF!</definedName>
    <definedName name="XDO_?NNPTF?81?">SFRDF!#REF!</definedName>
    <definedName name="XDO_?NNPTF?82?">SBIETFIT!#REF!</definedName>
    <definedName name="XDO_?NNPTF?83?">SBIETFPB!#REF!</definedName>
    <definedName name="XDO_?NNPTF?84?">'SRBF-AP'!#REF!</definedName>
    <definedName name="XDO_?NNPTF?85?">'SRBF-AHP'!#REF!</definedName>
    <definedName name="XDO_?NNPTF?86?">'SRBF-CHP'!#REF!</definedName>
    <definedName name="XDO_?NNPTF?87?">'SRBF-CP'!#REF!</definedName>
    <definedName name="XDO_?NNPTF?88?">'SIA-US EQUITY FOF'!#REF!</definedName>
    <definedName name="XDO_?NNPTF?89?">'SFMP- Series 41'!#REF!</definedName>
    <definedName name="XDO_?NNPTF?9?">#REF!</definedName>
    <definedName name="XDO_?NNPTF?90?">'SFMP- Series 42'!#REF!</definedName>
    <definedName name="XDO_?NNPTF?91?">'SFMP- Series 43'!#REF!</definedName>
    <definedName name="XDO_?NNPTF?92?">'SNN50'!#REF!</definedName>
    <definedName name="XDO_?NNPTF?93?">'SFMP- Series 44'!#REF!</definedName>
    <definedName name="XDO_?NNPTF?94?">'SFMP- Series 45'!#REF!</definedName>
    <definedName name="XDO_?NNPTF?95?">SBIETFCON!#REF!</definedName>
    <definedName name="XDO_?NNPTF?96?">'SFMP- Series 46'!#REF!</definedName>
    <definedName name="XDO_?NNPTF?97?">'SFMP- Series 47'!#REF!</definedName>
    <definedName name="XDO_?NNPTF?98?">'SFMP- Series 48'!#REF!</definedName>
    <definedName name="XDO_?NNPTF?99?">SBAF!#REF!</definedName>
    <definedName name="XDO_?NOVAL?">#REF!</definedName>
    <definedName name="XDO_?NOVAL?1?">#REF!</definedName>
    <definedName name="XDO_?NOVAL?10?">#REF!</definedName>
    <definedName name="XDO_?NOVAL?100?">SCF!$B$10:$B$106</definedName>
    <definedName name="XDO_?NOVAL?101?">SCF!$B$10:$B$130</definedName>
    <definedName name="XDO_?NOVAL?102?">SCF!$B$10:$B$149</definedName>
    <definedName name="XDO_?NOVAL?103?">SCF!$B$10:$B$154</definedName>
    <definedName name="XDO_?NOVAL?104?">SNIF!$B$10:$B$59</definedName>
    <definedName name="XDO_?NOVAL?105?">SNIF!$B$10:$B$102</definedName>
    <definedName name="XDO_?NOVAL?106?">SNIF!$B$10:$B$107</definedName>
    <definedName name="XDO_?NOVAL?107?">'SMCBF-SP'!$B$10:$B$32</definedName>
    <definedName name="XDO_?NOVAL?108?">'SMCBF-SP'!$B$10:$B$48</definedName>
    <definedName name="XDO_?NOVAL?109?">'SMCBF-SP'!$B$10:$B$59</definedName>
    <definedName name="XDO_?NOVAL?11?">SMEEF!$B$10:$B$42</definedName>
    <definedName name="XDO_?NOVAL?110?">'SMCBF-SP'!$B$10:$B$74</definedName>
    <definedName name="XDO_?NOVAL?111?">'SMCBF-SP'!$B$10:$B$89</definedName>
    <definedName name="XDO_?NOVAL?112?">'SMCBF-SP'!$B$10:$B$94</definedName>
    <definedName name="XDO_?NOVAL?113?">SOF!$B$52</definedName>
    <definedName name="XDO_?NOVAL?114?">SOF!$B$52:$B$57</definedName>
    <definedName name="XDO_?NOVAL?115?">SMMDF!$B$18:$B$55</definedName>
    <definedName name="XDO_?NOVAL?116?">SMMDF!$B$18:$B$66</definedName>
    <definedName name="XDO_?NOVAL?117?">SMMDF!$B$18:$B$71</definedName>
    <definedName name="XDO_?NOVAL?118?">SMMDF!$B$18:$B$90</definedName>
    <definedName name="XDO_?NOVAL?119?">SMMDF!$B$18:$B$100</definedName>
    <definedName name="XDO_?NOVAL?12?">SMEEF!$B$10:$B$47</definedName>
    <definedName name="XDO_?NOVAL?120?">SMMDF!$B$18:$B$105</definedName>
    <definedName name="XDO_?NOVAL?121?">SLF!$B$18</definedName>
    <definedName name="XDO_?NOVAL?122?">SLF!$B$18:$B$26</definedName>
    <definedName name="XDO_?NOVAL?123?">SLF!$B$18:$B$30</definedName>
    <definedName name="XDO_?NOVAL?124?">SLF!$B$18:$B$79</definedName>
    <definedName name="XDO_?NOVAL?125?">SLF!$B$18:$B$110</definedName>
    <definedName name="XDO_?NOVAL?126?">SLF!$B$18:$B$133</definedName>
    <definedName name="XDO_?NOVAL?127?">SLF!$B$18:$B$144</definedName>
    <definedName name="XDO_?NOVAL?128?">SLF!$B$18:$B$154</definedName>
    <definedName name="XDO_?NOVAL?129?">SLF!$B$18:$B$159</definedName>
    <definedName name="XDO_?NOVAL?13?">SMEEF!$B$10:$B$51</definedName>
    <definedName name="XDO_?NOVAL?130?">SDBF!$B$18:$B$22</definedName>
    <definedName name="XDO_?NOVAL?131?">SDBF!$B$18:$B$35</definedName>
    <definedName name="XDO_?NOVAL?132?">SDBF!$B$18:$B$40</definedName>
    <definedName name="XDO_?NOVAL?133?">SDBF!$B$18:$B$59</definedName>
    <definedName name="XDO_?NOVAL?134?">SDBF!$B$18:$B$69</definedName>
    <definedName name="XDO_?NOVAL?135?">SDBF!$B$18:$B$74</definedName>
    <definedName name="XDO_?NOVAL?136?">SSF!$B$24</definedName>
    <definedName name="XDO_?NOVAL?137?">SSF!$B$24:$B$31</definedName>
    <definedName name="XDO_?NOVAL?138?">SSF!$B$24:$B$56</definedName>
    <definedName name="XDO_?NOVAL?139?">SSF!$B$24:$B$92</definedName>
    <definedName name="XDO_?NOVAL?14?">SMEEF!$B$10:$B$90</definedName>
    <definedName name="XDO_?NOVAL?140?">SSF!$B$24:$B$98</definedName>
    <definedName name="XDO_?NOVAL?141?">SSF!$B$24:$B$106</definedName>
    <definedName name="XDO_?NOVAL?142?">SSF!$B$24:$B$113</definedName>
    <definedName name="XDO_?NOVAL?143?">SSF!$B$24:$B$123</definedName>
    <definedName name="XDO_?NOVAL?144?">SSF!$B$24:$B$128</definedName>
    <definedName name="XDO_?NOVAL?145?">SCRF!$B$16</definedName>
    <definedName name="XDO_?NOVAL?146?">SCRF!$B$16:$B$64</definedName>
    <definedName name="XDO_?NOVAL?147?">SCRF!$B$16:$B$74</definedName>
    <definedName name="XDO_?NOVAL?148?">SCRF!$B$16:$B$82</definedName>
    <definedName name="XDO_?NOVAL?149?">SCRF!$B$16:$B$97</definedName>
    <definedName name="XDO_?NOVAL?15?">SMEEF!$B$10:$B$95</definedName>
    <definedName name="XDO_?NOVAL?150?">SCRF!$B$16:$B$107</definedName>
    <definedName name="XDO_?NOVAL?151?">SCRF!$B$16:$B$112</definedName>
    <definedName name="XDO_?NOVAL?152?">SFEF!$B$10:$B$31</definedName>
    <definedName name="XDO_?NOVAL?153?">SFEF!$B$10:$B$37</definedName>
    <definedName name="XDO_?NOVAL?154?">SFEF!$B$10:$B$40</definedName>
    <definedName name="XDO_?NOVAL?155?">SFEF!$B$10:$B$59</definedName>
    <definedName name="XDO_?NOVAL?156?">SFEF!$B$10:$B$78</definedName>
    <definedName name="XDO_?NOVAL?157?">SFEF!$B$10:$B$83</definedName>
    <definedName name="XDO_?NOVAL?158?">SCHF!$B$10:$B$52</definedName>
    <definedName name="XDO_?NOVAL?159?">SCHF!$B$10:$B$60</definedName>
    <definedName name="XDO_?NOVAL?16?">#REF!</definedName>
    <definedName name="XDO_?NOVAL?160?">SCHF!$B$10:$B$108</definedName>
    <definedName name="XDO_?NOVAL?161?">SCHF!$B$10:$B$119</definedName>
    <definedName name="XDO_?NOVAL?162?">SCHF!$B$10:$B$129</definedName>
    <definedName name="XDO_?NOVAL?163?">SCHF!$B$10:$B$148</definedName>
    <definedName name="XDO_?NOVAL?164?">SCHF!$B$10:$B$158</definedName>
    <definedName name="XDO_?NOVAL?165?">SCHF!$B$10:$B$163</definedName>
    <definedName name="XDO_?NOVAL?166?">SMUSD!$B$18:$B$46</definedName>
    <definedName name="XDO_?NOVAL?167?">SMUSD!$B$18:$B$59</definedName>
    <definedName name="XDO_?NOVAL?168?">SMUSD!$B$18:$B$75</definedName>
    <definedName name="XDO_?NOVAL?169?">SMUSD!$B$18:$B$103</definedName>
    <definedName name="XDO_?NOVAL?17?">#REF!</definedName>
    <definedName name="XDO_?NOVAL?170?">SMUSD!$B$18:$B$111</definedName>
    <definedName name="XDO_?NOVAL?171?">SMUSD!$B$18:$B$122</definedName>
    <definedName name="XDO_?NOVAL?172?">SMUSD!$B$18:$B$132</definedName>
    <definedName name="XDO_?NOVAL?173?">SMUSD!$B$18:$B$137</definedName>
    <definedName name="XDO_?NOVAL?174?">SMIDCAP!$B$10:$B$81</definedName>
    <definedName name="XDO_?NOVAL?175?">SMIDCAP!$B$10:$B$106</definedName>
    <definedName name="XDO_?NOVAL?176?">SMIDCAP!$B$10:$B$125</definedName>
    <definedName name="XDO_?NOVAL?177?">SMIDCAP!$B$10:$B$130</definedName>
    <definedName name="XDO_?NOVAL?178?">SMCMF!$B$24:$B$26</definedName>
    <definedName name="XDO_?NOVAL?179?">SMCMF!$B$24:$B$55</definedName>
    <definedName name="XDO_?NOVAL?18?">#REF!</definedName>
    <definedName name="XDO_?NOVAL?180?">SMCMF!$B$24:$B$60</definedName>
    <definedName name="XDO_?NOVAL?181?">SMCOMMA!$B$10:$B$31</definedName>
    <definedName name="XDO_?NOVAL?182?">SMCOMMA!$B$10:$B$74</definedName>
    <definedName name="XDO_?NOVAL?183?">SMCOMMA!$B$10:$B$79</definedName>
    <definedName name="XDO_?NOVAL?184?">SMGF!$B$24:$B$30</definedName>
    <definedName name="XDO_?NOVAL?185?">SMGF!$B$24:$B$34</definedName>
    <definedName name="XDO_?NOVAL?186?">SMGF!$B$24:$B$61</definedName>
    <definedName name="XDO_?NOVAL?187?">SMGF!$B$24:$B$66</definedName>
    <definedName name="XDO_?NOVAL?188?">SFLEXI!$B$10:$B$72</definedName>
    <definedName name="XDO_?NOVAL?189?">SFLEXI!$B$10:$B$80</definedName>
    <definedName name="XDO_?NOVAL?19?">#REF!</definedName>
    <definedName name="XDO_?NOVAL?190?">SFLEXI!$B$10:$B$101</definedName>
    <definedName name="XDO_?NOVAL?191?">SFLEXI!$B$10:$B$120</definedName>
    <definedName name="XDO_?NOVAL?192?">SFLEXI!$B$10:$B$125</definedName>
    <definedName name="XDO_?NOVAL?193?">SMAAF!$B$10:$B$58</definedName>
    <definedName name="XDO_?NOVAL?194?">SMAAF!$B$10:$B$70</definedName>
    <definedName name="XDO_?NOVAL?195?">SMAAF!$B$10:$B$66</definedName>
    <definedName name="XDO_?NOVAL?196?">SMAAF!$B$10:$B$95</definedName>
    <definedName name="XDO_?NOVAL?197?">SMAAF!$B$10:$B$107</definedName>
    <definedName name="XDO_?NOVAL?198?">SMAAF!$B$10:$B$112</definedName>
    <definedName name="XDO_?NOVAL?199?">SMAAF!$B$10:$B$120</definedName>
    <definedName name="XDO_?NOVAL?2?">#REF!</definedName>
    <definedName name="XDO_?NOVAL?20?">#REF!</definedName>
    <definedName name="XDO_?NOVAL?200?">SMAAF!$B$10:$B$124</definedName>
    <definedName name="XDO_?NOVAL?201?">SMAAF!$B$10:$B$135</definedName>
    <definedName name="XDO_?NOVAL?202?">SMAAF!$B$10:$B$147</definedName>
    <definedName name="XDO_?NOVAL?203?">SMAAF!$B$10:$B$152</definedName>
    <definedName name="XDO_?NOVAL?204?">SBLUECHIP!$B$10:$B$58</definedName>
    <definedName name="XDO_?NOVAL?205?">SBLUECHIP!$B$10:$B$84</definedName>
    <definedName name="XDO_?NOVAL?206?">SBLUECHIP!$B$10:$B$103</definedName>
    <definedName name="XDO_?NOVAL?207?">SBLUECHIP!$B$10:$B$108</definedName>
    <definedName name="XDO_?NOVAL?208?">SAOF!$B$10:$B$184</definedName>
    <definedName name="XDO_?NOVAL?209?">SAOF!$B$10:$B$215</definedName>
    <definedName name="XDO_?NOVAL?21?">#REF!</definedName>
    <definedName name="XDO_?NOVAL?210?">SAOF!$B$10:$B$226</definedName>
    <definedName name="XDO_?NOVAL?211?">SAOF!$B$10:$B$236</definedName>
    <definedName name="XDO_?NOVAL?212?">SAOF!$B$10:$B$248</definedName>
    <definedName name="XDO_?NOVAL?213?">SAOF!$B$10:$B$253</definedName>
    <definedName name="XDO_?NOVAL?214?">SIF!$B$10:$B$49</definedName>
    <definedName name="XDO_?NOVAL?215?">SIF!$B$10:$B$57</definedName>
    <definedName name="XDO_?NOVAL?216?">SIF!$B$10:$B$96</definedName>
    <definedName name="XDO_?NOVAL?217?">SIF!$B$10:$B$101</definedName>
    <definedName name="XDO_?NOVAL?218?">SMLDF!$B$18:$B$60</definedName>
    <definedName name="XDO_?NOVAL?219?">SMLDF!$B$18:$B$72</definedName>
    <definedName name="XDO_?NOVAL?22?">#REF!</definedName>
    <definedName name="XDO_?NOVAL?220?">SMLDF!$B$18:$B$80</definedName>
    <definedName name="XDO_?NOVAL?221?">SMLDF!$B$18:$B$93</definedName>
    <definedName name="XDO_?NOVAL?222?">SMLDF!$B$18:$B$107</definedName>
    <definedName name="XDO_?NOVAL?223?">SMLDF!$B$18:$B$121</definedName>
    <definedName name="XDO_?NOVAL?224?">SMLDF!$B$18:$B$128</definedName>
    <definedName name="XDO_?NOVAL?225?">SMLDF!$B$18:$B$138</definedName>
    <definedName name="XDO_?NOVAL?226?">SMLDF!$B$18:$B$143</definedName>
    <definedName name="XDO_?NOVAL?227?">SSTDF!$B$18:$B$83</definedName>
    <definedName name="XDO_?NOVAL?228?">SSTDF!$B$18:$B$99</definedName>
    <definedName name="XDO_?NOVAL?229?">SSTDF!$B$18:$B$103</definedName>
    <definedName name="XDO_?NOVAL?23?">#REF!</definedName>
    <definedName name="XDO_?NOVAL?230?">SSTDF!$B$18:$B$116</definedName>
    <definedName name="XDO_?NOVAL?231?">SSTDF!$B$18:$B$123</definedName>
    <definedName name="XDO_?NOVAL?232?">SSTDF!$B$18:$B$133</definedName>
    <definedName name="XDO_?NOVAL?233?">SSTDF!$B$18:$B$138</definedName>
    <definedName name="XDO_?NOVAL?234?">SETFGOLD!$B$46</definedName>
    <definedName name="XDO_?NOVAL?235?">SETFGOLD!$B$46:$B$54</definedName>
    <definedName name="XDO_?NOVAL?236?">SETFGOLD!$B$46:$B$59</definedName>
    <definedName name="XDO_?NOVAL?237?">SPSU!$B$10:$B$34</definedName>
    <definedName name="XDO_?NOVAL?238?">SPSU!$B$10:$B$77</definedName>
    <definedName name="XDO_?NOVAL?239?">SPSU!$B$10:$B$82</definedName>
    <definedName name="XDO_?NOVAL?24?">#REF!</definedName>
    <definedName name="XDO_?NOVAL?240?">SGF!$B$42</definedName>
    <definedName name="XDO_?NOVAL?241?">SGF!$B$42:$B$54</definedName>
    <definedName name="XDO_?NOVAL?242?">SGF!$B$42:$B$59</definedName>
    <definedName name="XDO_?NOVAL?243?">SBISENSEX!$B$10:$B$39</definedName>
    <definedName name="XDO_?NOVAL?244?">SBISENSEX!$B$10:$B$82</definedName>
    <definedName name="XDO_?NOVAL?245?">SBISENSEX!$B$10:$B$87</definedName>
    <definedName name="XDO_?NOVAL?246?">SSCF!$B$10:$B$64</definedName>
    <definedName name="XDO_?NOVAL?247?">SSCF!$B$10:$B$75</definedName>
    <definedName name="XDO_?NOVAL?248?">SSCF!$B$10:$B$108</definedName>
    <definedName name="XDO_?NOVAL?249?">SSCF!$B$10:$B$113</definedName>
    <definedName name="XDO_?NOVAL?25?">#REF!</definedName>
    <definedName name="XDO_?NOVAL?250?">SBPF!$B$18:$B$59</definedName>
    <definedName name="XDO_?NOVAL?251?">SBPF!$B$18:$B$71</definedName>
    <definedName name="XDO_?NOVAL?252?">SBPF!$B$18:$B$92</definedName>
    <definedName name="XDO_?NOVAL?253?">SBPF!$B$18:$B$102</definedName>
    <definedName name="XDO_?NOVAL?254?">SBPF!$B$18:$B$107</definedName>
    <definedName name="XDO_?NOVAL?255?">'STAF-III'!$B$10:$B$21</definedName>
    <definedName name="XDO_?NOVAL?256?">'STAF-III'!$B$10:$B$64</definedName>
    <definedName name="XDO_?NOVAL?257?">'STAF-III'!$B$10:$B$69</definedName>
    <definedName name="XDO_?NOVAL?258?">'SLTAF-I'!$B$10:$B$32</definedName>
    <definedName name="XDO_?NOVAL?259?">'SLTAF-I'!$B$10:$B$75</definedName>
    <definedName name="XDO_?NOVAL?26?">#REF!</definedName>
    <definedName name="XDO_?NOVAL?260?">'SLTAF-I'!$B$10:$B$80</definedName>
    <definedName name="XDO_?NOVAL?261?">'SLTAF-II'!$B$10:$B$32</definedName>
    <definedName name="XDO_?NOVAL?262?">'SLTAF-II'!$B$10:$B$75</definedName>
    <definedName name="XDO_?NOVAL?263?">'SLTAF-II'!$B$10:$B$80</definedName>
    <definedName name="XDO_?NOVAL?264?">SBFS!$B$10:$B$36</definedName>
    <definedName name="XDO_?NOVAL?265?">SBFS!$B$10:$B$79</definedName>
    <definedName name="XDO_?NOVAL?266?">SBFS!$B$10:$B$84</definedName>
    <definedName name="XDO_?NOVAL?267?">SETFNN50!$B$10:$B$59</definedName>
    <definedName name="XDO_?NOVAL?268?">SETFNN50!$B$10:$B$102</definedName>
    <definedName name="XDO_?NOVAL?269?">SETFNN50!$B$10:$B$107</definedName>
    <definedName name="XDO_?NOVAL?27?">#REF!</definedName>
    <definedName name="XDO_?NOVAL?270?">SETFNIFBK!$B$10:$B$21</definedName>
    <definedName name="XDO_?NOVAL?271?">SETFNIFBK!$B$10:$B$64</definedName>
    <definedName name="XDO_?NOVAL?272?">SETFNIFBK!$B$10:$B$69</definedName>
    <definedName name="XDO_?NOVAL?273?">SETFBSE100!$B$10:$B$110</definedName>
    <definedName name="XDO_?NOVAL?274?">SETFBSE100!$B$10:$B$153</definedName>
    <definedName name="XDO_?NOVAL?275?">SETFBSE100!$B$10:$B$158</definedName>
    <definedName name="XDO_?NOVAL?276?">SESF!$B$10:$B$105</definedName>
    <definedName name="XDO_?NOVAL?277?">SESF!$B$10:$B$117</definedName>
    <definedName name="XDO_?NOVAL?278?">SESF!$B$10:$B$113</definedName>
    <definedName name="XDO_?NOVAL?279?">SESF!$B$10:$B$139</definedName>
    <definedName name="XDO_?NOVAL?28?">#REF!</definedName>
    <definedName name="XDO_?NOVAL?280?">SESF!$B$10:$B$148</definedName>
    <definedName name="XDO_?NOVAL?281?">SESF!$B$10:$B$158</definedName>
    <definedName name="XDO_?NOVAL?282?">SESF!$B$10:$B$168</definedName>
    <definedName name="XDO_?NOVAL?283?">SESF!$B$10:$B$187</definedName>
    <definedName name="XDO_?NOVAL?284?">SESF!$B$10:$B$192</definedName>
    <definedName name="XDO_?NOVAL?285?">SETFNIF50!$B$10:$B$59</definedName>
    <definedName name="XDO_?NOVAL?286?">SETFNIF50!$B$10:$B$102</definedName>
    <definedName name="XDO_?NOVAL?287?">SETFNIF50!$B$10:$B$107</definedName>
    <definedName name="XDO_?NOVAL?288?">'SLTAF-III'!$B$10:$B$33</definedName>
    <definedName name="XDO_?NOVAL?289?">'SLTAF-III'!$B$10:$B$76</definedName>
    <definedName name="XDO_?NOVAL?29?">#REF!</definedName>
    <definedName name="XDO_?NOVAL?290?">'SLTAF-III'!$B$10:$B$81</definedName>
    <definedName name="XDO_?NOVAL?291?">SETF10GILT!$B$24</definedName>
    <definedName name="XDO_?NOVAL?292?">SETF10GILT!$B$24:$B$53</definedName>
    <definedName name="XDO_?NOVAL?293?">SETF10GILT!$B$24:$B$58</definedName>
    <definedName name="XDO_?NOVAL?294?">'SLTAF-IV'!$B$10:$B$33</definedName>
    <definedName name="XDO_?NOVAL?295?">'SLTAF-IV'!$B$10:$B$44</definedName>
    <definedName name="XDO_?NOVAL?296?">'SLTAF-IV'!$B$10:$B$77</definedName>
    <definedName name="XDO_?NOVAL?297?">'SLTAF-IV'!$B$10:$B$82</definedName>
    <definedName name="XDO_?NOVAL?298?">'SLTAF-V'!$B$10:$B$30</definedName>
    <definedName name="XDO_?NOVAL?299?">'SLTAF-V'!$B$10:$B$73</definedName>
    <definedName name="XDO_?NOVAL?3?">#REF!</definedName>
    <definedName name="XDO_?NOVAL?30?">#REF!</definedName>
    <definedName name="XDO_?NOVAL?300?">'SLTAF-V'!$B$10:$B$78</definedName>
    <definedName name="XDO_?NOVAL?301?">'SLTAF-VI'!$B$10:$B$54</definedName>
    <definedName name="XDO_?NOVAL?302?">'SLTAF-VI'!$B$10:$B$97</definedName>
    <definedName name="XDO_?NOVAL?303?">'SLTAF-VI'!$B$10:$B$102</definedName>
    <definedName name="XDO_?NOVAL?304?">SETFSN50!$B$10:$B$59</definedName>
    <definedName name="XDO_?NOVAL?305?">SETFSN50!$B$10:$B$102</definedName>
    <definedName name="XDO_?NOVAL?306?">SETFSN50!$B$10:$B$107</definedName>
    <definedName name="XDO_?NOVAL?307?">SBIETFQLTY!$B$10:$B$39</definedName>
    <definedName name="XDO_?NOVAL?308?">SBIETFQLTY!$B$10:$B$82</definedName>
    <definedName name="XDO_?NOVAL?309?">SBIETFQLTY!$B$10:$B$87</definedName>
    <definedName name="XDO_?NOVAL?31?">#REF!</definedName>
    <definedName name="XDO_?NOVAL?310?">SCBF!$B$18:$B$105</definedName>
    <definedName name="XDO_?NOVAL?311?">SCBF!$B$18:$B$118</definedName>
    <definedName name="XDO_?NOVAL?312?">SCBF!$B$18:$B$122</definedName>
    <definedName name="XDO_?NOVAL?313?">SCBF!$B$18:$B$136</definedName>
    <definedName name="XDO_?NOVAL?314?">SCBF!$B$18:$B$143</definedName>
    <definedName name="XDO_?NOVAL?315?">SCBF!$B$18:$B$153</definedName>
    <definedName name="XDO_?NOVAL?316?">SCBF!$B$18:$B$158</definedName>
    <definedName name="XDO_?NOVAL?317?">SEMVF!$B$10:$B$59</definedName>
    <definedName name="XDO_?NOVAL?318?">SEMVF!$B$10:$B$102</definedName>
    <definedName name="XDO_?NOVAL?319?">SEMVF!$B$10:$B$107</definedName>
    <definedName name="XDO_?NOVAL?32?">#REF!</definedName>
    <definedName name="XDO_?NOVAL?320?">'SFMP- Series 1'!$B$26:$B$31</definedName>
    <definedName name="XDO_?NOVAL?321?">'SFMP- Series 1'!$B$26:$B$49</definedName>
    <definedName name="XDO_?NOVAL?322?">'SFMP- Series 1'!$B$26:$B$64</definedName>
    <definedName name="XDO_?NOVAL?323?">'SFMP- Series 1'!$B$26:$B$69</definedName>
    <definedName name="XDO_?NOVAL?324?">'SFMP- Series 6'!$B$26:$B$29</definedName>
    <definedName name="XDO_?NOVAL?325?">'SFMP- Series 6'!$B$26:$B$47</definedName>
    <definedName name="XDO_?NOVAL?326?">'SFMP- Series 6'!$B$26:$B$62</definedName>
    <definedName name="XDO_?NOVAL?327?">'SFMP- Series 6'!$B$26:$B$67</definedName>
    <definedName name="XDO_?NOVAL?328?">'SFMP- Series 34'!$B$26</definedName>
    <definedName name="XDO_?NOVAL?329?">'SFMP- Series 34'!$B$26:$B$41</definedName>
    <definedName name="XDO_?NOVAL?33?">SLMF!$B$10:$B$85</definedName>
    <definedName name="XDO_?NOVAL?330?">'SFMP- Series 34'!$B$26:$B$56</definedName>
    <definedName name="XDO_?NOVAL?331?">'SFMP- Series 34'!$B$26:$B$61</definedName>
    <definedName name="XDO_?NOVAL?332?">'SMCBF-IP'!$B$10:$B$41</definedName>
    <definedName name="XDO_?NOVAL?333?">'SMCBF-IP'!$B$10:$B$49</definedName>
    <definedName name="XDO_?NOVAL?334?">'SMCBF-IP'!$B$10:$B$51</definedName>
    <definedName name="XDO_?NOVAL?335?">'SMCBF-IP'!$B$10:$B$53</definedName>
    <definedName name="XDO_?NOVAL?336?">'SMCBF-IP'!$B$10:$B$64</definedName>
    <definedName name="XDO_?NOVAL?337?">'SMCBF-IP'!$B$10:$B$93</definedName>
    <definedName name="XDO_?NOVAL?338?">'SMCBF-IP'!$B$10:$B$98</definedName>
    <definedName name="XDO_?NOVAL?339?">SFRDF!$B$18:$B$28</definedName>
    <definedName name="XDO_?NOVAL?34?">SLMF!$B$10:$B$91</definedName>
    <definedName name="XDO_?NOVAL?340?">SFRDF!$B$18:$B$40</definedName>
    <definedName name="XDO_?NOVAL?341?">SFRDF!$B$18:$B$44</definedName>
    <definedName name="XDO_?NOVAL?342?">SFRDF!$B$18:$B$63</definedName>
    <definedName name="XDO_?NOVAL?343?">SFRDF!$B$18:$B$73</definedName>
    <definedName name="XDO_?NOVAL?344?">SFRDF!$B$18:$B$78</definedName>
    <definedName name="XDO_?NOVAL?345?">SBIETFIT!$B$10:$B$19</definedName>
    <definedName name="XDO_?NOVAL?346?">SBIETFIT!$B$10:$B$62</definedName>
    <definedName name="XDO_?NOVAL?347?">SBIETFIT!$B$10:$B$67</definedName>
    <definedName name="XDO_?NOVAL?348?">SBIETFPB!$B$10:$B$19</definedName>
    <definedName name="XDO_?NOVAL?349?">SBIETFPB!$B$10:$B$62</definedName>
    <definedName name="XDO_?NOVAL?35?">SLMF!$B$10:$B$95</definedName>
    <definedName name="XDO_?NOVAL?350?">SBIETFPB!$B$10:$B$67</definedName>
    <definedName name="XDO_?NOVAL?351?">'SRBF-AP'!$B$10:$B$48</definedName>
    <definedName name="XDO_?NOVAL?352?">'SRBF-AP'!$B$10:$B$57</definedName>
    <definedName name="XDO_?NOVAL?353?">'SRBF-AP'!$B$10:$B$66</definedName>
    <definedName name="XDO_?NOVAL?354?">'SRBF-AP'!$B$10:$B$71</definedName>
    <definedName name="XDO_?NOVAL?355?">'SRBF-AP'!$B$10:$B$78</definedName>
    <definedName name="XDO_?NOVAL?356?">'SRBF-AP'!$B$10:$B$99</definedName>
    <definedName name="XDO_?NOVAL?357?">'SRBF-AP'!$B$10:$B$104</definedName>
    <definedName name="XDO_?NOVAL?358?">'SRBF-AHP'!$B$10:$B$48</definedName>
    <definedName name="XDO_?NOVAL?359?">'SRBF-AHP'!$B$10:$B$56</definedName>
    <definedName name="XDO_?NOVAL?36?">SLMF!$B$10:$B$134</definedName>
    <definedName name="XDO_?NOVAL?360?">'SRBF-AHP'!$B$10:$B$61</definedName>
    <definedName name="XDO_?NOVAL?361?">'SRBF-AHP'!$B$10:$B$71</definedName>
    <definedName name="XDO_?NOVAL?362?">'SRBF-AHP'!$B$10:$B$78</definedName>
    <definedName name="XDO_?NOVAL?363?">'SRBF-AHP'!$B$10:$B$86</definedName>
    <definedName name="XDO_?NOVAL?364?">'SRBF-AHP'!$B$10:$B$107</definedName>
    <definedName name="XDO_?NOVAL?365?">'SRBF-AHP'!$B$10:$B$112</definedName>
    <definedName name="XDO_?NOVAL?366?">'SRBF-CHP'!$B$10:$B$48</definedName>
    <definedName name="XDO_?NOVAL?367?">'SRBF-CHP'!$B$10:$B$67</definedName>
    <definedName name="XDO_?NOVAL?368?">'SRBF-CHP'!$B$10:$B$76</definedName>
    <definedName name="XDO_?NOVAL?369?">'SRBF-CHP'!$B$10:$B$105</definedName>
    <definedName name="XDO_?NOVAL?37?">SLMF!$B$10:$B$139</definedName>
    <definedName name="XDO_?NOVAL?370?">'SRBF-CHP'!$B$10:$B$110</definedName>
    <definedName name="XDO_?NOVAL?371?">'SRBF-CP'!$B$10:$B$48</definedName>
    <definedName name="XDO_?NOVAL?372?">'SRBF-CP'!$B$10:$B$66</definedName>
    <definedName name="XDO_?NOVAL?373?">'SRBF-CP'!$B$10:$B$74</definedName>
    <definedName name="XDO_?NOVAL?374?">'SRBF-CP'!$B$10:$B$103</definedName>
    <definedName name="XDO_?NOVAL?375?">'SRBF-CP'!$B$10:$B$108</definedName>
    <definedName name="XDO_?NOVAL?376?">'SIA-US EQUITY FOF'!$B$14</definedName>
    <definedName name="XDO_?NOVAL?377?">'SIA-US EQUITY FOF'!$B$14:$B$53</definedName>
    <definedName name="XDO_?NOVAL?378?">'SIA-US EQUITY FOF'!$B$14:$B$58</definedName>
    <definedName name="XDO_?NOVAL?379?">'SFMP- Series 41'!$B$18:$B$19</definedName>
    <definedName name="XDO_?NOVAL?38?">SLTEF!$B$10:$B$74</definedName>
    <definedName name="XDO_?NOVAL?380?">'SFMP- Series 41'!$B$18:$B$27</definedName>
    <definedName name="XDO_?NOVAL?381?">'SFMP- Series 41'!$B$18:$B$34</definedName>
    <definedName name="XDO_?NOVAL?382?">'SFMP- Series 41'!$B$18:$B$53</definedName>
    <definedName name="XDO_?NOVAL?383?">'SFMP- Series 41'!$B$18:$B$68</definedName>
    <definedName name="XDO_?NOVAL?384?">'SFMP- Series 41'!$B$18:$B$73</definedName>
    <definedName name="XDO_?NOVAL?385?">'SFMP- Series 42'!$B$18</definedName>
    <definedName name="XDO_?NOVAL?386?">'SFMP- Series 42'!$B$18:$B$40</definedName>
    <definedName name="XDO_?NOVAL?387?">'SFMP- Series 42'!$B$18:$B$61</definedName>
    <definedName name="XDO_?NOVAL?388?">'SFMP- Series 42'!$B$18:$B$76</definedName>
    <definedName name="XDO_?NOVAL?389?">'SFMP- Series 42'!$B$18:$B$81</definedName>
    <definedName name="XDO_?NOVAL?39?">SLTEF!$B$10:$B$117</definedName>
    <definedName name="XDO_?NOVAL?390?">'SFMP- Series 43'!$B$26:$B$34</definedName>
    <definedName name="XDO_?NOVAL?391?">'SFMP- Series 43'!$B$26:$B$51</definedName>
    <definedName name="XDO_?NOVAL?392?">'SFMP- Series 43'!$B$26:$B$66</definedName>
    <definedName name="XDO_?NOVAL?393?">'SFMP- Series 43'!$B$26:$B$71</definedName>
    <definedName name="XDO_?NOVAL?394?">'SNN50'!$B$10:$B$59</definedName>
    <definedName name="XDO_?NOVAL?395?">'SNN50'!$B$10:$B$102</definedName>
    <definedName name="XDO_?NOVAL?396?">'SNN50'!$B$10:$B$107</definedName>
    <definedName name="XDO_?NOVAL?397?">'SFMP- Series 44'!$B$26:$B$31</definedName>
    <definedName name="XDO_?NOVAL?398?">'SFMP- Series 44'!$B$26:$B$52</definedName>
    <definedName name="XDO_?NOVAL?399?">'SFMP- Series 44'!$B$26:$B$67</definedName>
    <definedName name="XDO_?NOVAL?4?">#REF!</definedName>
    <definedName name="XDO_?NOVAL?40?">SLTEF!$B$10:$B$122</definedName>
    <definedName name="XDO_?NOVAL?400?">'SFMP- Series 44'!$B$26:$B$72</definedName>
    <definedName name="XDO_?NOVAL?401?">'SFMP- Series 45'!$B$26:$B$33</definedName>
    <definedName name="XDO_?NOVAL?402?">'SFMP- Series 45'!$B$26:$B$55</definedName>
    <definedName name="XDO_?NOVAL?403?">'SFMP- Series 45'!$B$26:$B$70</definedName>
    <definedName name="XDO_?NOVAL?404?">'SFMP- Series 45'!$B$26:$B$75</definedName>
    <definedName name="XDO_?NOVAL?405?">SBIETFCON!$B$10:$B$39</definedName>
    <definedName name="XDO_?NOVAL?406?">SBIETFCON!$B$10:$B$82</definedName>
    <definedName name="XDO_?NOVAL?407?">SBIETFCON!$B$10:$B$87</definedName>
    <definedName name="XDO_?NOVAL?408?">'SFMP- Series 46'!$B$26:$B$29</definedName>
    <definedName name="XDO_?NOVAL?409?">'SFMP- Series 46'!$B$26:$B$47</definedName>
    <definedName name="XDO_?NOVAL?41?">#REF!</definedName>
    <definedName name="XDO_?NOVAL?410?">'SFMP- Series 46'!$B$26:$B$62</definedName>
    <definedName name="XDO_?NOVAL?411?">'SFMP- Series 46'!$B$26:$B$67</definedName>
    <definedName name="XDO_?NOVAL?412?">'SFMP- Series 47'!$B$26:$B$27</definedName>
    <definedName name="XDO_?NOVAL?413?">'SFMP- Series 47'!$B$26:$B$46</definedName>
    <definedName name="XDO_?NOVAL?414?">'SFMP- Series 47'!$B$26:$B$61</definedName>
    <definedName name="XDO_?NOVAL?415?">'SFMP- Series 47'!$B$26:$B$66</definedName>
    <definedName name="XDO_?NOVAL?416?">'SFMP- Series 48'!$B$26:$B$28</definedName>
    <definedName name="XDO_?NOVAL?417?">'SFMP- Series 48'!$B$26:$B$44</definedName>
    <definedName name="XDO_?NOVAL?418?">'SFMP- Series 48'!$B$26:$B$59</definedName>
    <definedName name="XDO_?NOVAL?419?">'SFMP- Series 48'!$B$26:$B$64</definedName>
    <definedName name="XDO_?NOVAL?42?">#REF!</definedName>
    <definedName name="XDO_?NOVAL?420?">SBAF!$B$10:$B$79</definedName>
    <definedName name="XDO_?NOVAL?421?">SBAF!$B$10:$B$86</definedName>
    <definedName name="XDO_?NOVAL?422?">SBAF!$B$10:$B$94</definedName>
    <definedName name="XDO_?NOVAL?423?">SBAF!$B$10:$B$90</definedName>
    <definedName name="XDO_?NOVAL?424?">SBAF!$B$10:$B$116</definedName>
    <definedName name="XDO_?NOVAL?425?">SBAF!$B$10:$B$127</definedName>
    <definedName name="XDO_?NOVAL?426?">SBAF!$B$10:$B$132</definedName>
    <definedName name="XDO_?NOVAL?427?">SBAF!$B$10:$B$159</definedName>
    <definedName name="XDO_?NOVAL?428?">SBAF!$B$10:$B$164</definedName>
    <definedName name="XDO_?NOVAL?429?">'SFMP- Series 49'!$B$26:$B$33</definedName>
    <definedName name="XDO_?NOVAL?43?">#REF!</definedName>
    <definedName name="XDO_?NOVAL?430?">'SFMP- Series 49'!$B$26:$B$52</definedName>
    <definedName name="XDO_?NOVAL?431?">'SFMP- Series 49'!$B$26:$B$67</definedName>
    <definedName name="XDO_?NOVAL?432?">'SFMP- Series 49'!$B$26:$B$72</definedName>
    <definedName name="XDO_?NOVAL?433?">'SFMP- Series 50'!$B$26:$B$30</definedName>
    <definedName name="XDO_?NOVAL?434?">'SFMP- Series 50'!$B$26:$B$48</definedName>
    <definedName name="XDO_?NOVAL?435?">'SFMP- Series 50'!$B$26:$B$63</definedName>
    <definedName name="XDO_?NOVAL?436?">'SFMP- Series 50'!$B$26:$B$68</definedName>
    <definedName name="XDO_?NOVAL?437?">'SFMP- Series 51'!$B$26:$B$36</definedName>
    <definedName name="XDO_?NOVAL?438?">'SFMP- Series 51'!$B$26:$B$57</definedName>
    <definedName name="XDO_?NOVAL?439?">'SFMP- Series 51'!$B$26:$B$72</definedName>
    <definedName name="XDO_?NOVAL?44?">#REF!</definedName>
    <definedName name="XDO_?NOVAL?440?">'SFMP- Series 51'!$B$26:$B$77</definedName>
    <definedName name="XDO_?NOVAL?441?">'SFMP- Series 52'!$B$26:$B$30</definedName>
    <definedName name="XDO_?NOVAL?442?">'SFMP- Series 52'!$B$26:$B$50</definedName>
    <definedName name="XDO_?NOVAL?443?">'SFMP- Series 52'!$B$26:$B$65</definedName>
    <definedName name="XDO_?NOVAL?444?">'SFMP- Series 52'!$B$26:$B$70</definedName>
    <definedName name="XDO_?NOVAL?445?">'SFMP- Series 53'!$B$26:$B$34</definedName>
    <definedName name="XDO_?NOVAL?446?">'SFMP- Series 53'!$B$26:$B$54</definedName>
    <definedName name="XDO_?NOVAL?447?">'SFMP- Series 53'!$B$26:$B$69</definedName>
    <definedName name="XDO_?NOVAL?448?">'SFMP- Series 53'!$B$26:$B$74</definedName>
    <definedName name="XDO_?NOVAL?449?">'SFMP- Series 54'!$B$26:$B$28</definedName>
    <definedName name="XDO_?NOVAL?45?">#REF!</definedName>
    <definedName name="XDO_?NOVAL?450?">'SFMP- Series 54'!$B$26:$B$43</definedName>
    <definedName name="XDO_?NOVAL?451?">'SFMP- Series 54'!$B$26:$B$58</definedName>
    <definedName name="XDO_?NOVAL?452?">'SFMP- Series 54'!$B$26:$B$63</definedName>
    <definedName name="XDO_?NOVAL?453?">'SFMP- Series 55'!$B$26:$B$32</definedName>
    <definedName name="XDO_?NOVAL?454?">'SFMP- Series 55'!$B$26:$B$51</definedName>
    <definedName name="XDO_?NOVAL?455?">'SFMP- Series 55'!$B$26:$B$66</definedName>
    <definedName name="XDO_?NOVAL?456?">'SFMP- Series 55'!$B$26:$B$71</definedName>
    <definedName name="XDO_?NOVAL?457?">'SFMP- Series 56'!$B$26:$B$28</definedName>
    <definedName name="XDO_?NOVAL?458?">'SFMP- Series 56'!$B$26:$B$44</definedName>
    <definedName name="XDO_?NOVAL?459?">'SFMP- Series 56'!$B$26:$B$59</definedName>
    <definedName name="XDO_?NOVAL?46?">#REF!</definedName>
    <definedName name="XDO_?NOVAL?460?">'SFMP- Series 56'!$B$26:$B$64</definedName>
    <definedName name="XDO_?NOVAL?461?">'SFMP- Series 57'!$B$26:$B$29</definedName>
    <definedName name="XDO_?NOVAL?462?">'SFMP- Series 57'!$B$26:$B$50</definedName>
    <definedName name="XDO_?NOVAL?463?">'SFMP- Series 57'!$B$26:$B$65</definedName>
    <definedName name="XDO_?NOVAL?464?">'SFMP- Series 57'!$B$26:$B$70</definedName>
    <definedName name="XDO_?NOVAL?465?">'SFMP- Series 58'!$B$26:$B$31</definedName>
    <definedName name="XDO_?NOVAL?466?">'SFMP- Series 58'!$B$26:$B$48</definedName>
    <definedName name="XDO_?NOVAL?467?">'SFMP- Series 58'!$B$26:$B$63</definedName>
    <definedName name="XDO_?NOVAL?468?">'SFMP- Series 58'!$B$26:$B$68</definedName>
    <definedName name="XDO_?NOVAL?469?">SCPSE!$B$18:$B$44</definedName>
    <definedName name="XDO_?NOVAL?47?">SMGLF!$B$10:$B$30</definedName>
    <definedName name="XDO_?NOVAL?470?">SCPSE!$B$18:$B$53</definedName>
    <definedName name="XDO_?NOVAL?471?">SCPSE!$B$18:$B$132</definedName>
    <definedName name="XDO_?NOVAL?472?">SCPSE!$B$18:$B$159</definedName>
    <definedName name="XDO_?NOVAL?473?">SCPSE!$B$18:$B$164</definedName>
    <definedName name="XDO_?NOVAL?474?">'SFMP- Series 59'!$B$38:$B$40</definedName>
    <definedName name="XDO_?NOVAL?475?">'SFMP- Series 59'!$B$38:$B$55</definedName>
    <definedName name="XDO_?NOVAL?476?">'SFMP- Series 59'!$B$38:$B$60</definedName>
    <definedName name="XDO_?NOVAL?477?">'SFMP- Series 60'!$B$26:$B$30</definedName>
    <definedName name="XDO_?NOVAL?478?">'SFMP- Series 60'!$B$26:$B$49</definedName>
    <definedName name="XDO_?NOVAL?479?">'SFMP- Series 60'!$B$26:$B$64</definedName>
    <definedName name="XDO_?NOVAL?48?">SMGLF!$B$10:$B$38</definedName>
    <definedName name="XDO_?NOVAL?480?">'SFMP- Series 60'!$B$26:$B$69</definedName>
    <definedName name="XDO_?NOVAL?481?">SMCF!$B$10:$B$49</definedName>
    <definedName name="XDO_?NOVAL?482?">SMCF!$B$10:$B$64</definedName>
    <definedName name="XDO_?NOVAL?483?">SMCF!$B$10:$B$75</definedName>
    <definedName name="XDO_?NOVAL?484?">SMCF!$B$10:$B$94</definedName>
    <definedName name="XDO_?NOVAL?485?">SMCF!$B$10:$B$99</definedName>
    <definedName name="XDO_?NOVAL?486?">'SFMP- Series 61'!$B$26:$B$36</definedName>
    <definedName name="XDO_?NOVAL?487?">'SFMP- Series 61'!$B$26:$B$56</definedName>
    <definedName name="XDO_?NOVAL?488?">'SFMP- Series 61'!$B$26:$B$71</definedName>
    <definedName name="XDO_?NOVAL?489?">'SFMP- Series 61'!$B$26:$B$76</definedName>
    <definedName name="XDO_?NOVAL?49?">SMGLF!$B$10:$B$41</definedName>
    <definedName name="XDO_?NOVAL?490?">'SFMP- Series 66'!$B$26:$B$34</definedName>
    <definedName name="XDO_?NOVAL?491?">'SFMP- Series 66'!$B$26:$B$53</definedName>
    <definedName name="XDO_?NOVAL?492?">'SFMP- Series 66'!$B$26:$B$68</definedName>
    <definedName name="XDO_?NOVAL?493?">'SFMP- Series 66'!$B$26:$B$73</definedName>
    <definedName name="XDO_?NOVAL?494?">'SFMP- Series 67'!$B$26:$B$34</definedName>
    <definedName name="XDO_?NOVAL?495?">'SFMP- Series 67'!$B$26:$B$54</definedName>
    <definedName name="XDO_?NOVAL?496?">'SFMP- Series 67'!$B$26:$B$69</definedName>
    <definedName name="XDO_?NOVAL?497?">'SFMP- Series 67'!$B$26:$B$74</definedName>
    <definedName name="XDO_?NOVAL?498?">'SFMP- Series 64'!$B$24</definedName>
    <definedName name="XDO_?NOVAL?499?">'SFMP- Series 64'!$B$24:$B$32</definedName>
    <definedName name="XDO_?NOVAL?5?">#REF!</definedName>
    <definedName name="XDO_?NOVAL?50?">SMGLF!$B$10:$B$78</definedName>
    <definedName name="XDO_?NOVAL?500?">'SFMP- Series 64'!$B$24:$B$50</definedName>
    <definedName name="XDO_?NOVAL?501?">'SFMP- Series 64'!$B$24:$B$65</definedName>
    <definedName name="XDO_?NOVAL?502?">'SFMP- Series 64'!$B$24:$B$70</definedName>
    <definedName name="XDO_?NOVAL?503?">'SFMP- Series 68'!$B$24</definedName>
    <definedName name="XDO_?NOVAL?504?">'SFMP- Series 68'!$B$24:$B$41</definedName>
    <definedName name="XDO_?NOVAL?505?">'SFMP- Series 68'!$B$24:$B$56</definedName>
    <definedName name="XDO_?NOVAL?506?">'SFMP- Series 68'!$B$24:$B$61</definedName>
    <definedName name="XDO_?NOVAL?507?">SNM150IF!$B$10:$B$159</definedName>
    <definedName name="XDO_?NOVAL?508?">SNM150IF!$B$10:$B$202</definedName>
    <definedName name="XDO_?NOVAL?509?">SNM150IF!$B$10:$B$207</definedName>
    <definedName name="XDO_?NOVAL?51?">SMGLF!$B$10:$B$83</definedName>
    <definedName name="XDO_?NOVAL?510?">SNS250IF!$B$10:$B$259</definedName>
    <definedName name="XDO_?NOVAL?511?">SNS250IF!$B$10:$B$302</definedName>
    <definedName name="XDO_?NOVAL?512?">SNS250IF!$B$10:$B$307</definedName>
    <definedName name="XDO_?NOVAL?513?">'SCIGI-JUN 2036'!$B$24:$B$26</definedName>
    <definedName name="XDO_?NOVAL?514?">'SCIGI-JUN 2036'!$B$24:$B$55</definedName>
    <definedName name="XDO_?NOVAL?515?">'SCIGI-JUN 2036'!$B$24:$B$60</definedName>
    <definedName name="XDO_?NOVAL?516?">'SCIGI-APR 2029'!$B$24</definedName>
    <definedName name="XDO_?NOVAL?517?">'SCIGI-APR 2029'!$B$24:$B$53</definedName>
    <definedName name="XDO_?NOVAL?518?">'SCIGI-APR 2029'!$B$24:$B$58</definedName>
    <definedName name="XDO_?NOVAL?519?">'SCISI-SEP 2027'!$B$24</definedName>
    <definedName name="XDO_?NOVAL?52?">#REF!</definedName>
    <definedName name="XDO_?NOVAL?520?">'SCISI-SEP 2027'!$B$24:$B$45</definedName>
    <definedName name="XDO_?NOVAL?521?">'SCISI-SEP 2027'!$B$24:$B$72</definedName>
    <definedName name="XDO_?NOVAL?522?">'SCISI-SEP 2027'!$B$24:$B$77</definedName>
    <definedName name="XDO_?NOVAL?523?">'SFMP- Series 72'!$B$38:$B$41</definedName>
    <definedName name="XDO_?NOVAL?524?">'SFMP- Series 72'!$B$38:$B$56</definedName>
    <definedName name="XDO_?NOVAL?525?">'SFMP- Series 72'!$B$38:$B$61</definedName>
    <definedName name="XDO_?NOVAL?526?">'SFMP- Series 73'!$B$38:$B$41</definedName>
    <definedName name="XDO_?NOVAL?527?">'SFMP- Series 73'!$B$38:$B$56</definedName>
    <definedName name="XDO_?NOVAL?528?">'SFMP- Series 73'!$B$38:$B$61</definedName>
    <definedName name="XDO_?NOVAL?529?">SLDF!$B$24:$B$30</definedName>
    <definedName name="XDO_?NOVAL?53?">#REF!</definedName>
    <definedName name="XDO_?NOVAL?530?">SLDF!$B$24:$B$51</definedName>
    <definedName name="XDO_?NOVAL?531?">SLDF!$B$24:$B$61</definedName>
    <definedName name="XDO_?NOVAL?532?">SLDF!$B$24:$B$66</definedName>
    <definedName name="XDO_?NOVAL?533?">'SFMP- Series 74'!$B$26:$B$33</definedName>
    <definedName name="XDO_?NOVAL?534?">'SFMP- Series 74'!$B$26:$B$48</definedName>
    <definedName name="XDO_?NOVAL?535?">'SFMP- Series 74'!$B$26:$B$63</definedName>
    <definedName name="XDO_?NOVAL?536?">'SFMP- Series 74'!$B$26:$B$68</definedName>
    <definedName name="XDO_?NOVAL?537?">'SFMP- Series 76'!$B$18:$B$20</definedName>
    <definedName name="XDO_?NOVAL?538?">'SFMP- Series 76'!$B$18:$B$30</definedName>
    <definedName name="XDO_?NOVAL?539?">'SFMP- Series 76'!$B$18:$B$46</definedName>
    <definedName name="XDO_?NOVAL?54?">#REF!</definedName>
    <definedName name="XDO_?NOVAL?540?">'SFMP- Series 76'!$B$18:$B$61</definedName>
    <definedName name="XDO_?NOVAL?541?">'SFMP- Series 76'!$B$18:$B$66</definedName>
    <definedName name="XDO_?NOVAL?542?">'SFMP- Series 77'!$B$18</definedName>
    <definedName name="XDO_?NOVAL?543?">'SFMP- Series 77'!$B$18:$B$34</definedName>
    <definedName name="XDO_?NOVAL?544?">'SFMP- Series 77'!$B$18:$B$43</definedName>
    <definedName name="XDO_?NOVAL?545?">'SFMP- Series 77'!$B$18:$B$64</definedName>
    <definedName name="XDO_?NOVAL?546?">'SFMP- Series 77'!$B$18:$B$69</definedName>
    <definedName name="XDO_?NOVAL?547?">'SFMP- Series 78'!$B$18:$B$21</definedName>
    <definedName name="XDO_?NOVAL?548?">'SFMP- Series 78'!$B$18:$B$33</definedName>
    <definedName name="XDO_?NOVAL?549?">'SFMP- Series 78'!$B$18:$B$48</definedName>
    <definedName name="XDO_?NOVAL?55?">#REF!</definedName>
    <definedName name="XDO_?NOVAL?550?">'SFMP- Series 78'!$B$18:$B$63</definedName>
    <definedName name="XDO_?NOVAL?551?">'SFMP- Series 78'!$B$18:$B$68</definedName>
    <definedName name="XDO_?NOVAL?552?">SDYF!$B$10:$B$44</definedName>
    <definedName name="XDO_?NOVAL?553?">SDYF!$B$10:$B$57</definedName>
    <definedName name="XDO_?NOVAL?554?">SDYF!$B$10:$B$52</definedName>
    <definedName name="XDO_?NOVAL?555?">SDYF!$B$10:$B$96</definedName>
    <definedName name="XDO_?NOVAL?556?">SDYF!$B$10:$B$101</definedName>
    <definedName name="XDO_?NOVAL?557?">'SFMP- Series 79'!$B$18:$B$21</definedName>
    <definedName name="XDO_?NOVAL?558?">'SFMP- Series 79'!$B$18:$B$44</definedName>
    <definedName name="XDO_?NOVAL?559?">'SFMP- Series 79'!$B$18:$B$59</definedName>
    <definedName name="XDO_?NOVAL?56?">#REF!</definedName>
    <definedName name="XDO_?NOVAL?560?">'SFMP- Series 79'!$B$18:$B$64</definedName>
    <definedName name="XDO_?NOVAL?561?">'SFMP- Series 80'!$B$18:$B$19</definedName>
    <definedName name="XDO_?NOVAL?562?">'SFMP- Series 80'!$B$18:$B$37</definedName>
    <definedName name="XDO_?NOVAL?563?">'SFMP- Series 80'!$B$18:$B$48</definedName>
    <definedName name="XDO_?NOVAL?564?">'SFMP- Series 80'!$B$18:$B$69</definedName>
    <definedName name="XDO_?NOVAL?565?">'SFMP- Series 80'!$B$18:$B$74</definedName>
    <definedName name="XDO_?NOVAL?566?">'SFMP- Series 81'!$B$18:$B$25</definedName>
    <definedName name="XDO_?NOVAL?567?">'SFMP- Series 81'!$B$18:$B$41</definedName>
    <definedName name="XDO_?NOVAL?568?">'SFMP- Series 81'!$B$18:$B$56</definedName>
    <definedName name="XDO_?NOVAL?569?">'SFMP- Series 81'!$B$18:$B$71</definedName>
    <definedName name="XDO_?NOVAL?57?">SEHF!$B$10:$B$37</definedName>
    <definedName name="XDO_?NOVAL?570?">'SFMP- Series 81'!$B$18:$B$76</definedName>
    <definedName name="XDO_?NOVAL?571?">'SBI-BSE-SENSEX-IF'!$B$10:$B$39</definedName>
    <definedName name="XDO_?NOVAL?572?">'SBI-BSE-SENSEX-IF'!$B$10:$B$82</definedName>
    <definedName name="XDO_?NOVAL?573?">'SBI-BSE-SENSEX-IF'!$B$10:$B$87</definedName>
    <definedName name="XDO_?NOVAL?574?">'SBI Nifty 1 D Rate ETF'!$B$52</definedName>
    <definedName name="XDO_?NOVAL?575?">'SBI Nifty 1 D Rate ETF'!$B$52:$B$57</definedName>
    <definedName name="XDO_?NOVAL?576?">'SFMP- Series 91'!$B$30:$B$35</definedName>
    <definedName name="XDO_?NOVAL?577?">'SFMP- Series 91'!$B$30:$B$49</definedName>
    <definedName name="XDO_?NOVAL?578?">'SFMP- Series 91'!$B$30:$B$70</definedName>
    <definedName name="XDO_?NOVAL?579?">'SFMP- Series 91'!$B$30:$B$75</definedName>
    <definedName name="XDO_?NOVAL?58?">SEHF!$B$10:$B$42</definedName>
    <definedName name="XDO_?NOVAL?580?">SN50EWIF!$B$10:$B$59</definedName>
    <definedName name="XDO_?NOVAL?581?">SN50EWIF!$B$10:$B$102</definedName>
    <definedName name="XDO_?NOVAL?582?">SN50EWIF!$B$10:$B$107</definedName>
    <definedName name="XDO_?NOVAL?583?">#REF!</definedName>
    <definedName name="XDO_?NOVAL?584?">#REF!</definedName>
    <definedName name="XDO_?NOVAL?585?">#REF!</definedName>
    <definedName name="XDO_?NOVAL?586?">#REF!</definedName>
    <definedName name="XDO_?NOVAL?587?">#REF!</definedName>
    <definedName name="XDO_?NOVAL?588?">#REF!</definedName>
    <definedName name="XDO_?NOVAL?589?">#REF!</definedName>
    <definedName name="XDO_?NOVAL?59?">SEHF!$B$10:$B$52</definedName>
    <definedName name="XDO_?NOVAL?590?">#REF!</definedName>
    <definedName name="XDO_?NOVAL?591?">#REF!</definedName>
    <definedName name="XDO_?NOVAL?592?">#REF!</definedName>
    <definedName name="XDO_?NOVAL?593?">#REF!</definedName>
    <definedName name="XDO_?NOVAL?594?">#REF!</definedName>
    <definedName name="XDO_?NOVAL?595?">#REF!</definedName>
    <definedName name="XDO_?NOVAL?6?">#REF!</definedName>
    <definedName name="XDO_?NOVAL?60?">SEHF!$B$10:$B$48</definedName>
    <definedName name="XDO_?NOVAL?61?">SEHF!$B$10:$B$86</definedName>
    <definedName name="XDO_?NOVAL?62?">SEHF!$B$10:$B$100</definedName>
    <definedName name="XDO_?NOVAL?63?">SEHF!$B$10:$B$106</definedName>
    <definedName name="XDO_?NOVAL?64?">SEHF!$B$10:$B$114</definedName>
    <definedName name="XDO_?NOVAL?65?">SEHF!$B$10:$B$119</definedName>
    <definedName name="XDO_?NOVAL?66?">SEHF!$B$10:$B$127</definedName>
    <definedName name="XDO_?NOVAL?67?">SEHF!$B$10:$B$142</definedName>
    <definedName name="XDO_?NOVAL?68?">SEHF!$B$10:$B$147</definedName>
    <definedName name="XDO_?NOVAL?69?">#REF!</definedName>
    <definedName name="XDO_?NOVAL?7?">#REF!</definedName>
    <definedName name="XDO_?NOVAL?70?">#REF!</definedName>
    <definedName name="XDO_?NOVAL?71?">#REF!</definedName>
    <definedName name="XDO_?NOVAL?72?">#REF!</definedName>
    <definedName name="XDO_?NOVAL?73?">#REF!</definedName>
    <definedName name="XDO_?NOVAL?74?">#REF!</definedName>
    <definedName name="XDO_?NOVAL?75?">#REF!</definedName>
    <definedName name="XDO_?NOVAL?76?">SMIF!$B$18:$B$34</definedName>
    <definedName name="XDO_?NOVAL?77?">SMIF!$B$18:$B$44</definedName>
    <definedName name="XDO_?NOVAL?78?">SMIF!$B$18:$B$65</definedName>
    <definedName name="XDO_?NOVAL?79?">SMIF!$B$18:$B$75</definedName>
    <definedName name="XDO_?NOVAL?8?">#REF!</definedName>
    <definedName name="XDO_?NOVAL?80?">SMIF!$B$18:$B$80</definedName>
    <definedName name="XDO_?NOVAL?81?">#REF!</definedName>
    <definedName name="XDO_?NOVAL?82?">#REF!</definedName>
    <definedName name="XDO_?NOVAL?83?">#REF!</definedName>
    <definedName name="XDO_?NOVAL?84?">#REF!</definedName>
    <definedName name="XDO_?NOVAL?85?">SCOF!$B$10:$B$50</definedName>
    <definedName name="XDO_?NOVAL?86?">SCOF!$B$10:$B$93</definedName>
    <definedName name="XDO_?NOVAL?87?">SCOF!$B$10:$B$98</definedName>
    <definedName name="XDO_?NOVAL?88?">STOF!$B$10:$B$25</definedName>
    <definedName name="XDO_?NOVAL?89?">STOF!$B$10:$B$30</definedName>
    <definedName name="XDO_?NOVAL?9?">#REF!</definedName>
    <definedName name="XDO_?NOVAL?90?">STOF!$B$10:$B$38</definedName>
    <definedName name="XDO_?NOVAL?91?">STOF!$B$10:$B$77</definedName>
    <definedName name="XDO_?NOVAL?92?">STOF!$B$10:$B$82</definedName>
    <definedName name="XDO_?NOVAL?93?">SHOF!$B$10:$B$30</definedName>
    <definedName name="XDO_?NOVAL?94?">SHOF!$B$10:$B$36</definedName>
    <definedName name="XDO_?NOVAL?95?">SHOF!$B$10:$B$43</definedName>
    <definedName name="XDO_?NOVAL?96?">SHOF!$B$10:$B$76</definedName>
    <definedName name="XDO_?NOVAL?97?">SHOF!$B$10:$B$81</definedName>
    <definedName name="XDO_?NOVAL?98?">SCF!$B$10:$B$95</definedName>
    <definedName name="XDO_?NOVAL?99?">SCF!$B$10:$B$102</definedName>
    <definedName name="XDO_?NPTF?">#REF!</definedName>
    <definedName name="XDO_?NPTF?1?">#REF!</definedName>
    <definedName name="XDO_?NPTF?10?">#REF!</definedName>
    <definedName name="XDO_?NPTF?100?">'SFMP- Series 49'!$D$2:$D$33</definedName>
    <definedName name="XDO_?NPTF?101?">'SFMP- Series 50'!$D$2:$D$30</definedName>
    <definedName name="XDO_?NPTF?102?">'SFMP- Series 51'!$D$2:$D$36</definedName>
    <definedName name="XDO_?NPTF?103?">'SFMP- Series 52'!$D$2:$D$30</definedName>
    <definedName name="XDO_?NPTF?104?">'SFMP- Series 53'!$D$2:$D$34</definedName>
    <definedName name="XDO_?NPTF?105?">'SFMP- Series 54'!$D$2:$D$28</definedName>
    <definedName name="XDO_?NPTF?106?">'SFMP- Series 55'!$D$2:$D$32</definedName>
    <definedName name="XDO_?NPTF?107?">'SFMP- Series 56'!$D$2:$D$28</definedName>
    <definedName name="XDO_?NPTF?108?">'SFMP- Series 57'!$D$2:$D$29</definedName>
    <definedName name="XDO_?NPTF?109?">'SFMP- Series 58'!$D$2:$D$31</definedName>
    <definedName name="XDO_?NPTF?11?">#REF!</definedName>
    <definedName name="XDO_?NPTF?110?">SCPSE!$D$2:$D$44</definedName>
    <definedName name="XDO_?NPTF?111?">'SFMP- Series 59'!$D$2:$D$40</definedName>
    <definedName name="XDO_?NPTF?112?">'SFMP- Series 60'!$D$2:$D$30</definedName>
    <definedName name="XDO_?NPTF?113?">SMCF!$D$2:$D$49</definedName>
    <definedName name="XDO_?NPTF?114?">'SFMP- Series 61'!$D$2:$D$36</definedName>
    <definedName name="XDO_?NPTF?115?">'SFMP- Series 66'!$D$2:$D$34</definedName>
    <definedName name="XDO_?NPTF?116?">'SFMP- Series 67'!$D$2:$D$34</definedName>
    <definedName name="XDO_?NPTF?117?">'SFMP- Series 64'!$D$2:$D$24</definedName>
    <definedName name="XDO_?NPTF?118?">'SFMP- Series 68'!$D$2:$D$24</definedName>
    <definedName name="XDO_?NPTF?119?">SNM150IF!$D$2:$D$159</definedName>
    <definedName name="XDO_?NPTF?12?">#REF!</definedName>
    <definedName name="XDO_?NPTF?120?">SNS250IF!$D$2:$D$259</definedName>
    <definedName name="XDO_?NPTF?121?">'SCIGI-JUN 2036'!$D$2:$D$26</definedName>
    <definedName name="XDO_?NPTF?122?">'SCIGI-APR 2029'!$D$2:$D$24</definedName>
    <definedName name="XDO_?NPTF?123?">'SCISI-SEP 2027'!$D$2:$D$24</definedName>
    <definedName name="XDO_?NPTF?124?">'SFMP- Series 72'!$D$2:$D$41</definedName>
    <definedName name="XDO_?NPTF?125?">'SFMP- Series 73'!$D$2:$D$41</definedName>
    <definedName name="XDO_?NPTF?126?">SLDF!$D$2:$D$30</definedName>
    <definedName name="XDO_?NPTF?127?">'SFMP- Series 74'!$D$2:$D$33</definedName>
    <definedName name="XDO_?NPTF?128?">'SFMP- Series 76'!$D$2:$D$20</definedName>
    <definedName name="XDO_?NPTF?129?">'SFMP- Series 77'!$D$2:$D$18</definedName>
    <definedName name="XDO_?NPTF?13?">SLMF!$D$2:$D$85</definedName>
    <definedName name="XDO_?NPTF?130?">'SFMP- Series 78'!$D$2:$D$21</definedName>
    <definedName name="XDO_?NPTF?131?">SDYF!$D$2:$D$44</definedName>
    <definedName name="XDO_?NPTF?132?">'SFMP- Series 79'!$D$2:$D$21</definedName>
    <definedName name="XDO_?NPTF?133?">'SFMP- Series 80'!$D$2:$D$19</definedName>
    <definedName name="XDO_?NPTF?134?">'SFMP- Series 81'!$D$2:$D$25</definedName>
    <definedName name="XDO_?NPTF?135?">'SBI-BSE-SENSEX-IF'!$D$2:$D$39</definedName>
    <definedName name="XDO_?NPTF?136?">'SBI Nifty 1 D Rate ETF'!$D$2:$D$52</definedName>
    <definedName name="XDO_?NPTF?137?">'SFMP- Series 91'!$D$2:$D$35</definedName>
    <definedName name="XDO_?NPTF?138?">SN50EWIF!$D$2:$D$59</definedName>
    <definedName name="XDO_?NPTF?139?">#REF!</definedName>
    <definedName name="XDO_?NPTF?14?">SLTEF!$D$2:$D$74</definedName>
    <definedName name="XDO_?NPTF?140?">#REF!</definedName>
    <definedName name="XDO_?NPTF?141?">#REF!</definedName>
    <definedName name="XDO_?NPTF?142?">#REF!</definedName>
    <definedName name="XDO_?NPTF?143?">#REF!</definedName>
    <definedName name="XDO_?NPTF?144?">#REF!</definedName>
    <definedName name="XDO_?NPTF?15?">#REF!</definedName>
    <definedName name="XDO_?NPTF?16?">#REF!</definedName>
    <definedName name="XDO_?NPTF?17?">SMGLF!$D$2:$D$30</definedName>
    <definedName name="XDO_?NPTF?18?">#REF!</definedName>
    <definedName name="XDO_?NPTF?19?">#REF!</definedName>
    <definedName name="XDO_?NPTF?2?">#REF!</definedName>
    <definedName name="XDO_?NPTF?20?">SEHF!$D$2:$D$37</definedName>
    <definedName name="XDO_?NPTF?21?">#REF!</definedName>
    <definedName name="XDO_?NPTF?22?">#REF!</definedName>
    <definedName name="XDO_?NPTF?23?">#REF!</definedName>
    <definedName name="XDO_?NPTF?24?">SMIF!$D$2:$D$34</definedName>
    <definedName name="XDO_?NPTF?25?">#REF!</definedName>
    <definedName name="XDO_?NPTF?26?">#REF!</definedName>
    <definedName name="XDO_?NPTF?27?">SCOF!$D$2:$D$50</definedName>
    <definedName name="XDO_?NPTF?28?">STOF!$D$2:$D$25</definedName>
    <definedName name="XDO_?NPTF?29?">SHOF!$D$2:$D$30</definedName>
    <definedName name="XDO_?NPTF?3?">#REF!</definedName>
    <definedName name="XDO_?NPTF?30?">SCF!$D$2:$D$95</definedName>
    <definedName name="XDO_?NPTF?31?">SNIF!$D$2:$D$59</definedName>
    <definedName name="XDO_?NPTF?32?">'SMCBF-SP'!$D$2:$D$32</definedName>
    <definedName name="XDO_?NPTF?33?">SOF!$D$2:$D$52</definedName>
    <definedName name="XDO_?NPTF?34?">SMMDF!$D$2:$D$55</definedName>
    <definedName name="XDO_?NPTF?35?">SLF!$D$2:$D$18</definedName>
    <definedName name="XDO_?NPTF?36?">SDBF!$D$2:$D$22</definedName>
    <definedName name="XDO_?NPTF?37?">SSF!$D$2:$D$24</definedName>
    <definedName name="XDO_?NPTF?38?">SCRF!$D$2:$D$16</definedName>
    <definedName name="XDO_?NPTF?39?">SFEF!$D$2:$D$31</definedName>
    <definedName name="XDO_?NPTF?4?">#REF!</definedName>
    <definedName name="XDO_?NPTF?40?">SCHF!$D$2:$D$52</definedName>
    <definedName name="XDO_?NPTF?41?">SMUSD!$D$2:$D$46</definedName>
    <definedName name="XDO_?NPTF?42?">SMIDCAP!$D$2:$D$81</definedName>
    <definedName name="XDO_?NPTF?43?">SMCMF!$D$2:$D$26</definedName>
    <definedName name="XDO_?NPTF?44?">SMCOMMA!$D$2:$D$31</definedName>
    <definedName name="XDO_?NPTF?45?">SMGF!$D$2:$D$30</definedName>
    <definedName name="XDO_?NPTF?46?">SFLEXI!$D$2:$D$72</definedName>
    <definedName name="XDO_?NPTF?47?">SMAAF!$D$2:$D$58</definedName>
    <definedName name="XDO_?NPTF?48?">SBLUECHIP!$D$2:$D$58</definedName>
    <definedName name="XDO_?NPTF?49?">SAOF!$D$2:$D$184</definedName>
    <definedName name="XDO_?NPTF?5?">#REF!</definedName>
    <definedName name="XDO_?NPTF?50?">SIF!$D$2:$D$49</definedName>
    <definedName name="XDO_?NPTF?51?">SMLDF!$D$2:$D$60</definedName>
    <definedName name="XDO_?NPTF?52?">SSTDF!$D$2:$D$83</definedName>
    <definedName name="XDO_?NPTF?53?">SETFGOLD!$D$2:$D$46</definedName>
    <definedName name="XDO_?NPTF?54?">SPSU!$D$2:$D$34</definedName>
    <definedName name="XDO_?NPTF?55?">SGF!$D$2:$D$42</definedName>
    <definedName name="XDO_?NPTF?56?">SBISENSEX!$D$2:$D$39</definedName>
    <definedName name="XDO_?NPTF?57?">SSCF!$D$2:$D$64</definedName>
    <definedName name="XDO_?NPTF?58?">SBPF!$D$2:$D$59</definedName>
    <definedName name="XDO_?NPTF?59?">'STAF-III'!$D$2:$D$21</definedName>
    <definedName name="XDO_?NPTF?6?">SMEEF!$D$2:$D$42</definedName>
    <definedName name="XDO_?NPTF?60?">'SLTAF-I'!$D$2:$D$32</definedName>
    <definedName name="XDO_?NPTF?61?">'SLTAF-II'!$D$2:$D$32</definedName>
    <definedName name="XDO_?NPTF?62?">SBFS!$D$2:$D$36</definedName>
    <definedName name="XDO_?NPTF?63?">SETFNN50!$D$2:$D$59</definedName>
    <definedName name="XDO_?NPTF?64?">SETFNIFBK!$D$2:$D$21</definedName>
    <definedName name="XDO_?NPTF?65?">SETFBSE100!$D$2:$D$110</definedName>
    <definedName name="XDO_?NPTF?66?">SESF!$D$2:$D$105</definedName>
    <definedName name="XDO_?NPTF?67?">SETFNIF50!$D$2:$D$59</definedName>
    <definedName name="XDO_?NPTF?68?">'SLTAF-III'!$D$2:$D$33</definedName>
    <definedName name="XDO_?NPTF?69?">SETF10GILT!$D$2:$D$24</definedName>
    <definedName name="XDO_?NPTF?7?">#REF!</definedName>
    <definedName name="XDO_?NPTF?70?">'SLTAF-IV'!$D$2:$D$33</definedName>
    <definedName name="XDO_?NPTF?71?">'SLTAF-V'!$D$2:$D$30</definedName>
    <definedName name="XDO_?NPTF?72?">'SLTAF-VI'!$D$2:$D$54</definedName>
    <definedName name="XDO_?NPTF?73?">SETFSN50!$D$2:$D$59</definedName>
    <definedName name="XDO_?NPTF?74?">SBIETFQLTY!$D$2:$D$39</definedName>
    <definedName name="XDO_?NPTF?75?">SCBF!$D$2:$D$105</definedName>
    <definedName name="XDO_?NPTF?76?">SEMVF!$D$2:$D$59</definedName>
    <definedName name="XDO_?NPTF?77?">'SFMP- Series 1'!$D$2:$D$31</definedName>
    <definedName name="XDO_?NPTF?78?">'SFMP- Series 6'!$D$2:$D$29</definedName>
    <definedName name="XDO_?NPTF?79?">'SFMP- Series 34'!$D$2:$D$26</definedName>
    <definedName name="XDO_?NPTF?8?">#REF!</definedName>
    <definedName name="XDO_?NPTF?80?">'SMCBF-IP'!$D$2:$D$41</definedName>
    <definedName name="XDO_?NPTF?81?">SFRDF!$D$2:$D$28</definedName>
    <definedName name="XDO_?NPTF?82?">SBIETFIT!$D$2:$D$19</definedName>
    <definedName name="XDO_?NPTF?83?">SBIETFPB!$D$2:$D$19</definedName>
    <definedName name="XDO_?NPTF?84?">'SRBF-AP'!$D$2:$D$48</definedName>
    <definedName name="XDO_?NPTF?85?">'SRBF-AHP'!$D$2:$D$48</definedName>
    <definedName name="XDO_?NPTF?86?">'SRBF-CHP'!$D$2:$D$48</definedName>
    <definedName name="XDO_?NPTF?87?">'SRBF-CP'!$D$2:$D$48</definedName>
    <definedName name="XDO_?NPTF?88?">'SIA-US EQUITY FOF'!$D$2:$D$14</definedName>
    <definedName name="XDO_?NPTF?89?">'SFMP- Series 41'!$D$2:$D$19</definedName>
    <definedName name="XDO_?NPTF?9?">#REF!</definedName>
    <definedName name="XDO_?NPTF?90?">'SFMP- Series 42'!$D$2:$D$18</definedName>
    <definedName name="XDO_?NPTF?91?">'SFMP- Series 43'!$D$2:$D$34</definedName>
    <definedName name="XDO_?NPTF?92?">'SNN50'!$D$2:$D$59</definedName>
    <definedName name="XDO_?NPTF?93?">'SFMP- Series 44'!$D$2:$D$31</definedName>
    <definedName name="XDO_?NPTF?94?">'SFMP- Series 45'!$D$2:$D$33</definedName>
    <definedName name="XDO_?NPTF?95?">SBIETFCON!$D$2:$D$39</definedName>
    <definedName name="XDO_?NPTF?96?">'SFMP- Series 46'!$D$2:$D$29</definedName>
    <definedName name="XDO_?NPTF?97?">'SFMP- Series 47'!$D$2:$D$27</definedName>
    <definedName name="XDO_?NPTF?98?">'SFMP- Series 48'!$D$2:$D$28</definedName>
    <definedName name="XDO_?NPTF?99?">SBAF!$D$2:$D$79</definedName>
    <definedName name="XDO_?RATING?">#REF!</definedName>
    <definedName name="XDO_?RATING?1?">#REF!</definedName>
    <definedName name="XDO_?RATING?10?">#REF!</definedName>
    <definedName name="XDO_?RATING?100?">SCF!$E$10:$E$106</definedName>
    <definedName name="XDO_?RATING?101?">SCF!$E$10:$E$130</definedName>
    <definedName name="XDO_?RATING?102?">SCF!$E$10:$E$149</definedName>
    <definedName name="XDO_?RATING?103?">SCF!$E$10:$E$154</definedName>
    <definedName name="XDO_?RATING?104?">SNIF!$E$10:$E$59</definedName>
    <definedName name="XDO_?RATING?105?">SNIF!$E$10:$E$102</definedName>
    <definedName name="XDO_?RATING?106?">SNIF!$E$10:$E$107</definedName>
    <definedName name="XDO_?RATING?107?">'SMCBF-SP'!$E$10:$E$32</definedName>
    <definedName name="XDO_?RATING?108?">'SMCBF-SP'!$E$10:$E$48</definedName>
    <definedName name="XDO_?RATING?109?">'SMCBF-SP'!$E$10:$E$59</definedName>
    <definedName name="XDO_?RATING?11?">SMEEF!$E$10:$E$42</definedName>
    <definedName name="XDO_?RATING?110?">'SMCBF-SP'!$E$10:$E$74</definedName>
    <definedName name="XDO_?RATING?111?">'SMCBF-SP'!$E$10:$E$89</definedName>
    <definedName name="XDO_?RATING?112?">'SMCBF-SP'!$E$10:$E$94</definedName>
    <definedName name="XDO_?RATING?113?">SOF!$E$52</definedName>
    <definedName name="XDO_?RATING?114?">SOF!$E$52:$E$57</definedName>
    <definedName name="XDO_?RATING?115?">SMMDF!$E$18:$E$55</definedName>
    <definedName name="XDO_?RATING?116?">SMMDF!$E$18:$E$66</definedName>
    <definedName name="XDO_?RATING?117?">SMMDF!$E$18:$E$71</definedName>
    <definedName name="XDO_?RATING?118?">SMMDF!$E$18:$E$90</definedName>
    <definedName name="XDO_?RATING?119?">SMMDF!$E$18:$E$100</definedName>
    <definedName name="XDO_?RATING?12?">SMEEF!$E$10:$E$47</definedName>
    <definedName name="XDO_?RATING?120?">SMMDF!$E$18:$E$105</definedName>
    <definedName name="XDO_?RATING?121?">SLF!$E$18</definedName>
    <definedName name="XDO_?RATING?122?">SLF!$E$18:$E$26</definedName>
    <definedName name="XDO_?RATING?123?">SLF!$E$18:$E$30</definedName>
    <definedName name="XDO_?RATING?124?">SLF!$E$18:$E$79</definedName>
    <definedName name="XDO_?RATING?125?">SLF!$E$18:$E$110</definedName>
    <definedName name="XDO_?RATING?126?">SLF!$E$18:$E$133</definedName>
    <definedName name="XDO_?RATING?127?">SLF!$E$18:$E$144</definedName>
    <definedName name="XDO_?RATING?128?">SLF!$E$18:$E$154</definedName>
    <definedName name="XDO_?RATING?129?">SLF!$E$18:$E$159</definedName>
    <definedName name="XDO_?RATING?13?">SMEEF!$E$10:$E$51</definedName>
    <definedName name="XDO_?RATING?130?">SDBF!$E$18:$E$22</definedName>
    <definedName name="XDO_?RATING?131?">SDBF!$E$18:$E$35</definedName>
    <definedName name="XDO_?RATING?132?">SDBF!$E$18:$E$40</definedName>
    <definedName name="XDO_?RATING?133?">SDBF!$E$18:$E$59</definedName>
    <definedName name="XDO_?RATING?134?">SDBF!$E$18:$E$69</definedName>
    <definedName name="XDO_?RATING?135?">SDBF!$E$18:$E$74</definedName>
    <definedName name="XDO_?RATING?136?">SSF!$E$24</definedName>
    <definedName name="XDO_?RATING?137?">SSF!$E$24:$E$31</definedName>
    <definedName name="XDO_?RATING?138?">SSF!$E$24:$E$56</definedName>
    <definedName name="XDO_?RATING?139?">SSF!$E$24:$E$92</definedName>
    <definedName name="XDO_?RATING?14?">SMEEF!$E$10:$E$90</definedName>
    <definedName name="XDO_?RATING?140?">SSF!$E$24:$E$98</definedName>
    <definedName name="XDO_?RATING?141?">SSF!$E$24:$E$106</definedName>
    <definedName name="XDO_?RATING?142?">SSF!$E$24:$E$113</definedName>
    <definedName name="XDO_?RATING?143?">SSF!$E$24:$E$123</definedName>
    <definedName name="XDO_?RATING?144?">SSF!$E$24:$E$128</definedName>
    <definedName name="XDO_?RATING?145?">SCRF!$E$16</definedName>
    <definedName name="XDO_?RATING?146?">SCRF!$E$16:$E$64</definedName>
    <definedName name="XDO_?RATING?147?">SCRF!$E$16:$E$74</definedName>
    <definedName name="XDO_?RATING?148?">SCRF!$E$16:$E$82</definedName>
    <definedName name="XDO_?RATING?149?">SCRF!$E$16:$E$97</definedName>
    <definedName name="XDO_?RATING?15?">SMEEF!$E$10:$E$95</definedName>
    <definedName name="XDO_?RATING?150?">SCRF!$E$16:$E$107</definedName>
    <definedName name="XDO_?RATING?151?">SCRF!$E$16:$E$112</definedName>
    <definedName name="XDO_?RATING?152?">SFEF!$E$10:$E$31</definedName>
    <definedName name="XDO_?RATING?153?">SFEF!$E$10:$E$37</definedName>
    <definedName name="XDO_?RATING?154?">SFEF!$E$10:$E$40</definedName>
    <definedName name="XDO_?RATING?155?">SFEF!$E$10:$E$59</definedName>
    <definedName name="XDO_?RATING?156?">SFEF!$E$10:$E$78</definedName>
    <definedName name="XDO_?RATING?157?">SFEF!$E$10:$E$83</definedName>
    <definedName name="XDO_?RATING?158?">SCHF!$E$10:$E$52</definedName>
    <definedName name="XDO_?RATING?159?">SCHF!$E$10:$E$60</definedName>
    <definedName name="XDO_?RATING?16?">#REF!</definedName>
    <definedName name="XDO_?RATING?160?">SCHF!$E$10:$E$108</definedName>
    <definedName name="XDO_?RATING?161?">SCHF!$E$10:$E$119</definedName>
    <definedName name="XDO_?RATING?162?">SCHF!$E$10:$E$129</definedName>
    <definedName name="XDO_?RATING?163?">SCHF!$E$10:$E$148</definedName>
    <definedName name="XDO_?RATING?164?">SCHF!$E$10:$E$158</definedName>
    <definedName name="XDO_?RATING?165?">SCHF!$E$10:$E$163</definedName>
    <definedName name="XDO_?RATING?166?">SMUSD!$E$18:$E$46</definedName>
    <definedName name="XDO_?RATING?167?">SMUSD!$E$18:$E$59</definedName>
    <definedName name="XDO_?RATING?168?">SMUSD!$E$18:$E$75</definedName>
    <definedName name="XDO_?RATING?169?">SMUSD!$E$18:$E$103</definedName>
    <definedName name="XDO_?RATING?17?">#REF!</definedName>
    <definedName name="XDO_?RATING?170?">SMUSD!$E$18:$E$111</definedName>
    <definedName name="XDO_?RATING?171?">SMUSD!$E$18:$E$122</definedName>
    <definedName name="XDO_?RATING?172?">SMUSD!$E$18:$E$132</definedName>
    <definedName name="XDO_?RATING?173?">SMUSD!$E$18:$E$137</definedName>
    <definedName name="XDO_?RATING?174?">SMIDCAP!$E$10:$E$81</definedName>
    <definedName name="XDO_?RATING?175?">SMIDCAP!$E$10:$E$106</definedName>
    <definedName name="XDO_?RATING?176?">SMIDCAP!$E$10:$E$125</definedName>
    <definedName name="XDO_?RATING?177?">SMIDCAP!$E$10:$E$130</definedName>
    <definedName name="XDO_?RATING?178?">SMCMF!$E$24:$E$26</definedName>
    <definedName name="XDO_?RATING?179?">SMCMF!$E$24:$E$55</definedName>
    <definedName name="XDO_?RATING?18?">#REF!</definedName>
    <definedName name="XDO_?RATING?180?">SMCMF!$E$24:$E$60</definedName>
    <definedName name="XDO_?RATING?181?">SMCOMMA!$E$10:$E$31</definedName>
    <definedName name="XDO_?RATING?182?">SMCOMMA!$E$10:$E$74</definedName>
    <definedName name="XDO_?RATING?183?">SMCOMMA!$E$10:$E$79</definedName>
    <definedName name="XDO_?RATING?184?">SMGF!$E$24:$E$30</definedName>
    <definedName name="XDO_?RATING?185?">SMGF!$E$24:$E$34</definedName>
    <definedName name="XDO_?RATING?186?">SMGF!$E$24:$E$61</definedName>
    <definedName name="XDO_?RATING?187?">SMGF!$E$24:$E$66</definedName>
    <definedName name="XDO_?RATING?188?">SFLEXI!$E$10:$E$72</definedName>
    <definedName name="XDO_?RATING?189?">SFLEXI!$E$10:$E$80</definedName>
    <definedName name="XDO_?RATING?19?">#REF!</definedName>
    <definedName name="XDO_?RATING?190?">SFLEXI!$E$10:$E$101</definedName>
    <definedName name="XDO_?RATING?191?">SFLEXI!$E$10:$E$120</definedName>
    <definedName name="XDO_?RATING?192?">SFLEXI!$E$10:$E$125</definedName>
    <definedName name="XDO_?RATING?193?">SMAAF!$E$10:$E$58</definedName>
    <definedName name="XDO_?RATING?194?">SMAAF!$E$10:$E$70</definedName>
    <definedName name="XDO_?RATING?195?">SMAAF!$E$10:$E$66</definedName>
    <definedName name="XDO_?RATING?196?">SMAAF!$E$10:$E$95</definedName>
    <definedName name="XDO_?RATING?197?">SMAAF!$E$10:$E$107</definedName>
    <definedName name="XDO_?RATING?198?">SMAAF!$E$10:$E$112</definedName>
    <definedName name="XDO_?RATING?199?">SMAAF!$E$10:$E$120</definedName>
    <definedName name="XDO_?RATING?2?">#REF!</definedName>
    <definedName name="XDO_?RATING?20?">#REF!</definedName>
    <definedName name="XDO_?RATING?200?">SMAAF!$E$10:$E$124</definedName>
    <definedName name="XDO_?RATING?201?">SMAAF!$E$10:$E$135</definedName>
    <definedName name="XDO_?RATING?202?">SMAAF!$E$10:$E$147</definedName>
    <definedName name="XDO_?RATING?203?">SMAAF!$E$10:$E$152</definedName>
    <definedName name="XDO_?RATING?204?">SBLUECHIP!$E$10:$E$58</definedName>
    <definedName name="XDO_?RATING?205?">SBLUECHIP!$E$10:$E$84</definedName>
    <definedName name="XDO_?RATING?206?">SBLUECHIP!$E$10:$E$103</definedName>
    <definedName name="XDO_?RATING?207?">SBLUECHIP!$E$10:$E$108</definedName>
    <definedName name="XDO_?RATING?208?">SAOF!$E$10:$E$184</definedName>
    <definedName name="XDO_?RATING?209?">SAOF!$E$10:$E$215</definedName>
    <definedName name="XDO_?RATING?21?">#REF!</definedName>
    <definedName name="XDO_?RATING?210?">SAOF!$E$10:$E$226</definedName>
    <definedName name="XDO_?RATING?211?">SAOF!$E$10:$E$236</definedName>
    <definedName name="XDO_?RATING?212?">SAOF!$E$10:$E$248</definedName>
    <definedName name="XDO_?RATING?213?">SAOF!$E$10:$E$253</definedName>
    <definedName name="XDO_?RATING?214?">SIF!$E$10:$E$49</definedName>
    <definedName name="XDO_?RATING?215?">SIF!$E$10:$E$57</definedName>
    <definedName name="XDO_?RATING?216?">SIF!$E$10:$E$96</definedName>
    <definedName name="XDO_?RATING?217?">SIF!$E$10:$E$101</definedName>
    <definedName name="XDO_?RATING?218?">SMLDF!$E$18:$E$60</definedName>
    <definedName name="XDO_?RATING?219?">SMLDF!$E$18:$E$72</definedName>
    <definedName name="XDO_?RATING?22?">#REF!</definedName>
    <definedName name="XDO_?RATING?220?">SMLDF!$E$18:$E$80</definedName>
    <definedName name="XDO_?RATING?221?">SMLDF!$E$18:$E$93</definedName>
    <definedName name="XDO_?RATING?222?">SMLDF!$E$18:$E$107</definedName>
    <definedName name="XDO_?RATING?223?">SMLDF!$E$18:$E$121</definedName>
    <definedName name="XDO_?RATING?224?">SMLDF!$E$18:$E$128</definedName>
    <definedName name="XDO_?RATING?225?">SMLDF!$E$18:$E$138</definedName>
    <definedName name="XDO_?RATING?226?">SMLDF!$E$18:$E$143</definedName>
    <definedName name="XDO_?RATING?227?">SSTDF!$E$18:$E$83</definedName>
    <definedName name="XDO_?RATING?228?">SSTDF!$E$18:$E$99</definedName>
    <definedName name="XDO_?RATING?229?">SSTDF!$E$18:$E$103</definedName>
    <definedName name="XDO_?RATING?23?">#REF!</definedName>
    <definedName name="XDO_?RATING?230?">SSTDF!$E$18:$E$116</definedName>
    <definedName name="XDO_?RATING?231?">SSTDF!$E$18:$E$123</definedName>
    <definedName name="XDO_?RATING?232?">SSTDF!$E$18:$E$133</definedName>
    <definedName name="XDO_?RATING?233?">SSTDF!$E$18:$E$138</definedName>
    <definedName name="XDO_?RATING?234?">SETFGOLD!$E$46</definedName>
    <definedName name="XDO_?RATING?235?">SETFGOLD!$E$46:$E$54</definedName>
    <definedName name="XDO_?RATING?236?">SETFGOLD!$E$46:$E$59</definedName>
    <definedName name="XDO_?RATING?237?">SPSU!$E$10:$E$34</definedName>
    <definedName name="XDO_?RATING?238?">SPSU!$E$10:$E$77</definedName>
    <definedName name="XDO_?RATING?239?">SPSU!$E$10:$E$82</definedName>
    <definedName name="XDO_?RATING?24?">#REF!</definedName>
    <definedName name="XDO_?RATING?240?">SGF!$E$42</definedName>
    <definedName name="XDO_?RATING?241?">SGF!$E$42:$E$54</definedName>
    <definedName name="XDO_?RATING?242?">SGF!$E$42:$E$59</definedName>
    <definedName name="XDO_?RATING?243?">SBISENSEX!$E$10:$E$39</definedName>
    <definedName name="XDO_?RATING?244?">SBISENSEX!$E$10:$E$82</definedName>
    <definedName name="XDO_?RATING?245?">SBISENSEX!$E$10:$E$87</definedName>
    <definedName name="XDO_?RATING?246?">SSCF!$E$10:$E$64</definedName>
    <definedName name="XDO_?RATING?247?">SSCF!$E$10:$E$75</definedName>
    <definedName name="XDO_?RATING?248?">SSCF!$E$10:$E$108</definedName>
    <definedName name="XDO_?RATING?249?">SSCF!$E$10:$E$113</definedName>
    <definedName name="XDO_?RATING?25?">#REF!</definedName>
    <definedName name="XDO_?RATING?250?">SBPF!$E$18:$E$59</definedName>
    <definedName name="XDO_?RATING?251?">SBPF!$E$18:$E$71</definedName>
    <definedName name="XDO_?RATING?252?">SBPF!$E$18:$E$92</definedName>
    <definedName name="XDO_?RATING?253?">SBPF!$E$18:$E$102</definedName>
    <definedName name="XDO_?RATING?254?">SBPF!$E$18:$E$107</definedName>
    <definedName name="XDO_?RATING?255?">'STAF-III'!$E$10:$E$21</definedName>
    <definedName name="XDO_?RATING?256?">'STAF-III'!$E$10:$E$64</definedName>
    <definedName name="XDO_?RATING?257?">'STAF-III'!$E$10:$E$69</definedName>
    <definedName name="XDO_?RATING?258?">'SLTAF-I'!$E$10:$E$32</definedName>
    <definedName name="XDO_?RATING?259?">'SLTAF-I'!$E$10:$E$75</definedName>
    <definedName name="XDO_?RATING?26?">#REF!</definedName>
    <definedName name="XDO_?RATING?260?">'SLTAF-I'!$E$10:$E$80</definedName>
    <definedName name="XDO_?RATING?261?">'SLTAF-II'!$E$10:$E$32</definedName>
    <definedName name="XDO_?RATING?262?">'SLTAF-II'!$E$10:$E$75</definedName>
    <definedName name="XDO_?RATING?263?">'SLTAF-II'!$E$10:$E$80</definedName>
    <definedName name="XDO_?RATING?264?">SBFS!$E$10:$E$36</definedName>
    <definedName name="XDO_?RATING?265?">SBFS!$E$10:$E$79</definedName>
    <definedName name="XDO_?RATING?266?">SBFS!$E$10:$E$84</definedName>
    <definedName name="XDO_?RATING?267?">SETFNN50!$E$10:$E$59</definedName>
    <definedName name="XDO_?RATING?268?">SETFNN50!$E$10:$E$102</definedName>
    <definedName name="XDO_?RATING?269?">SETFNN50!$E$10:$E$107</definedName>
    <definedName name="XDO_?RATING?27?">#REF!</definedName>
    <definedName name="XDO_?RATING?270?">SETFNIFBK!$E$10:$E$21</definedName>
    <definedName name="XDO_?RATING?271?">SETFNIFBK!$E$10:$E$64</definedName>
    <definedName name="XDO_?RATING?272?">SETFNIFBK!$E$10:$E$69</definedName>
    <definedName name="XDO_?RATING?273?">SETFBSE100!$E$10:$E$110</definedName>
    <definedName name="XDO_?RATING?274?">SETFBSE100!$E$10:$E$153</definedName>
    <definedName name="XDO_?RATING?275?">SETFBSE100!$E$10:$E$158</definedName>
    <definedName name="XDO_?RATING?276?">SESF!$E$10:$E$105</definedName>
    <definedName name="XDO_?RATING?277?">SESF!$E$10:$E$117</definedName>
    <definedName name="XDO_?RATING?278?">SESF!$E$10:$E$113</definedName>
    <definedName name="XDO_?RATING?279?">SESF!$E$10:$E$139</definedName>
    <definedName name="XDO_?RATING?28?">#REF!</definedName>
    <definedName name="XDO_?RATING?280?">SESF!$E$10:$E$148</definedName>
    <definedName name="XDO_?RATING?281?">SESF!$E$10:$E$158</definedName>
    <definedName name="XDO_?RATING?282?">SESF!$E$10:$E$168</definedName>
    <definedName name="XDO_?RATING?283?">SESF!$E$10:$E$187</definedName>
    <definedName name="XDO_?RATING?284?">SESF!$E$10:$E$192</definedName>
    <definedName name="XDO_?RATING?285?">SETFNIF50!$E$10:$E$59</definedName>
    <definedName name="XDO_?RATING?286?">SETFNIF50!$E$10:$E$102</definedName>
    <definedName name="XDO_?RATING?287?">SETFNIF50!$E$10:$E$107</definedName>
    <definedName name="XDO_?RATING?288?">'SLTAF-III'!$E$10:$E$33</definedName>
    <definedName name="XDO_?RATING?289?">'SLTAF-III'!$E$10:$E$76</definedName>
    <definedName name="XDO_?RATING?29?">#REF!</definedName>
    <definedName name="XDO_?RATING?290?">'SLTAF-III'!$E$10:$E$81</definedName>
    <definedName name="XDO_?RATING?291?">SETF10GILT!$E$24</definedName>
    <definedName name="XDO_?RATING?292?">SETF10GILT!$E$24:$E$53</definedName>
    <definedName name="XDO_?RATING?293?">SETF10GILT!$E$24:$E$58</definedName>
    <definedName name="XDO_?RATING?294?">'SLTAF-IV'!$E$10:$E$33</definedName>
    <definedName name="XDO_?RATING?295?">'SLTAF-IV'!$E$10:$E$44</definedName>
    <definedName name="XDO_?RATING?296?">'SLTAF-IV'!$E$10:$E$77</definedName>
    <definedName name="XDO_?RATING?297?">'SLTAF-IV'!$E$10:$E$82</definedName>
    <definedName name="XDO_?RATING?298?">'SLTAF-V'!$E$10:$E$30</definedName>
    <definedName name="XDO_?RATING?299?">'SLTAF-V'!$E$10:$E$73</definedName>
    <definedName name="XDO_?RATING?3?">#REF!</definedName>
    <definedName name="XDO_?RATING?30?">#REF!</definedName>
    <definedName name="XDO_?RATING?300?">'SLTAF-V'!$E$10:$E$78</definedName>
    <definedName name="XDO_?RATING?301?">'SLTAF-VI'!$E$10:$E$54</definedName>
    <definedName name="XDO_?RATING?302?">'SLTAF-VI'!$E$10:$E$97</definedName>
    <definedName name="XDO_?RATING?303?">'SLTAF-VI'!$E$10:$E$102</definedName>
    <definedName name="XDO_?RATING?304?">SETFSN50!$E$10:$E$59</definedName>
    <definedName name="XDO_?RATING?305?">SETFSN50!$E$10:$E$102</definedName>
    <definedName name="XDO_?RATING?306?">SETFSN50!$E$10:$E$107</definedName>
    <definedName name="XDO_?RATING?307?">SBIETFQLTY!$E$10:$E$39</definedName>
    <definedName name="XDO_?RATING?308?">SBIETFQLTY!$E$10:$E$82</definedName>
    <definedName name="XDO_?RATING?309?">SBIETFQLTY!$E$10:$E$87</definedName>
    <definedName name="XDO_?RATING?31?">#REF!</definedName>
    <definedName name="XDO_?RATING?310?">SCBF!$E$18:$E$105</definedName>
    <definedName name="XDO_?RATING?311?">SCBF!$E$18:$E$118</definedName>
    <definedName name="XDO_?RATING?312?">SCBF!$E$18:$E$122</definedName>
    <definedName name="XDO_?RATING?313?">SCBF!$E$18:$E$136</definedName>
    <definedName name="XDO_?RATING?314?">SCBF!$E$18:$E$143</definedName>
    <definedName name="XDO_?RATING?315?">SCBF!$E$18:$E$153</definedName>
    <definedName name="XDO_?RATING?316?">SCBF!$E$18:$E$158</definedName>
    <definedName name="XDO_?RATING?317?">SEMVF!$E$10:$E$59</definedName>
    <definedName name="XDO_?RATING?318?">SEMVF!$E$10:$E$102</definedName>
    <definedName name="XDO_?RATING?319?">SEMVF!$E$10:$E$107</definedName>
    <definedName name="XDO_?RATING?32?">#REF!</definedName>
    <definedName name="XDO_?RATING?320?">'SFMP- Series 1'!$E$26:$E$31</definedName>
    <definedName name="XDO_?RATING?321?">'SFMP- Series 1'!$E$26:$E$49</definedName>
    <definedName name="XDO_?RATING?322?">'SFMP- Series 1'!$E$26:$E$64</definedName>
    <definedName name="XDO_?RATING?323?">'SFMP- Series 1'!$E$26:$E$69</definedName>
    <definedName name="XDO_?RATING?324?">'SFMP- Series 6'!$E$26:$E$29</definedName>
    <definedName name="XDO_?RATING?325?">'SFMP- Series 6'!$E$26:$E$47</definedName>
    <definedName name="XDO_?RATING?326?">'SFMP- Series 6'!$E$26:$E$62</definedName>
    <definedName name="XDO_?RATING?327?">'SFMP- Series 6'!$E$26:$E$67</definedName>
    <definedName name="XDO_?RATING?328?">'SFMP- Series 34'!$E$26</definedName>
    <definedName name="XDO_?RATING?329?">'SFMP- Series 34'!$E$26:$E$41</definedName>
    <definedName name="XDO_?RATING?33?">SLMF!$E$10:$E$85</definedName>
    <definedName name="XDO_?RATING?330?">'SFMP- Series 34'!$E$26:$E$56</definedName>
    <definedName name="XDO_?RATING?331?">'SFMP- Series 34'!$E$26:$E$61</definedName>
    <definedName name="XDO_?RATING?332?">'SMCBF-IP'!$E$10:$E$41</definedName>
    <definedName name="XDO_?RATING?333?">'SMCBF-IP'!$E$10:$E$49</definedName>
    <definedName name="XDO_?RATING?334?">'SMCBF-IP'!$E$10:$E$51</definedName>
    <definedName name="XDO_?RATING?335?">'SMCBF-IP'!$E$10:$E$53</definedName>
    <definedName name="XDO_?RATING?336?">'SMCBF-IP'!$E$10:$E$64</definedName>
    <definedName name="XDO_?RATING?337?">'SMCBF-IP'!$E$10:$E$93</definedName>
    <definedName name="XDO_?RATING?338?">'SMCBF-IP'!$E$10:$E$98</definedName>
    <definedName name="XDO_?RATING?339?">SFRDF!$E$18:$E$28</definedName>
    <definedName name="XDO_?RATING?34?">SLMF!$E$10:$E$91</definedName>
    <definedName name="XDO_?RATING?340?">SFRDF!$E$18:$E$40</definedName>
    <definedName name="XDO_?RATING?341?">SFRDF!$E$18:$E$44</definedName>
    <definedName name="XDO_?RATING?342?">SFRDF!$E$18:$E$63</definedName>
    <definedName name="XDO_?RATING?343?">SFRDF!$E$18:$E$73</definedName>
    <definedName name="XDO_?RATING?344?">SFRDF!$E$18:$E$78</definedName>
    <definedName name="XDO_?RATING?345?">SBIETFIT!$E$10:$E$19</definedName>
    <definedName name="XDO_?RATING?346?">SBIETFIT!$E$10:$E$62</definedName>
    <definedName name="XDO_?RATING?347?">SBIETFIT!$E$10:$E$67</definedName>
    <definedName name="XDO_?RATING?348?">SBIETFPB!$E$10:$E$19</definedName>
    <definedName name="XDO_?RATING?349?">SBIETFPB!$E$10:$E$62</definedName>
    <definedName name="XDO_?RATING?35?">SLMF!$E$10:$E$95</definedName>
    <definedName name="XDO_?RATING?350?">SBIETFPB!$E$10:$E$67</definedName>
    <definedName name="XDO_?RATING?351?">'SRBF-AP'!$E$10:$E$48</definedName>
    <definedName name="XDO_?RATING?352?">'SRBF-AP'!$E$10:$E$57</definedName>
    <definedName name="XDO_?RATING?353?">'SRBF-AP'!$E$10:$E$66</definedName>
    <definedName name="XDO_?RATING?354?">'SRBF-AP'!$E$10:$E$71</definedName>
    <definedName name="XDO_?RATING?355?">'SRBF-AP'!$E$10:$E$78</definedName>
    <definedName name="XDO_?RATING?356?">'SRBF-AP'!$E$10:$E$99</definedName>
    <definedName name="XDO_?RATING?357?">'SRBF-AP'!$E$10:$E$104</definedName>
    <definedName name="XDO_?RATING?358?">'SRBF-AHP'!$E$10:$E$48</definedName>
    <definedName name="XDO_?RATING?359?">'SRBF-AHP'!$E$10:$E$56</definedName>
    <definedName name="XDO_?RATING?36?">SLMF!$E$10:$E$134</definedName>
    <definedName name="XDO_?RATING?360?">'SRBF-AHP'!$E$10:$E$61</definedName>
    <definedName name="XDO_?RATING?361?">'SRBF-AHP'!$E$10:$E$71</definedName>
    <definedName name="XDO_?RATING?362?">'SRBF-AHP'!$E$10:$E$78</definedName>
    <definedName name="XDO_?RATING?363?">'SRBF-AHP'!$E$10:$E$86</definedName>
    <definedName name="XDO_?RATING?364?">'SRBF-AHP'!$E$10:$E$107</definedName>
    <definedName name="XDO_?RATING?365?">'SRBF-AHP'!$E$10:$E$112</definedName>
    <definedName name="XDO_?RATING?366?">'SRBF-CHP'!$E$10:$E$48</definedName>
    <definedName name="XDO_?RATING?367?">'SRBF-CHP'!$E$10:$E$67</definedName>
    <definedName name="XDO_?RATING?368?">'SRBF-CHP'!$E$10:$E$76</definedName>
    <definedName name="XDO_?RATING?369?">'SRBF-CHP'!$E$10:$E$105</definedName>
    <definedName name="XDO_?RATING?37?">SLMF!$E$10:$E$139</definedName>
    <definedName name="XDO_?RATING?370?">'SRBF-CHP'!$E$10:$E$110</definedName>
    <definedName name="XDO_?RATING?371?">'SRBF-CP'!$E$10:$E$48</definedName>
    <definedName name="XDO_?RATING?372?">'SRBF-CP'!$E$10:$E$66</definedName>
    <definedName name="XDO_?RATING?373?">'SRBF-CP'!$E$10:$E$74</definedName>
    <definedName name="XDO_?RATING?374?">'SRBF-CP'!$E$10:$E$103</definedName>
    <definedName name="XDO_?RATING?375?">'SRBF-CP'!$E$10:$E$108</definedName>
    <definedName name="XDO_?RATING?376?">'SIA-US EQUITY FOF'!$E$14</definedName>
    <definedName name="XDO_?RATING?377?">'SIA-US EQUITY FOF'!$E$14:$E$53</definedName>
    <definedName name="XDO_?RATING?378?">'SIA-US EQUITY FOF'!$E$14:$E$58</definedName>
    <definedName name="XDO_?RATING?379?">'SFMP- Series 41'!$E$18:$E$19</definedName>
    <definedName name="XDO_?RATING?38?">SLTEF!$E$10:$E$74</definedName>
    <definedName name="XDO_?RATING?380?">'SFMP- Series 41'!$E$18:$E$27</definedName>
    <definedName name="XDO_?RATING?381?">'SFMP- Series 41'!$E$18:$E$34</definedName>
    <definedName name="XDO_?RATING?382?">'SFMP- Series 41'!$E$18:$E$53</definedName>
    <definedName name="XDO_?RATING?383?">'SFMP- Series 41'!$E$18:$E$68</definedName>
    <definedName name="XDO_?RATING?384?">'SFMP- Series 41'!$E$18:$E$73</definedName>
    <definedName name="XDO_?RATING?385?">'SFMP- Series 42'!$E$18</definedName>
    <definedName name="XDO_?RATING?386?">'SFMP- Series 42'!$E$18:$E$40</definedName>
    <definedName name="XDO_?RATING?387?">'SFMP- Series 42'!$E$18:$E$61</definedName>
    <definedName name="XDO_?RATING?388?">'SFMP- Series 42'!$E$18:$E$76</definedName>
    <definedName name="XDO_?RATING?389?">'SFMP- Series 42'!$E$18:$E$81</definedName>
    <definedName name="XDO_?RATING?39?">SLTEF!$E$10:$E$117</definedName>
    <definedName name="XDO_?RATING?390?">'SFMP- Series 43'!$E$26:$E$34</definedName>
    <definedName name="XDO_?RATING?391?">'SFMP- Series 43'!$E$26:$E$51</definedName>
    <definedName name="XDO_?RATING?392?">'SFMP- Series 43'!$E$26:$E$66</definedName>
    <definedName name="XDO_?RATING?393?">'SFMP- Series 43'!$E$26:$E$71</definedName>
    <definedName name="XDO_?RATING?394?">'SNN50'!$E$10:$E$59</definedName>
    <definedName name="XDO_?RATING?395?">'SNN50'!$E$10:$E$102</definedName>
    <definedName name="XDO_?RATING?396?">'SNN50'!$E$10:$E$107</definedName>
    <definedName name="XDO_?RATING?397?">'SFMP- Series 44'!$E$26:$E$31</definedName>
    <definedName name="XDO_?RATING?398?">'SFMP- Series 44'!$E$26:$E$52</definedName>
    <definedName name="XDO_?RATING?399?">'SFMP- Series 44'!$E$26:$E$67</definedName>
    <definedName name="XDO_?RATING?4?">#REF!</definedName>
    <definedName name="XDO_?RATING?40?">SLTEF!$E$10:$E$122</definedName>
    <definedName name="XDO_?RATING?400?">'SFMP- Series 44'!$E$26:$E$72</definedName>
    <definedName name="XDO_?RATING?401?">'SFMP- Series 45'!$E$26:$E$33</definedName>
    <definedName name="XDO_?RATING?402?">'SFMP- Series 45'!$E$26:$E$55</definedName>
    <definedName name="XDO_?RATING?403?">'SFMP- Series 45'!$E$26:$E$70</definedName>
    <definedName name="XDO_?RATING?404?">'SFMP- Series 45'!$E$26:$E$75</definedName>
    <definedName name="XDO_?RATING?405?">SBIETFCON!$E$10:$E$39</definedName>
    <definedName name="XDO_?RATING?406?">SBIETFCON!$E$10:$E$82</definedName>
    <definedName name="XDO_?RATING?407?">SBIETFCON!$E$10:$E$87</definedName>
    <definedName name="XDO_?RATING?408?">'SFMP- Series 46'!$E$26:$E$29</definedName>
    <definedName name="XDO_?RATING?409?">'SFMP- Series 46'!$E$26:$E$47</definedName>
    <definedName name="XDO_?RATING?41?">#REF!</definedName>
    <definedName name="XDO_?RATING?410?">'SFMP- Series 46'!$E$26:$E$62</definedName>
    <definedName name="XDO_?RATING?411?">'SFMP- Series 46'!$E$26:$E$67</definedName>
    <definedName name="XDO_?RATING?412?">'SFMP- Series 47'!$E$26:$E$27</definedName>
    <definedName name="XDO_?RATING?413?">'SFMP- Series 47'!$E$26:$E$46</definedName>
    <definedName name="XDO_?RATING?414?">'SFMP- Series 47'!$E$26:$E$61</definedName>
    <definedName name="XDO_?RATING?415?">'SFMP- Series 47'!$E$26:$E$66</definedName>
    <definedName name="XDO_?RATING?416?">'SFMP- Series 48'!$E$26:$E$28</definedName>
    <definedName name="XDO_?RATING?417?">'SFMP- Series 48'!$E$26:$E$44</definedName>
    <definedName name="XDO_?RATING?418?">'SFMP- Series 48'!$E$26:$E$59</definedName>
    <definedName name="XDO_?RATING?419?">'SFMP- Series 48'!$E$26:$E$64</definedName>
    <definedName name="XDO_?RATING?42?">#REF!</definedName>
    <definedName name="XDO_?RATING?420?">SBAF!$E$10:$E$79</definedName>
    <definedName name="XDO_?RATING?421?">SBAF!$E$10:$E$86</definedName>
    <definedName name="XDO_?RATING?422?">SBAF!$E$10:$E$94</definedName>
    <definedName name="XDO_?RATING?423?">SBAF!$E$10:$E$90</definedName>
    <definedName name="XDO_?RATING?424?">SBAF!$E$10:$E$116</definedName>
    <definedName name="XDO_?RATING?425?">SBAF!$E$10:$E$127</definedName>
    <definedName name="XDO_?RATING?426?">SBAF!$E$10:$E$132</definedName>
    <definedName name="XDO_?RATING?427?">SBAF!$E$10:$E$159</definedName>
    <definedName name="XDO_?RATING?428?">SBAF!$E$10:$E$164</definedName>
    <definedName name="XDO_?RATING?429?">'SFMP- Series 49'!$E$26:$E$33</definedName>
    <definedName name="XDO_?RATING?43?">#REF!</definedName>
    <definedName name="XDO_?RATING?430?">'SFMP- Series 49'!$E$26:$E$52</definedName>
    <definedName name="XDO_?RATING?431?">'SFMP- Series 49'!$E$26:$E$67</definedName>
    <definedName name="XDO_?RATING?432?">'SFMP- Series 49'!$E$26:$E$72</definedName>
    <definedName name="XDO_?RATING?433?">'SFMP- Series 50'!$E$26:$E$30</definedName>
    <definedName name="XDO_?RATING?434?">'SFMP- Series 50'!$E$26:$E$48</definedName>
    <definedName name="XDO_?RATING?435?">'SFMP- Series 50'!$E$26:$E$63</definedName>
    <definedName name="XDO_?RATING?436?">'SFMP- Series 50'!$E$26:$E$68</definedName>
    <definedName name="XDO_?RATING?437?">'SFMP- Series 51'!$E$26:$E$36</definedName>
    <definedName name="XDO_?RATING?438?">'SFMP- Series 51'!$E$26:$E$57</definedName>
    <definedName name="XDO_?RATING?439?">'SFMP- Series 51'!$E$26:$E$72</definedName>
    <definedName name="XDO_?RATING?44?">#REF!</definedName>
    <definedName name="XDO_?RATING?440?">'SFMP- Series 51'!$E$26:$E$77</definedName>
    <definedName name="XDO_?RATING?441?">'SFMP- Series 52'!$E$26:$E$30</definedName>
    <definedName name="XDO_?RATING?442?">'SFMP- Series 52'!$E$26:$E$50</definedName>
    <definedName name="XDO_?RATING?443?">'SFMP- Series 52'!$E$26:$E$65</definedName>
    <definedName name="XDO_?RATING?444?">'SFMP- Series 52'!$E$26:$E$70</definedName>
    <definedName name="XDO_?RATING?445?">'SFMP- Series 53'!$E$26:$E$34</definedName>
    <definedName name="XDO_?RATING?446?">'SFMP- Series 53'!$E$26:$E$54</definedName>
    <definedName name="XDO_?RATING?447?">'SFMP- Series 53'!$E$26:$E$69</definedName>
    <definedName name="XDO_?RATING?448?">'SFMP- Series 53'!$E$26:$E$74</definedName>
    <definedName name="XDO_?RATING?449?">'SFMP- Series 54'!$E$26:$E$28</definedName>
    <definedName name="XDO_?RATING?45?">#REF!</definedName>
    <definedName name="XDO_?RATING?450?">'SFMP- Series 54'!$E$26:$E$43</definedName>
    <definedName name="XDO_?RATING?451?">'SFMP- Series 54'!$E$26:$E$58</definedName>
    <definedName name="XDO_?RATING?452?">'SFMP- Series 54'!$E$26:$E$63</definedName>
    <definedName name="XDO_?RATING?453?">'SFMP- Series 55'!$E$26:$E$32</definedName>
    <definedName name="XDO_?RATING?454?">'SFMP- Series 55'!$E$26:$E$51</definedName>
    <definedName name="XDO_?RATING?455?">'SFMP- Series 55'!$E$26:$E$66</definedName>
    <definedName name="XDO_?RATING?456?">'SFMP- Series 55'!$E$26:$E$71</definedName>
    <definedName name="XDO_?RATING?457?">'SFMP- Series 56'!$E$26:$E$28</definedName>
    <definedName name="XDO_?RATING?458?">'SFMP- Series 56'!$E$26:$E$44</definedName>
    <definedName name="XDO_?RATING?459?">'SFMP- Series 56'!$E$26:$E$59</definedName>
    <definedName name="XDO_?RATING?46?">#REF!</definedName>
    <definedName name="XDO_?RATING?460?">'SFMP- Series 56'!$E$26:$E$64</definedName>
    <definedName name="XDO_?RATING?461?">'SFMP- Series 57'!$E$26:$E$29</definedName>
    <definedName name="XDO_?RATING?462?">'SFMP- Series 57'!$E$26:$E$50</definedName>
    <definedName name="XDO_?RATING?463?">'SFMP- Series 57'!$E$26:$E$65</definedName>
    <definedName name="XDO_?RATING?464?">'SFMP- Series 57'!$E$26:$E$70</definedName>
    <definedName name="XDO_?RATING?465?">'SFMP- Series 58'!$E$26:$E$31</definedName>
    <definedName name="XDO_?RATING?466?">'SFMP- Series 58'!$E$26:$E$48</definedName>
    <definedName name="XDO_?RATING?467?">'SFMP- Series 58'!$E$26:$E$63</definedName>
    <definedName name="XDO_?RATING?468?">'SFMP- Series 58'!$E$26:$E$68</definedName>
    <definedName name="XDO_?RATING?469?">SCPSE!$E$18:$E$44</definedName>
    <definedName name="XDO_?RATING?47?">SMGLF!$E$10:$E$30</definedName>
    <definedName name="XDO_?RATING?470?">SCPSE!$E$18:$E$53</definedName>
    <definedName name="XDO_?RATING?471?">SCPSE!$E$18:$E$132</definedName>
    <definedName name="XDO_?RATING?472?">SCPSE!$E$18:$E$159</definedName>
    <definedName name="XDO_?RATING?473?">SCPSE!$E$18:$E$164</definedName>
    <definedName name="XDO_?RATING?474?">'SFMP- Series 59'!$E$38:$E$40</definedName>
    <definedName name="XDO_?RATING?475?">'SFMP- Series 59'!$E$38:$E$55</definedName>
    <definedName name="XDO_?RATING?476?">'SFMP- Series 59'!$E$38:$E$60</definedName>
    <definedName name="XDO_?RATING?477?">'SFMP- Series 60'!$E$26:$E$30</definedName>
    <definedName name="XDO_?RATING?478?">'SFMP- Series 60'!$E$26:$E$49</definedName>
    <definedName name="XDO_?RATING?479?">'SFMP- Series 60'!$E$26:$E$64</definedName>
    <definedName name="XDO_?RATING?48?">SMGLF!$E$10:$E$38</definedName>
    <definedName name="XDO_?RATING?480?">'SFMP- Series 60'!$E$26:$E$69</definedName>
    <definedName name="XDO_?RATING?481?">SMCF!$E$10:$E$49</definedName>
    <definedName name="XDO_?RATING?482?">SMCF!$E$10:$E$64</definedName>
    <definedName name="XDO_?RATING?483?">SMCF!$E$10:$E$75</definedName>
    <definedName name="XDO_?RATING?484?">SMCF!$E$10:$E$94</definedName>
    <definedName name="XDO_?RATING?485?">SMCF!$E$10:$E$99</definedName>
    <definedName name="XDO_?RATING?486?">'SFMP- Series 61'!$E$26:$E$36</definedName>
    <definedName name="XDO_?RATING?487?">'SFMP- Series 61'!$E$26:$E$56</definedName>
    <definedName name="XDO_?RATING?488?">'SFMP- Series 61'!$E$26:$E$71</definedName>
    <definedName name="XDO_?RATING?489?">'SFMP- Series 61'!$E$26:$E$76</definedName>
    <definedName name="XDO_?RATING?49?">SMGLF!$E$10:$E$41</definedName>
    <definedName name="XDO_?RATING?490?">'SFMP- Series 66'!$E$26:$E$34</definedName>
    <definedName name="XDO_?RATING?491?">'SFMP- Series 66'!$E$26:$E$53</definedName>
    <definedName name="XDO_?RATING?492?">'SFMP- Series 66'!$E$26:$E$68</definedName>
    <definedName name="XDO_?RATING?493?">'SFMP- Series 66'!$E$26:$E$73</definedName>
    <definedName name="XDO_?RATING?494?">'SFMP- Series 67'!$E$26:$E$34</definedName>
    <definedName name="XDO_?RATING?495?">'SFMP- Series 67'!$E$26:$E$54</definedName>
    <definedName name="XDO_?RATING?496?">'SFMP- Series 67'!$E$26:$E$69</definedName>
    <definedName name="XDO_?RATING?497?">'SFMP- Series 67'!$E$26:$E$74</definedName>
    <definedName name="XDO_?RATING?498?">'SFMP- Series 64'!$E$24</definedName>
    <definedName name="XDO_?RATING?499?">'SFMP- Series 64'!$E$24:$E$32</definedName>
    <definedName name="XDO_?RATING?5?">#REF!</definedName>
    <definedName name="XDO_?RATING?50?">SMGLF!$E$10:$E$78</definedName>
    <definedName name="XDO_?RATING?500?">'SFMP- Series 64'!$E$24:$E$50</definedName>
    <definedName name="XDO_?RATING?501?">'SFMP- Series 64'!$E$24:$E$65</definedName>
    <definedName name="XDO_?RATING?502?">'SFMP- Series 64'!$E$24:$E$70</definedName>
    <definedName name="XDO_?RATING?503?">'SFMP- Series 68'!$E$24</definedName>
    <definedName name="XDO_?RATING?504?">'SFMP- Series 68'!$E$24:$E$41</definedName>
    <definedName name="XDO_?RATING?505?">'SFMP- Series 68'!$E$24:$E$56</definedName>
    <definedName name="XDO_?RATING?506?">'SFMP- Series 68'!$E$24:$E$61</definedName>
    <definedName name="XDO_?RATING?507?">SNM150IF!$E$10:$E$159</definedName>
    <definedName name="XDO_?RATING?508?">SNM150IF!$E$10:$E$202</definedName>
    <definedName name="XDO_?RATING?509?">SNM150IF!$E$10:$E$207</definedName>
    <definedName name="XDO_?RATING?51?">SMGLF!$E$10:$E$83</definedName>
    <definedName name="XDO_?RATING?510?">SNS250IF!$E$10:$E$259</definedName>
    <definedName name="XDO_?RATING?511?">SNS250IF!$E$10:$E$302</definedName>
    <definedName name="XDO_?RATING?512?">SNS250IF!$E$10:$E$307</definedName>
    <definedName name="XDO_?RATING?513?">'SCIGI-JUN 2036'!$E$24:$E$26</definedName>
    <definedName name="XDO_?RATING?514?">'SCIGI-JUN 2036'!$E$24:$E$55</definedName>
    <definedName name="XDO_?RATING?515?">'SCIGI-JUN 2036'!$E$24:$E$60</definedName>
    <definedName name="XDO_?RATING?516?">'SCIGI-APR 2029'!$E$24</definedName>
    <definedName name="XDO_?RATING?517?">'SCIGI-APR 2029'!$E$24:$E$53</definedName>
    <definedName name="XDO_?RATING?518?">'SCIGI-APR 2029'!$E$24:$E$58</definedName>
    <definedName name="XDO_?RATING?519?">'SCISI-SEP 2027'!$E$24</definedName>
    <definedName name="XDO_?RATING?52?">#REF!</definedName>
    <definedName name="XDO_?RATING?520?">'SCISI-SEP 2027'!$E$24:$E$45</definedName>
    <definedName name="XDO_?RATING?521?">'SCISI-SEP 2027'!$E$24:$E$72</definedName>
    <definedName name="XDO_?RATING?522?">'SCISI-SEP 2027'!$E$24:$E$77</definedName>
    <definedName name="XDO_?RATING?523?">'SFMP- Series 72'!$E$38:$E$41</definedName>
    <definedName name="XDO_?RATING?524?">'SFMP- Series 72'!$E$38:$E$56</definedName>
    <definedName name="XDO_?RATING?525?">'SFMP- Series 72'!$E$38:$E$61</definedName>
    <definedName name="XDO_?RATING?526?">'SFMP- Series 73'!$E$38:$E$41</definedName>
    <definedName name="XDO_?RATING?527?">'SFMP- Series 73'!$E$38:$E$56</definedName>
    <definedName name="XDO_?RATING?528?">'SFMP- Series 73'!$E$38:$E$61</definedName>
    <definedName name="XDO_?RATING?529?">SLDF!$E$24:$E$30</definedName>
    <definedName name="XDO_?RATING?53?">#REF!</definedName>
    <definedName name="XDO_?RATING?530?">SLDF!$E$24:$E$51</definedName>
    <definedName name="XDO_?RATING?531?">SLDF!$E$24:$E$61</definedName>
    <definedName name="XDO_?RATING?532?">SLDF!$E$24:$E$66</definedName>
    <definedName name="XDO_?RATING?533?">'SFMP- Series 74'!$E$26:$E$33</definedName>
    <definedName name="XDO_?RATING?534?">'SFMP- Series 74'!$E$26:$E$48</definedName>
    <definedName name="XDO_?RATING?535?">'SFMP- Series 74'!$E$26:$E$63</definedName>
    <definedName name="XDO_?RATING?536?">'SFMP- Series 74'!$E$26:$E$68</definedName>
    <definedName name="XDO_?RATING?537?">'SFMP- Series 76'!$E$18:$E$20</definedName>
    <definedName name="XDO_?RATING?538?">'SFMP- Series 76'!$E$18:$E$30</definedName>
    <definedName name="XDO_?RATING?539?">'SFMP- Series 76'!$E$18:$E$46</definedName>
    <definedName name="XDO_?RATING?54?">#REF!</definedName>
    <definedName name="XDO_?RATING?540?">'SFMP- Series 76'!$E$18:$E$61</definedName>
    <definedName name="XDO_?RATING?541?">'SFMP- Series 76'!$E$18:$E$66</definedName>
    <definedName name="XDO_?RATING?542?">'SFMP- Series 77'!$E$18</definedName>
    <definedName name="XDO_?RATING?543?">'SFMP- Series 77'!$E$18:$E$34</definedName>
    <definedName name="XDO_?RATING?544?">'SFMP- Series 77'!$E$18:$E$43</definedName>
    <definedName name="XDO_?RATING?545?">'SFMP- Series 77'!$E$18:$E$64</definedName>
    <definedName name="XDO_?RATING?546?">'SFMP- Series 77'!$E$18:$E$69</definedName>
    <definedName name="XDO_?RATING?547?">'SFMP- Series 78'!$E$18:$E$21</definedName>
    <definedName name="XDO_?RATING?548?">'SFMP- Series 78'!$E$18:$E$33</definedName>
    <definedName name="XDO_?RATING?549?">'SFMP- Series 78'!$E$18:$E$48</definedName>
    <definedName name="XDO_?RATING?55?">#REF!</definedName>
    <definedName name="XDO_?RATING?550?">'SFMP- Series 78'!$E$18:$E$63</definedName>
    <definedName name="XDO_?RATING?551?">'SFMP- Series 78'!$E$18:$E$68</definedName>
    <definedName name="XDO_?RATING?552?">SDYF!$E$10:$E$44</definedName>
    <definedName name="XDO_?RATING?553?">SDYF!$E$10:$E$57</definedName>
    <definedName name="XDO_?RATING?554?">SDYF!$E$10:$E$52</definedName>
    <definedName name="XDO_?RATING?555?">SDYF!$E$10:$E$96</definedName>
    <definedName name="XDO_?RATING?556?">SDYF!$E$10:$E$101</definedName>
    <definedName name="XDO_?RATING?557?">'SFMP- Series 79'!$E$18:$E$21</definedName>
    <definedName name="XDO_?RATING?558?">'SFMP- Series 79'!$E$18:$E$44</definedName>
    <definedName name="XDO_?RATING?559?">'SFMP- Series 79'!$E$18:$E$59</definedName>
    <definedName name="XDO_?RATING?56?">#REF!</definedName>
    <definedName name="XDO_?RATING?560?">'SFMP- Series 79'!$E$18:$E$64</definedName>
    <definedName name="XDO_?RATING?561?">'SFMP- Series 80'!$E$18:$E$19</definedName>
    <definedName name="XDO_?RATING?562?">'SFMP- Series 80'!$E$18:$E$37</definedName>
    <definedName name="XDO_?RATING?563?">'SFMP- Series 80'!$E$18:$E$48</definedName>
    <definedName name="XDO_?RATING?564?">'SFMP- Series 80'!$E$18:$E$69</definedName>
    <definedName name="XDO_?RATING?565?">'SFMP- Series 80'!$E$18:$E$74</definedName>
    <definedName name="XDO_?RATING?566?">'SFMP- Series 81'!$E$18:$E$25</definedName>
    <definedName name="XDO_?RATING?567?">'SFMP- Series 81'!$E$18:$E$41</definedName>
    <definedName name="XDO_?RATING?568?">'SFMP- Series 81'!$E$18:$E$56</definedName>
    <definedName name="XDO_?RATING?569?">'SFMP- Series 81'!$E$18:$E$71</definedName>
    <definedName name="XDO_?RATING?57?">SEHF!$E$10:$E$37</definedName>
    <definedName name="XDO_?RATING?570?">'SFMP- Series 81'!$E$18:$E$76</definedName>
    <definedName name="XDO_?RATING?571?">'SBI-BSE-SENSEX-IF'!$E$10:$E$39</definedName>
    <definedName name="XDO_?RATING?572?">'SBI-BSE-SENSEX-IF'!$E$10:$E$82</definedName>
    <definedName name="XDO_?RATING?573?">'SBI-BSE-SENSEX-IF'!$E$10:$E$87</definedName>
    <definedName name="XDO_?RATING?574?">'SBI Nifty 1 D Rate ETF'!$E$52</definedName>
    <definedName name="XDO_?RATING?575?">'SBI Nifty 1 D Rate ETF'!$E$52:$E$57</definedName>
    <definedName name="XDO_?RATING?576?">'SFMP- Series 91'!$E$30:$E$35</definedName>
    <definedName name="XDO_?RATING?577?">'SFMP- Series 91'!$E$30:$E$49</definedName>
    <definedName name="XDO_?RATING?578?">'SFMP- Series 91'!$E$30:$E$70</definedName>
    <definedName name="XDO_?RATING?579?">'SFMP- Series 91'!$E$30:$E$75</definedName>
    <definedName name="XDO_?RATING?58?">SEHF!$E$10:$E$42</definedName>
    <definedName name="XDO_?RATING?580?">SN50EWIF!$E$10:$E$59</definedName>
    <definedName name="XDO_?RATING?581?">SN50EWIF!$E$10:$E$102</definedName>
    <definedName name="XDO_?RATING?582?">SN50EWIF!$E$10:$E$107</definedName>
    <definedName name="XDO_?RATING?583?">#REF!</definedName>
    <definedName name="XDO_?RATING?584?">#REF!</definedName>
    <definedName name="XDO_?RATING?585?">#REF!</definedName>
    <definedName name="XDO_?RATING?586?">#REF!</definedName>
    <definedName name="XDO_?RATING?587?">#REF!</definedName>
    <definedName name="XDO_?RATING?588?">#REF!</definedName>
    <definedName name="XDO_?RATING?589?">#REF!</definedName>
    <definedName name="XDO_?RATING?59?">SEHF!$E$10:$E$52</definedName>
    <definedName name="XDO_?RATING?590?">#REF!</definedName>
    <definedName name="XDO_?RATING?591?">#REF!</definedName>
    <definedName name="XDO_?RATING?592?">#REF!</definedName>
    <definedName name="XDO_?RATING?593?">#REF!</definedName>
    <definedName name="XDO_?RATING?594?">#REF!</definedName>
    <definedName name="XDO_?RATING?595?">#REF!</definedName>
    <definedName name="XDO_?RATING?6?">#REF!</definedName>
    <definedName name="XDO_?RATING?60?">SEHF!$E$10:$E$48</definedName>
    <definedName name="XDO_?RATING?61?">SEHF!$E$10:$E$86</definedName>
    <definedName name="XDO_?RATING?62?">SEHF!$E$10:$E$100</definedName>
    <definedName name="XDO_?RATING?63?">SEHF!$E$10:$E$106</definedName>
    <definedName name="XDO_?RATING?64?">SEHF!$E$10:$E$114</definedName>
    <definedName name="XDO_?RATING?65?">SEHF!$E$10:$E$119</definedName>
    <definedName name="XDO_?RATING?66?">SEHF!$E$10:$E$127</definedName>
    <definedName name="XDO_?RATING?67?">SEHF!$E$10:$E$142</definedName>
    <definedName name="XDO_?RATING?68?">SEHF!$E$10:$E$147</definedName>
    <definedName name="XDO_?RATING?69?">#REF!</definedName>
    <definedName name="XDO_?RATING?7?">#REF!</definedName>
    <definedName name="XDO_?RATING?70?">#REF!</definedName>
    <definedName name="XDO_?RATING?71?">#REF!</definedName>
    <definedName name="XDO_?RATING?72?">#REF!</definedName>
    <definedName name="XDO_?RATING?73?">#REF!</definedName>
    <definedName name="XDO_?RATING?74?">#REF!</definedName>
    <definedName name="XDO_?RATING?75?">#REF!</definedName>
    <definedName name="XDO_?RATING?76?">SMIF!$E$18:$E$34</definedName>
    <definedName name="XDO_?RATING?77?">SMIF!$E$18:$E$44</definedName>
    <definedName name="XDO_?RATING?78?">SMIF!$E$18:$E$65</definedName>
    <definedName name="XDO_?RATING?79?">SMIF!$E$18:$E$75</definedName>
    <definedName name="XDO_?RATING?8?">#REF!</definedName>
    <definedName name="XDO_?RATING?80?">SMIF!$E$18:$E$80</definedName>
    <definedName name="XDO_?RATING?81?">#REF!</definedName>
    <definedName name="XDO_?RATING?82?">#REF!</definedName>
    <definedName name="XDO_?RATING?83?">#REF!</definedName>
    <definedName name="XDO_?RATING?84?">#REF!</definedName>
    <definedName name="XDO_?RATING?85?">SCOF!$E$10:$E$50</definedName>
    <definedName name="XDO_?RATING?86?">SCOF!$E$10:$E$93</definedName>
    <definedName name="XDO_?RATING?87?">SCOF!$E$10:$E$98</definedName>
    <definedName name="XDO_?RATING?88?">STOF!$E$10:$E$25</definedName>
    <definedName name="XDO_?RATING?89?">STOF!$E$10:$E$30</definedName>
    <definedName name="XDO_?RATING?9?">#REF!</definedName>
    <definedName name="XDO_?RATING?90?">STOF!$E$10:$E$38</definedName>
    <definedName name="XDO_?RATING?91?">STOF!$E$10:$E$77</definedName>
    <definedName name="XDO_?RATING?92?">STOF!$E$10:$E$82</definedName>
    <definedName name="XDO_?RATING?93?">SHOF!$E$10:$E$30</definedName>
    <definedName name="XDO_?RATING?94?">SHOF!$E$10:$E$36</definedName>
    <definedName name="XDO_?RATING?95?">SHOF!$E$10:$E$43</definedName>
    <definedName name="XDO_?RATING?96?">SHOF!$E$10:$E$76</definedName>
    <definedName name="XDO_?RATING?97?">SHOF!$E$10:$E$81</definedName>
    <definedName name="XDO_?RATING?98?">SCF!$E$10:$E$95</definedName>
    <definedName name="XDO_?RATING?99?">SCF!$E$10:$E$102</definedName>
    <definedName name="XDO_?REMARKS?">#REF!</definedName>
    <definedName name="XDO_?REMARKS?1?">#REF!</definedName>
    <definedName name="XDO_?REMARKS?10?">#REF!</definedName>
    <definedName name="XDO_?REMARKS?100?">SCF!$K$10:$K$106</definedName>
    <definedName name="XDO_?REMARKS?101?">SCF!$K$10:$K$130</definedName>
    <definedName name="XDO_?REMARKS?102?">SCF!$K$10:$K$149</definedName>
    <definedName name="XDO_?REMARKS?103?">SCF!$K$10:$K$154</definedName>
    <definedName name="XDO_?REMARKS?104?">SNIF!$K$10:$K$59</definedName>
    <definedName name="XDO_?REMARKS?105?">SNIF!$K$10:$K$102</definedName>
    <definedName name="XDO_?REMARKS?106?">SNIF!$K$10:$K$107</definedName>
    <definedName name="XDO_?REMARKS?107?">'SMCBF-SP'!$K$10:$K$32</definedName>
    <definedName name="XDO_?REMARKS?108?">'SMCBF-SP'!$K$10:$K$48</definedName>
    <definedName name="XDO_?REMARKS?109?">'SMCBF-SP'!$K$10:$K$59</definedName>
    <definedName name="XDO_?REMARKS?11?">SMEEF!$M$10:$M$42</definedName>
    <definedName name="XDO_?REMARKS?110?">'SMCBF-SP'!$K$10:$K$74</definedName>
    <definedName name="XDO_?REMARKS?111?">'SMCBF-SP'!$K$10:$K$89</definedName>
    <definedName name="XDO_?REMARKS?112?">'SMCBF-SP'!$K$10:$K$94</definedName>
    <definedName name="XDO_?REMARKS?113?">SOF!$K$52</definedName>
    <definedName name="XDO_?REMARKS?114?">SOF!$K$52:$K$57</definedName>
    <definedName name="XDO_?REMARKS?115?">SMMDF!$K$18:$K$55</definedName>
    <definedName name="XDO_?REMARKS?116?">SMMDF!$K$18:$K$66</definedName>
    <definedName name="XDO_?REMARKS?117?">SMMDF!$K$18:$K$71</definedName>
    <definedName name="XDO_?REMARKS?118?">SMMDF!$K$18:$K$90</definedName>
    <definedName name="XDO_?REMARKS?119?">SMMDF!$K$18:$K$100</definedName>
    <definedName name="XDO_?REMARKS?12?">SMEEF!$M$10:$M$47</definedName>
    <definedName name="XDO_?REMARKS?120?">SMMDF!$K$18:$K$105</definedName>
    <definedName name="XDO_?REMARKS?121?">SLF!$K$18</definedName>
    <definedName name="XDO_?REMARKS?122?">SLF!$K$18:$K$26</definedName>
    <definedName name="XDO_?REMARKS?123?">SLF!$K$18:$K$30</definedName>
    <definedName name="XDO_?REMARKS?124?">SLF!$K$18:$K$79</definedName>
    <definedName name="XDO_?REMARKS?125?">SLF!$K$18:$K$110</definedName>
    <definedName name="XDO_?REMARKS?126?">SLF!$K$18:$K$133</definedName>
    <definedName name="XDO_?REMARKS?127?">SLF!$K$18:$K$144</definedName>
    <definedName name="XDO_?REMARKS?128?">SLF!$K$18:$K$154</definedName>
    <definedName name="XDO_?REMARKS?129?">SLF!$K$18:$K$159</definedName>
    <definedName name="XDO_?REMARKS?13?">SMEEF!$M$10:$M$51</definedName>
    <definedName name="XDO_?REMARKS?130?">SDBF!$K$18:$K$22</definedName>
    <definedName name="XDO_?REMARKS?131?">SDBF!$K$18:$K$35</definedName>
    <definedName name="XDO_?REMARKS?132?">SDBF!$K$18:$K$40</definedName>
    <definedName name="XDO_?REMARKS?133?">SDBF!$K$18:$K$59</definedName>
    <definedName name="XDO_?REMARKS?134?">SDBF!$K$18:$K$69</definedName>
    <definedName name="XDO_?REMARKS?135?">SDBF!$K$18:$K$74</definedName>
    <definedName name="XDO_?REMARKS?136?">SSF!$K$24</definedName>
    <definedName name="XDO_?REMARKS?137?">SSF!$K$24:$K$31</definedName>
    <definedName name="XDO_?REMARKS?138?">SSF!$K$24:$K$56</definedName>
    <definedName name="XDO_?REMARKS?139?">SSF!$K$24:$K$92</definedName>
    <definedName name="XDO_?REMARKS?14?">SMEEF!$M$10:$M$90</definedName>
    <definedName name="XDO_?REMARKS?140?">SSF!$K$24:$K$98</definedName>
    <definedName name="XDO_?REMARKS?141?">SSF!$K$24:$K$106</definedName>
    <definedName name="XDO_?REMARKS?142?">SSF!$K$24:$K$113</definedName>
    <definedName name="XDO_?REMARKS?143?">SSF!$K$24:$K$123</definedName>
    <definedName name="XDO_?REMARKS?144?">SSF!$K$24:$K$128</definedName>
    <definedName name="XDO_?REMARKS?145?">SCRF!$K$16</definedName>
    <definedName name="XDO_?REMARKS?146?">SCRF!$K$16:$K$64</definedName>
    <definedName name="XDO_?REMARKS?147?">SCRF!$K$16:$K$74</definedName>
    <definedName name="XDO_?REMARKS?148?">SCRF!$K$16:$K$82</definedName>
    <definedName name="XDO_?REMARKS?149?">SCRF!$K$16:$K$97</definedName>
    <definedName name="XDO_?REMARKS?15?">SMEEF!$M$10:$M$95</definedName>
    <definedName name="XDO_?REMARKS?150?">SCRF!$K$16:$K$107</definedName>
    <definedName name="XDO_?REMARKS?151?">SCRF!$K$16:$K$112</definedName>
    <definedName name="XDO_?REMARKS?152?">SFEF!$K$10:$K$31</definedName>
    <definedName name="XDO_?REMARKS?153?">SFEF!$K$10:$K$37</definedName>
    <definedName name="XDO_?REMARKS?154?">SFEF!$K$10:$K$40</definedName>
    <definedName name="XDO_?REMARKS?155?">SFEF!$K$10:$K$59</definedName>
    <definedName name="XDO_?REMARKS?156?">SFEF!$K$10:$K$78</definedName>
    <definedName name="XDO_?REMARKS?157?">SFEF!$K$10:$K$83</definedName>
    <definedName name="XDO_?REMARKS?158?">SCHF!$K$10:$K$52</definedName>
    <definedName name="XDO_?REMARKS?159?">SCHF!$K$10:$K$60</definedName>
    <definedName name="XDO_?REMARKS?16?">#REF!</definedName>
    <definedName name="XDO_?REMARKS?160?">SCHF!$K$10:$K$108</definedName>
    <definedName name="XDO_?REMARKS?161?">SCHF!$K$10:$K$119</definedName>
    <definedName name="XDO_?REMARKS?162?">SCHF!$K$10:$K$129</definedName>
    <definedName name="XDO_?REMARKS?163?">SCHF!$K$10:$K$148</definedName>
    <definedName name="XDO_?REMARKS?164?">SCHF!$K$10:$K$158</definedName>
    <definedName name="XDO_?REMARKS?165?">SCHF!$K$10:$K$163</definedName>
    <definedName name="XDO_?REMARKS?166?">SMUSD!$K$18:$K$46</definedName>
    <definedName name="XDO_?REMARKS?167?">SMUSD!$K$18:$K$59</definedName>
    <definedName name="XDO_?REMARKS?168?">SMUSD!$K$18:$K$75</definedName>
    <definedName name="XDO_?REMARKS?169?">SMUSD!$K$18:$K$103</definedName>
    <definedName name="XDO_?REMARKS?17?">#REF!</definedName>
    <definedName name="XDO_?REMARKS?170?">SMUSD!$K$18:$K$111</definedName>
    <definedName name="XDO_?REMARKS?171?">SMUSD!$K$18:$K$122</definedName>
    <definedName name="XDO_?REMARKS?172?">SMUSD!$K$18:$K$132</definedName>
    <definedName name="XDO_?REMARKS?173?">SMUSD!$K$18:$K$137</definedName>
    <definedName name="XDO_?REMARKS?174?">SMIDCAP!$K$10:$K$81</definedName>
    <definedName name="XDO_?REMARKS?175?">SMIDCAP!$K$10:$K$106</definedName>
    <definedName name="XDO_?REMARKS?176?">SMIDCAP!$K$10:$K$125</definedName>
    <definedName name="XDO_?REMARKS?177?">SMIDCAP!$K$10:$K$130</definedName>
    <definedName name="XDO_?REMARKS?178?">SMCMF!$K$24:$K$26</definedName>
    <definedName name="XDO_?REMARKS?179?">SMCMF!$K$24:$K$55</definedName>
    <definedName name="XDO_?REMARKS?18?">#REF!</definedName>
    <definedName name="XDO_?REMARKS?180?">SMCMF!$K$24:$K$60</definedName>
    <definedName name="XDO_?REMARKS?181?">SMCOMMA!$K$10:$K$31</definedName>
    <definedName name="XDO_?REMARKS?182?">SMCOMMA!$K$10:$K$74</definedName>
    <definedName name="XDO_?REMARKS?183?">SMCOMMA!$K$10:$K$79</definedName>
    <definedName name="XDO_?REMARKS?184?">SMGF!$K$24:$K$30</definedName>
    <definedName name="XDO_?REMARKS?185?">SMGF!$K$24:$K$34</definedName>
    <definedName name="XDO_?REMARKS?186?">SMGF!$K$24:$K$61</definedName>
    <definedName name="XDO_?REMARKS?187?">SMGF!$K$24:$K$66</definedName>
    <definedName name="XDO_?REMARKS?188?">SFLEXI!$K$10:$K$72</definedName>
    <definedName name="XDO_?REMARKS?189?">SFLEXI!$K$10:$K$80</definedName>
    <definedName name="XDO_?REMARKS?19?">#REF!</definedName>
    <definedName name="XDO_?REMARKS?190?">SFLEXI!$K$10:$K$101</definedName>
    <definedName name="XDO_?REMARKS?191?">SFLEXI!$K$10:$K$120</definedName>
    <definedName name="XDO_?REMARKS?192?">SFLEXI!$K$10:$K$125</definedName>
    <definedName name="XDO_?REMARKS?193?">SMAAF!$K$10:$K$58</definedName>
    <definedName name="XDO_?REMARKS?194?">SMAAF!$K$10:$K$70</definedName>
    <definedName name="XDO_?REMARKS?195?">SMAAF!$K$10:$K$66</definedName>
    <definedName name="XDO_?REMARKS?196?">SMAAF!$K$10:$K$95</definedName>
    <definedName name="XDO_?REMARKS?197?">SMAAF!$K$10:$K$107</definedName>
    <definedName name="XDO_?REMARKS?198?">SMAAF!$K$10:$K$112</definedName>
    <definedName name="XDO_?REMARKS?199?">SMAAF!$K$10:$K$120</definedName>
    <definedName name="XDO_?REMARKS?2?">#REF!</definedName>
    <definedName name="XDO_?REMARKS?20?">#REF!</definedName>
    <definedName name="XDO_?REMARKS?200?">SMAAF!$K$10:$K$124</definedName>
    <definedName name="XDO_?REMARKS?201?">SMAAF!$K$10:$K$135</definedName>
    <definedName name="XDO_?REMARKS?202?">SMAAF!$K$10:$K$147</definedName>
    <definedName name="XDO_?REMARKS?203?">SMAAF!$K$10:$K$152</definedName>
    <definedName name="XDO_?REMARKS?204?">SBLUECHIP!$K$10:$K$58</definedName>
    <definedName name="XDO_?REMARKS?205?">SBLUECHIP!$K$10:$K$84</definedName>
    <definedName name="XDO_?REMARKS?206?">SBLUECHIP!$K$10:$K$103</definedName>
    <definedName name="XDO_?REMARKS?207?">SBLUECHIP!$K$10:$K$108</definedName>
    <definedName name="XDO_?REMARKS?208?">SAOF!$K$10:$K$184</definedName>
    <definedName name="XDO_?REMARKS?209?">SAOF!$K$10:$K$215</definedName>
    <definedName name="XDO_?REMARKS?21?">#REF!</definedName>
    <definedName name="XDO_?REMARKS?210?">SAOF!$K$10:$K$226</definedName>
    <definedName name="XDO_?REMARKS?211?">SAOF!$K$10:$K$236</definedName>
    <definedName name="XDO_?REMARKS?212?">SAOF!$K$10:$K$248</definedName>
    <definedName name="XDO_?REMARKS?213?">SAOF!$K$10:$K$253</definedName>
    <definedName name="XDO_?REMARKS?214?">SIF!$K$10:$K$49</definedName>
    <definedName name="XDO_?REMARKS?215?">SIF!$K$10:$K$57</definedName>
    <definedName name="XDO_?REMARKS?216?">SIF!$K$10:$K$96</definedName>
    <definedName name="XDO_?REMARKS?217?">SIF!$K$10:$K$101</definedName>
    <definedName name="XDO_?REMARKS?218?">SMLDF!$K$18:$K$60</definedName>
    <definedName name="XDO_?REMARKS?219?">SMLDF!$K$18:$K$72</definedName>
    <definedName name="XDO_?REMARKS?22?">#REF!</definedName>
    <definedName name="XDO_?REMARKS?220?">SMLDF!$K$18:$K$80</definedName>
    <definedName name="XDO_?REMARKS?221?">SMLDF!$K$18:$K$93</definedName>
    <definedName name="XDO_?REMARKS?222?">SMLDF!$K$18:$K$107</definedName>
    <definedName name="XDO_?REMARKS?223?">SMLDF!$K$18:$K$121</definedName>
    <definedName name="XDO_?REMARKS?224?">SMLDF!$K$18:$K$128</definedName>
    <definedName name="XDO_?REMARKS?225?">SMLDF!$K$18:$K$138</definedName>
    <definedName name="XDO_?REMARKS?226?">SMLDF!$K$18:$K$143</definedName>
    <definedName name="XDO_?REMARKS?227?">SSTDF!$K$18:$K$83</definedName>
    <definedName name="XDO_?REMARKS?228?">SSTDF!$K$18:$K$99</definedName>
    <definedName name="XDO_?REMARKS?229?">SSTDF!$K$18:$K$103</definedName>
    <definedName name="XDO_?REMARKS?23?">#REF!</definedName>
    <definedName name="XDO_?REMARKS?230?">SSTDF!$K$18:$K$116</definedName>
    <definedName name="XDO_?REMARKS?231?">SSTDF!$K$18:$K$123</definedName>
    <definedName name="XDO_?REMARKS?232?">SSTDF!$K$18:$K$133</definedName>
    <definedName name="XDO_?REMARKS?233?">SSTDF!$K$18:$K$138</definedName>
    <definedName name="XDO_?REMARKS?234?">SETFGOLD!$K$46</definedName>
    <definedName name="XDO_?REMARKS?235?">SETFGOLD!$K$46:$K$54</definedName>
    <definedName name="XDO_?REMARKS?236?">SETFGOLD!$K$46:$K$59</definedName>
    <definedName name="XDO_?REMARKS?237?">SPSU!$K$10:$K$34</definedName>
    <definedName name="XDO_?REMARKS?238?">SPSU!$K$10:$K$77</definedName>
    <definedName name="XDO_?REMARKS?239?">SPSU!$K$10:$K$82</definedName>
    <definedName name="XDO_?REMARKS?24?">#REF!</definedName>
    <definedName name="XDO_?REMARKS?240?">SGF!$K$42</definedName>
    <definedName name="XDO_?REMARKS?241?">SGF!$K$42:$K$54</definedName>
    <definedName name="XDO_?REMARKS?242?">SGF!$K$42:$K$59</definedName>
    <definedName name="XDO_?REMARKS?243?">SBISENSEX!$K$10:$K$39</definedName>
    <definedName name="XDO_?REMARKS?244?">SBISENSEX!$K$10:$K$82</definedName>
    <definedName name="XDO_?REMARKS?245?">SBISENSEX!$K$10:$K$87</definedName>
    <definedName name="XDO_?REMARKS?246?">SSCF!$K$10:$K$64</definedName>
    <definedName name="XDO_?REMARKS?247?">SSCF!$K$10:$K$75</definedName>
    <definedName name="XDO_?REMARKS?248?">SSCF!$K$10:$K$108</definedName>
    <definedName name="XDO_?REMARKS?249?">SSCF!$K$10:$K$113</definedName>
    <definedName name="XDO_?REMARKS?25?">#REF!</definedName>
    <definedName name="XDO_?REMARKS?250?">SBPF!$K$18:$K$59</definedName>
    <definedName name="XDO_?REMARKS?251?">SBPF!$K$18:$K$71</definedName>
    <definedName name="XDO_?REMARKS?252?">SBPF!$K$18:$K$92</definedName>
    <definedName name="XDO_?REMARKS?253?">SBPF!$K$18:$K$102</definedName>
    <definedName name="XDO_?REMARKS?254?">SBPF!$K$18:$K$107</definedName>
    <definedName name="XDO_?REMARKS?255?">'STAF-III'!$K$10:$K$21</definedName>
    <definedName name="XDO_?REMARKS?256?">'STAF-III'!$K$10:$K$64</definedName>
    <definedName name="XDO_?REMARKS?257?">'STAF-III'!$K$10:$K$69</definedName>
    <definedName name="XDO_?REMARKS?258?">'SLTAF-I'!$K$10:$K$32</definedName>
    <definedName name="XDO_?REMARKS?259?">'SLTAF-I'!$K$10:$K$75</definedName>
    <definedName name="XDO_?REMARKS?26?">#REF!</definedName>
    <definedName name="XDO_?REMARKS?260?">'SLTAF-I'!$K$10:$K$80</definedName>
    <definedName name="XDO_?REMARKS?261?">'SLTAF-II'!$K$10:$K$32</definedName>
    <definedName name="XDO_?REMARKS?262?">'SLTAF-II'!$K$10:$K$75</definedName>
    <definedName name="XDO_?REMARKS?263?">'SLTAF-II'!$K$10:$K$80</definedName>
    <definedName name="XDO_?REMARKS?264?">SBFS!$K$10:$K$36</definedName>
    <definedName name="XDO_?REMARKS?265?">SBFS!$K$10:$K$79</definedName>
    <definedName name="XDO_?REMARKS?266?">SBFS!$K$10:$K$84</definedName>
    <definedName name="XDO_?REMARKS?267?">SETFNN50!$K$10:$K$59</definedName>
    <definedName name="XDO_?REMARKS?268?">SETFNN50!$K$10:$K$102</definedName>
    <definedName name="XDO_?REMARKS?269?">SETFNN50!$K$10:$K$107</definedName>
    <definedName name="XDO_?REMARKS?27?">#REF!</definedName>
    <definedName name="XDO_?REMARKS?270?">SETFNIFBK!$K$10:$K$21</definedName>
    <definedName name="XDO_?REMARKS?271?">SETFNIFBK!$K$10:$K$64</definedName>
    <definedName name="XDO_?REMARKS?272?">SETFNIFBK!$K$10:$K$69</definedName>
    <definedName name="XDO_?REMARKS?273?">SETFBSE100!$K$10:$K$110</definedName>
    <definedName name="XDO_?REMARKS?274?">SETFBSE100!$K$10:$K$153</definedName>
    <definedName name="XDO_?REMARKS?275?">SETFBSE100!$K$10:$K$158</definedName>
    <definedName name="XDO_?REMARKS?276?">SESF!$K$10:$K$105</definedName>
    <definedName name="XDO_?REMARKS?277?">SESF!$K$10:$K$117</definedName>
    <definedName name="XDO_?REMARKS?278?">SESF!$K$10:$K$113</definedName>
    <definedName name="XDO_?REMARKS?279?">SESF!$K$10:$K$139</definedName>
    <definedName name="XDO_?REMARKS?28?">#REF!</definedName>
    <definedName name="XDO_?REMARKS?280?">SESF!$K$10:$K$148</definedName>
    <definedName name="XDO_?REMARKS?281?">SESF!$K$10:$K$158</definedName>
    <definedName name="XDO_?REMARKS?282?">SESF!$K$10:$K$168</definedName>
    <definedName name="XDO_?REMARKS?283?">SESF!$K$10:$K$187</definedName>
    <definedName name="XDO_?REMARKS?284?">SESF!$K$10:$K$192</definedName>
    <definedName name="XDO_?REMARKS?285?">SETFNIF50!$K$10:$K$59</definedName>
    <definedName name="XDO_?REMARKS?286?">SETFNIF50!$K$10:$K$102</definedName>
    <definedName name="XDO_?REMARKS?287?">SETFNIF50!$K$10:$K$107</definedName>
    <definedName name="XDO_?REMARKS?288?">'SLTAF-III'!$K$10:$K$33</definedName>
    <definedName name="XDO_?REMARKS?289?">'SLTAF-III'!$K$10:$K$76</definedName>
    <definedName name="XDO_?REMARKS?29?">#REF!</definedName>
    <definedName name="XDO_?REMARKS?290?">'SLTAF-III'!$K$10:$K$81</definedName>
    <definedName name="XDO_?REMARKS?291?">SETF10GILT!$K$24</definedName>
    <definedName name="XDO_?REMARKS?292?">SETF10GILT!$K$24:$K$53</definedName>
    <definedName name="XDO_?REMARKS?293?">SETF10GILT!$K$24:$K$58</definedName>
    <definedName name="XDO_?REMARKS?294?">'SLTAF-IV'!$K$10:$K$33</definedName>
    <definedName name="XDO_?REMARKS?295?">'SLTAF-IV'!$K$10:$K$44</definedName>
    <definedName name="XDO_?REMARKS?296?">'SLTAF-IV'!$K$10:$K$77</definedName>
    <definedName name="XDO_?REMARKS?297?">'SLTAF-IV'!$K$10:$K$82</definedName>
    <definedName name="XDO_?REMARKS?298?">'SLTAF-V'!$K$10:$K$30</definedName>
    <definedName name="XDO_?REMARKS?299?">'SLTAF-V'!$K$10:$K$73</definedName>
    <definedName name="XDO_?REMARKS?3?">#REF!</definedName>
    <definedName name="XDO_?REMARKS?30?">#REF!</definedName>
    <definedName name="XDO_?REMARKS?300?">'SLTAF-V'!$K$10:$K$78</definedName>
    <definedName name="XDO_?REMARKS?301?">'SLTAF-VI'!$K$10:$K$54</definedName>
    <definedName name="XDO_?REMARKS?302?">'SLTAF-VI'!$K$10:$K$97</definedName>
    <definedName name="XDO_?REMARKS?303?">'SLTAF-VI'!$K$10:$K$102</definedName>
    <definedName name="XDO_?REMARKS?304?">SETFSN50!$K$10:$K$59</definedName>
    <definedName name="XDO_?REMARKS?305?">SETFSN50!$K$10:$K$102</definedName>
    <definedName name="XDO_?REMARKS?306?">SETFSN50!$K$10:$K$107</definedName>
    <definedName name="XDO_?REMARKS?307?">SBIETFQLTY!$K$10:$K$39</definedName>
    <definedName name="XDO_?REMARKS?308?">SBIETFQLTY!$K$10:$K$82</definedName>
    <definedName name="XDO_?REMARKS?309?">SBIETFQLTY!$K$10:$K$87</definedName>
    <definedName name="XDO_?REMARKS?31?">#REF!</definedName>
    <definedName name="XDO_?REMARKS?310?">SCBF!$K$18:$K$105</definedName>
    <definedName name="XDO_?REMARKS?311?">SCBF!$K$18:$K$118</definedName>
    <definedName name="XDO_?REMARKS?312?">SCBF!$K$18:$K$122</definedName>
    <definedName name="XDO_?REMARKS?313?">SCBF!$K$18:$K$136</definedName>
    <definedName name="XDO_?REMARKS?314?">SCBF!$K$18:$K$143</definedName>
    <definedName name="XDO_?REMARKS?315?">SCBF!$K$18:$K$153</definedName>
    <definedName name="XDO_?REMARKS?316?">SCBF!$K$18:$K$158</definedName>
    <definedName name="XDO_?REMARKS?317?">SEMVF!$K$10:$K$59</definedName>
    <definedName name="XDO_?REMARKS?318?">SEMVF!$K$10:$K$102</definedName>
    <definedName name="XDO_?REMARKS?319?">SEMVF!$K$10:$K$107</definedName>
    <definedName name="XDO_?REMARKS?32?">#REF!</definedName>
    <definedName name="XDO_?REMARKS?320?">'SFMP- Series 1'!$K$26:$K$31</definedName>
    <definedName name="XDO_?REMARKS?321?">'SFMP- Series 1'!$K$26:$K$49</definedName>
    <definedName name="XDO_?REMARKS?322?">'SFMP- Series 1'!$K$26:$K$64</definedName>
    <definedName name="XDO_?REMARKS?323?">'SFMP- Series 1'!$K$26:$K$69</definedName>
    <definedName name="XDO_?REMARKS?324?">'SFMP- Series 6'!$K$26:$K$29</definedName>
    <definedName name="XDO_?REMARKS?325?">'SFMP- Series 6'!$K$26:$K$47</definedName>
    <definedName name="XDO_?REMARKS?326?">'SFMP- Series 6'!$K$26:$K$62</definedName>
    <definedName name="XDO_?REMARKS?327?">'SFMP- Series 6'!$K$26:$K$67</definedName>
    <definedName name="XDO_?REMARKS?328?">'SFMP- Series 34'!$K$26</definedName>
    <definedName name="XDO_?REMARKS?329?">'SFMP- Series 34'!$K$26:$K$41</definedName>
    <definedName name="XDO_?REMARKS?33?">SLMF!$K$10:$K$85</definedName>
    <definedName name="XDO_?REMARKS?330?">'SFMP- Series 34'!$K$26:$K$56</definedName>
    <definedName name="XDO_?REMARKS?331?">'SFMP- Series 34'!$K$26:$K$61</definedName>
    <definedName name="XDO_?REMARKS?332?">'SMCBF-IP'!$K$10:$K$41</definedName>
    <definedName name="XDO_?REMARKS?333?">'SMCBF-IP'!$K$10:$K$49</definedName>
    <definedName name="XDO_?REMARKS?334?">'SMCBF-IP'!$K$10:$K$51</definedName>
    <definedName name="XDO_?REMARKS?335?">'SMCBF-IP'!$K$10:$K$53</definedName>
    <definedName name="XDO_?REMARKS?336?">'SMCBF-IP'!$K$10:$K$64</definedName>
    <definedName name="XDO_?REMARKS?337?">'SMCBF-IP'!$K$10:$K$93</definedName>
    <definedName name="XDO_?REMARKS?338?">'SMCBF-IP'!$K$10:$K$98</definedName>
    <definedName name="XDO_?REMARKS?339?">SFRDF!$K$18:$K$28</definedName>
    <definedName name="XDO_?REMARKS?34?">SLMF!$K$10:$K$91</definedName>
    <definedName name="XDO_?REMARKS?340?">SFRDF!$K$18:$K$40</definedName>
    <definedName name="XDO_?REMARKS?341?">SFRDF!$K$18:$K$44</definedName>
    <definedName name="XDO_?REMARKS?342?">SFRDF!$K$18:$K$63</definedName>
    <definedName name="XDO_?REMARKS?343?">SFRDF!$K$18:$K$73</definedName>
    <definedName name="XDO_?REMARKS?344?">SFRDF!$K$18:$K$78</definedName>
    <definedName name="XDO_?REMARKS?345?">SBIETFIT!$K$10:$K$19</definedName>
    <definedName name="XDO_?REMARKS?346?">SBIETFIT!$K$10:$K$62</definedName>
    <definedName name="XDO_?REMARKS?347?">SBIETFIT!$K$10:$K$67</definedName>
    <definedName name="XDO_?REMARKS?348?">SBIETFPB!$K$10:$K$19</definedName>
    <definedName name="XDO_?REMARKS?349?">SBIETFPB!$K$10:$K$62</definedName>
    <definedName name="XDO_?REMARKS?35?">SLMF!$K$10:$K$95</definedName>
    <definedName name="XDO_?REMARKS?350?">SBIETFPB!$K$10:$K$67</definedName>
    <definedName name="XDO_?REMARKS?351?">'SRBF-AP'!$K$10:$K$48</definedName>
    <definedName name="XDO_?REMARKS?352?">'SRBF-AP'!$K$10:$K$57</definedName>
    <definedName name="XDO_?REMARKS?353?">'SRBF-AP'!$K$10:$K$66</definedName>
    <definedName name="XDO_?REMARKS?354?">'SRBF-AP'!$K$10:$K$71</definedName>
    <definedName name="XDO_?REMARKS?355?">'SRBF-AP'!$K$10:$K$78</definedName>
    <definedName name="XDO_?REMARKS?356?">'SRBF-AP'!$K$10:$K$99</definedName>
    <definedName name="XDO_?REMARKS?357?">'SRBF-AP'!$K$10:$K$104</definedName>
    <definedName name="XDO_?REMARKS?358?">'SRBF-AHP'!$K$10:$K$48</definedName>
    <definedName name="XDO_?REMARKS?359?">'SRBF-AHP'!$K$10:$K$56</definedName>
    <definedName name="XDO_?REMARKS?36?">SLMF!$K$10:$K$134</definedName>
    <definedName name="XDO_?REMARKS?360?">'SRBF-AHP'!$K$10:$K$61</definedName>
    <definedName name="XDO_?REMARKS?361?">'SRBF-AHP'!$K$10:$K$71</definedName>
    <definedName name="XDO_?REMARKS?362?">'SRBF-AHP'!$K$10:$K$78</definedName>
    <definedName name="XDO_?REMARKS?363?">'SRBF-AHP'!$K$10:$K$86</definedName>
    <definedName name="XDO_?REMARKS?364?">'SRBF-AHP'!$K$10:$K$107</definedName>
    <definedName name="XDO_?REMARKS?365?">'SRBF-AHP'!$K$10:$K$112</definedName>
    <definedName name="XDO_?REMARKS?366?">'SRBF-CHP'!$K$10:$K$48</definedName>
    <definedName name="XDO_?REMARKS?367?">'SRBF-CHP'!$K$10:$K$67</definedName>
    <definedName name="XDO_?REMARKS?368?">'SRBF-CHP'!$K$10:$K$76</definedName>
    <definedName name="XDO_?REMARKS?369?">'SRBF-CHP'!$K$10:$K$105</definedName>
    <definedName name="XDO_?REMARKS?37?">SLMF!$K$10:$K$139</definedName>
    <definedName name="XDO_?REMARKS?370?">'SRBF-CHP'!$K$10:$K$110</definedName>
    <definedName name="XDO_?REMARKS?371?">'SRBF-CP'!$K$10:$K$48</definedName>
    <definedName name="XDO_?REMARKS?372?">'SRBF-CP'!$K$10:$K$66</definedName>
    <definedName name="XDO_?REMARKS?373?">'SRBF-CP'!$K$10:$K$74</definedName>
    <definedName name="XDO_?REMARKS?374?">'SRBF-CP'!$K$10:$K$103</definedName>
    <definedName name="XDO_?REMARKS?375?">'SRBF-CP'!$K$10:$K$108</definedName>
    <definedName name="XDO_?REMARKS?376?">'SIA-US EQUITY FOF'!$K$14</definedName>
    <definedName name="XDO_?REMARKS?377?">'SIA-US EQUITY FOF'!$K$14:$K$53</definedName>
    <definedName name="XDO_?REMARKS?378?">'SIA-US EQUITY FOF'!$K$14:$K$58</definedName>
    <definedName name="XDO_?REMARKS?379?">'SFMP- Series 41'!$K$18:$K$19</definedName>
    <definedName name="XDO_?REMARKS?38?">SLTEF!$K$10:$K$74</definedName>
    <definedName name="XDO_?REMARKS?380?">'SFMP- Series 41'!$K$18:$K$27</definedName>
    <definedName name="XDO_?REMARKS?381?">'SFMP- Series 41'!$K$18:$K$34</definedName>
    <definedName name="XDO_?REMARKS?382?">'SFMP- Series 41'!$K$18:$K$53</definedName>
    <definedName name="XDO_?REMARKS?383?">'SFMP- Series 41'!$K$18:$K$68</definedName>
    <definedName name="XDO_?REMARKS?384?">'SFMP- Series 41'!$K$18:$K$73</definedName>
    <definedName name="XDO_?REMARKS?385?">'SFMP- Series 42'!$K$18</definedName>
    <definedName name="XDO_?REMARKS?386?">'SFMP- Series 42'!$K$18:$K$40</definedName>
    <definedName name="XDO_?REMARKS?387?">'SFMP- Series 42'!$K$18:$K$61</definedName>
    <definedName name="XDO_?REMARKS?388?">'SFMP- Series 42'!$K$18:$K$76</definedName>
    <definedName name="XDO_?REMARKS?389?">'SFMP- Series 42'!$K$18:$K$81</definedName>
    <definedName name="XDO_?REMARKS?39?">SLTEF!$K$10:$K$117</definedName>
    <definedName name="XDO_?REMARKS?390?">'SFMP- Series 43'!$K$26:$K$34</definedName>
    <definedName name="XDO_?REMARKS?391?">'SFMP- Series 43'!$K$26:$K$51</definedName>
    <definedName name="XDO_?REMARKS?392?">'SFMP- Series 43'!$K$26:$K$66</definedName>
    <definedName name="XDO_?REMARKS?393?">'SFMP- Series 43'!$K$26:$K$71</definedName>
    <definedName name="XDO_?REMARKS?394?">'SNN50'!$K$10:$K$59</definedName>
    <definedName name="XDO_?REMARKS?395?">'SNN50'!$K$10:$K$102</definedName>
    <definedName name="XDO_?REMARKS?396?">'SNN50'!$K$10:$K$107</definedName>
    <definedName name="XDO_?REMARKS?397?">'SFMP- Series 44'!$K$26:$K$31</definedName>
    <definedName name="XDO_?REMARKS?398?">'SFMP- Series 44'!$K$26:$K$52</definedName>
    <definedName name="XDO_?REMARKS?399?">'SFMP- Series 44'!$K$26:$K$67</definedName>
    <definedName name="XDO_?REMARKS?4?">#REF!</definedName>
    <definedName name="XDO_?REMARKS?40?">SLTEF!$K$10:$K$122</definedName>
    <definedName name="XDO_?REMARKS?400?">'SFMP- Series 44'!$K$26:$K$72</definedName>
    <definedName name="XDO_?REMARKS?401?">'SFMP- Series 45'!$K$26:$K$33</definedName>
    <definedName name="XDO_?REMARKS?402?">'SFMP- Series 45'!$K$26:$K$55</definedName>
    <definedName name="XDO_?REMARKS?403?">'SFMP- Series 45'!$K$26:$K$70</definedName>
    <definedName name="XDO_?REMARKS?404?">'SFMP- Series 45'!$K$26:$K$75</definedName>
    <definedName name="XDO_?REMARKS?405?">SBIETFCON!$K$10:$K$39</definedName>
    <definedName name="XDO_?REMARKS?406?">SBIETFCON!$K$10:$K$82</definedName>
    <definedName name="XDO_?REMARKS?407?">SBIETFCON!$K$10:$K$87</definedName>
    <definedName name="XDO_?REMARKS?408?">'SFMP- Series 46'!$K$26:$K$29</definedName>
    <definedName name="XDO_?REMARKS?409?">'SFMP- Series 46'!$K$26:$K$47</definedName>
    <definedName name="XDO_?REMARKS?41?">#REF!</definedName>
    <definedName name="XDO_?REMARKS?410?">'SFMP- Series 46'!$K$26:$K$62</definedName>
    <definedName name="XDO_?REMARKS?411?">'SFMP- Series 46'!$K$26:$K$67</definedName>
    <definedName name="XDO_?REMARKS?412?">'SFMP- Series 47'!$K$26:$K$27</definedName>
    <definedName name="XDO_?REMARKS?413?">'SFMP- Series 47'!$K$26:$K$46</definedName>
    <definedName name="XDO_?REMARKS?414?">'SFMP- Series 47'!$K$26:$K$61</definedName>
    <definedName name="XDO_?REMARKS?415?">'SFMP- Series 47'!$K$26:$K$66</definedName>
    <definedName name="XDO_?REMARKS?416?">'SFMP- Series 48'!$K$26:$K$28</definedName>
    <definedName name="XDO_?REMARKS?417?">'SFMP- Series 48'!$K$26:$K$44</definedName>
    <definedName name="XDO_?REMARKS?418?">'SFMP- Series 48'!$K$26:$K$59</definedName>
    <definedName name="XDO_?REMARKS?419?">'SFMP- Series 48'!$K$26:$K$64</definedName>
    <definedName name="XDO_?REMARKS?42?">#REF!</definedName>
    <definedName name="XDO_?REMARKS?420?">SBAF!$K$10:$K$79</definedName>
    <definedName name="XDO_?REMARKS?421?">SBAF!$K$10:$K$86</definedName>
    <definedName name="XDO_?REMARKS?422?">SBAF!$K$10:$K$94</definedName>
    <definedName name="XDO_?REMARKS?423?">SBAF!$K$10:$K$90</definedName>
    <definedName name="XDO_?REMARKS?424?">SBAF!$K$10:$K$116</definedName>
    <definedName name="XDO_?REMARKS?425?">SBAF!$K$10:$K$127</definedName>
    <definedName name="XDO_?REMARKS?426?">SBAF!$K$10:$K$132</definedName>
    <definedName name="XDO_?REMARKS?427?">SBAF!$K$10:$K$159</definedName>
    <definedName name="XDO_?REMARKS?428?">SBAF!$K$10:$K$164</definedName>
    <definedName name="XDO_?REMARKS?429?">'SFMP- Series 49'!$K$26:$K$33</definedName>
    <definedName name="XDO_?REMARKS?43?">#REF!</definedName>
    <definedName name="XDO_?REMARKS?430?">'SFMP- Series 49'!$K$26:$K$52</definedName>
    <definedName name="XDO_?REMARKS?431?">'SFMP- Series 49'!$K$26:$K$67</definedName>
    <definedName name="XDO_?REMARKS?432?">'SFMP- Series 49'!$K$26:$K$72</definedName>
    <definedName name="XDO_?REMARKS?433?">'SFMP- Series 50'!$K$26:$K$30</definedName>
    <definedName name="XDO_?REMARKS?434?">'SFMP- Series 50'!$K$26:$K$48</definedName>
    <definedName name="XDO_?REMARKS?435?">'SFMP- Series 50'!$K$26:$K$63</definedName>
    <definedName name="XDO_?REMARKS?436?">'SFMP- Series 50'!$K$26:$K$68</definedName>
    <definedName name="XDO_?REMARKS?437?">'SFMP- Series 51'!$K$26:$K$36</definedName>
    <definedName name="XDO_?REMARKS?438?">'SFMP- Series 51'!$K$26:$K$57</definedName>
    <definedName name="XDO_?REMARKS?439?">'SFMP- Series 51'!$K$26:$K$72</definedName>
    <definedName name="XDO_?REMARKS?44?">#REF!</definedName>
    <definedName name="XDO_?REMARKS?440?">'SFMP- Series 51'!$K$26:$K$77</definedName>
    <definedName name="XDO_?REMARKS?441?">'SFMP- Series 52'!$K$26:$K$30</definedName>
    <definedName name="XDO_?REMARKS?442?">'SFMP- Series 52'!$K$26:$K$50</definedName>
    <definedName name="XDO_?REMARKS?443?">'SFMP- Series 52'!$K$26:$K$65</definedName>
    <definedName name="XDO_?REMARKS?444?">'SFMP- Series 52'!$K$26:$K$70</definedName>
    <definedName name="XDO_?REMARKS?445?">'SFMP- Series 53'!$K$26:$K$34</definedName>
    <definedName name="XDO_?REMARKS?446?">'SFMP- Series 53'!$K$26:$K$54</definedName>
    <definedName name="XDO_?REMARKS?447?">'SFMP- Series 53'!$K$26:$K$69</definedName>
    <definedName name="XDO_?REMARKS?448?">'SFMP- Series 53'!$K$26:$K$74</definedName>
    <definedName name="XDO_?REMARKS?449?">'SFMP- Series 54'!$K$26:$K$28</definedName>
    <definedName name="XDO_?REMARKS?45?">#REF!</definedName>
    <definedName name="XDO_?REMARKS?450?">'SFMP- Series 54'!$K$26:$K$43</definedName>
    <definedName name="XDO_?REMARKS?451?">'SFMP- Series 54'!$K$26:$K$58</definedName>
    <definedName name="XDO_?REMARKS?452?">'SFMP- Series 54'!$K$26:$K$63</definedName>
    <definedName name="XDO_?REMARKS?453?">'SFMP- Series 55'!$K$26:$K$32</definedName>
    <definedName name="XDO_?REMARKS?454?">'SFMP- Series 55'!$K$26:$K$51</definedName>
    <definedName name="XDO_?REMARKS?455?">'SFMP- Series 55'!$K$26:$K$66</definedName>
    <definedName name="XDO_?REMARKS?456?">'SFMP- Series 55'!$K$26:$K$71</definedName>
    <definedName name="XDO_?REMARKS?457?">'SFMP- Series 56'!$K$26:$K$28</definedName>
    <definedName name="XDO_?REMARKS?458?">'SFMP- Series 56'!$K$26:$K$44</definedName>
    <definedName name="XDO_?REMARKS?459?">'SFMP- Series 56'!$K$26:$K$59</definedName>
    <definedName name="XDO_?REMARKS?46?">#REF!</definedName>
    <definedName name="XDO_?REMARKS?460?">'SFMP- Series 56'!$K$26:$K$64</definedName>
    <definedName name="XDO_?REMARKS?461?">'SFMP- Series 57'!$K$26:$K$29</definedName>
    <definedName name="XDO_?REMARKS?462?">'SFMP- Series 57'!$K$26:$K$50</definedName>
    <definedName name="XDO_?REMARKS?463?">'SFMP- Series 57'!$K$26:$K$65</definedName>
    <definedName name="XDO_?REMARKS?464?">'SFMP- Series 57'!$K$26:$K$70</definedName>
    <definedName name="XDO_?REMARKS?465?">'SFMP- Series 58'!$K$26:$K$31</definedName>
    <definedName name="XDO_?REMARKS?466?">'SFMP- Series 58'!$K$26:$K$48</definedName>
    <definedName name="XDO_?REMARKS?467?">'SFMP- Series 58'!$K$26:$K$63</definedName>
    <definedName name="XDO_?REMARKS?468?">'SFMP- Series 58'!$K$26:$K$68</definedName>
    <definedName name="XDO_?REMARKS?469?">SCPSE!$K$18:$K$44</definedName>
    <definedName name="XDO_?REMARKS?47?">SMGLF!$K$10:$K$30</definedName>
    <definedName name="XDO_?REMARKS?470?">SCPSE!$K$18:$K$53</definedName>
    <definedName name="XDO_?REMARKS?471?">SCPSE!$K$18:$K$132</definedName>
    <definedName name="XDO_?REMARKS?472?">SCPSE!$K$18:$K$159</definedName>
    <definedName name="XDO_?REMARKS?473?">SCPSE!$K$18:$K$164</definedName>
    <definedName name="XDO_?REMARKS?474?">'SFMP- Series 59'!$K$38:$K$40</definedName>
    <definedName name="XDO_?REMARKS?475?">'SFMP- Series 59'!$K$38:$K$55</definedName>
    <definedName name="XDO_?REMARKS?476?">'SFMP- Series 59'!$K$38:$K$60</definedName>
    <definedName name="XDO_?REMARKS?477?">'SFMP- Series 60'!$K$26:$K$30</definedName>
    <definedName name="XDO_?REMARKS?478?">'SFMP- Series 60'!$K$26:$K$49</definedName>
    <definedName name="XDO_?REMARKS?479?">'SFMP- Series 60'!$K$26:$K$64</definedName>
    <definedName name="XDO_?REMARKS?48?">SMGLF!$K$10:$K$38</definedName>
    <definedName name="XDO_?REMARKS?480?">'SFMP- Series 60'!$K$26:$K$69</definedName>
    <definedName name="XDO_?REMARKS?481?">SMCF!$K$10:$K$49</definedName>
    <definedName name="XDO_?REMARKS?482?">SMCF!$K$10:$K$64</definedName>
    <definedName name="XDO_?REMARKS?483?">SMCF!$K$10:$K$75</definedName>
    <definedName name="XDO_?REMARKS?484?">SMCF!$K$10:$K$94</definedName>
    <definedName name="XDO_?REMARKS?485?">SMCF!$K$10:$K$99</definedName>
    <definedName name="XDO_?REMARKS?486?">'SFMP- Series 61'!$K$26:$K$36</definedName>
    <definedName name="XDO_?REMARKS?487?">'SFMP- Series 61'!$K$26:$K$56</definedName>
    <definedName name="XDO_?REMARKS?488?">'SFMP- Series 61'!$K$26:$K$71</definedName>
    <definedName name="XDO_?REMARKS?489?">'SFMP- Series 61'!$K$26:$K$76</definedName>
    <definedName name="XDO_?REMARKS?49?">SMGLF!$K$10:$K$41</definedName>
    <definedName name="XDO_?REMARKS?490?">'SFMP- Series 66'!$K$26:$K$34</definedName>
    <definedName name="XDO_?REMARKS?491?">'SFMP- Series 66'!$K$26:$K$53</definedName>
    <definedName name="XDO_?REMARKS?492?">'SFMP- Series 66'!$K$26:$K$68</definedName>
    <definedName name="XDO_?REMARKS?493?">'SFMP- Series 66'!$K$26:$K$73</definedName>
    <definedName name="XDO_?REMARKS?494?">'SFMP- Series 67'!$K$26:$K$34</definedName>
    <definedName name="XDO_?REMARKS?495?">'SFMP- Series 67'!$K$26:$K$54</definedName>
    <definedName name="XDO_?REMARKS?496?">'SFMP- Series 67'!$K$26:$K$69</definedName>
    <definedName name="XDO_?REMARKS?497?">'SFMP- Series 67'!$K$26:$K$74</definedName>
    <definedName name="XDO_?REMARKS?498?">'SFMP- Series 64'!$K$24</definedName>
    <definedName name="XDO_?REMARKS?499?">'SFMP- Series 64'!$K$24:$K$32</definedName>
    <definedName name="XDO_?REMARKS?5?">#REF!</definedName>
    <definedName name="XDO_?REMARKS?50?">SMGLF!$K$10:$K$78</definedName>
    <definedName name="XDO_?REMARKS?500?">'SFMP- Series 64'!$K$24:$K$50</definedName>
    <definedName name="XDO_?REMARKS?501?">'SFMP- Series 64'!$K$24:$K$65</definedName>
    <definedName name="XDO_?REMARKS?502?">'SFMP- Series 64'!$K$24:$K$70</definedName>
    <definedName name="XDO_?REMARKS?503?">'SFMP- Series 68'!$K$24</definedName>
    <definedName name="XDO_?REMARKS?504?">'SFMP- Series 68'!$K$24:$K$41</definedName>
    <definedName name="XDO_?REMARKS?505?">'SFMP- Series 68'!$K$24:$K$56</definedName>
    <definedName name="XDO_?REMARKS?506?">'SFMP- Series 68'!$K$24:$K$61</definedName>
    <definedName name="XDO_?REMARKS?507?">SNM150IF!$K$10:$K$159</definedName>
    <definedName name="XDO_?REMARKS?508?">SNM150IF!$K$10:$K$202</definedName>
    <definedName name="XDO_?REMARKS?509?">SNM150IF!$K$10:$K$207</definedName>
    <definedName name="XDO_?REMARKS?51?">SMGLF!$K$10:$K$83</definedName>
    <definedName name="XDO_?REMARKS?510?">SNS250IF!$K$10:$K$259</definedName>
    <definedName name="XDO_?REMARKS?511?">SNS250IF!$K$10:$K$302</definedName>
    <definedName name="XDO_?REMARKS?512?">SNS250IF!$K$10:$K$307</definedName>
    <definedName name="XDO_?REMARKS?513?">'SCIGI-JUN 2036'!$K$24:$K$26</definedName>
    <definedName name="XDO_?REMARKS?514?">'SCIGI-JUN 2036'!$K$24:$K$55</definedName>
    <definedName name="XDO_?REMARKS?515?">'SCIGI-JUN 2036'!$K$24:$K$60</definedName>
    <definedName name="XDO_?REMARKS?516?">'SCIGI-APR 2029'!$K$24</definedName>
    <definedName name="XDO_?REMARKS?517?">'SCIGI-APR 2029'!$K$24:$K$53</definedName>
    <definedName name="XDO_?REMARKS?518?">'SCIGI-APR 2029'!$K$24:$K$58</definedName>
    <definedName name="XDO_?REMARKS?519?">'SCISI-SEP 2027'!$K$24</definedName>
    <definedName name="XDO_?REMARKS?52?">#REF!</definedName>
    <definedName name="XDO_?REMARKS?520?">'SCISI-SEP 2027'!$K$24:$K$45</definedName>
    <definedName name="XDO_?REMARKS?521?">'SCISI-SEP 2027'!$K$24:$K$72</definedName>
    <definedName name="XDO_?REMARKS?522?">'SCISI-SEP 2027'!$K$24:$K$77</definedName>
    <definedName name="XDO_?REMARKS?523?">'SFMP- Series 72'!$K$38:$K$41</definedName>
    <definedName name="XDO_?REMARKS?524?">'SFMP- Series 72'!$K$38:$K$56</definedName>
    <definedName name="XDO_?REMARKS?525?">'SFMP- Series 72'!$K$38:$K$61</definedName>
    <definedName name="XDO_?REMARKS?526?">'SFMP- Series 73'!$K$38:$K$41</definedName>
    <definedName name="XDO_?REMARKS?527?">'SFMP- Series 73'!$K$38:$K$56</definedName>
    <definedName name="XDO_?REMARKS?528?">'SFMP- Series 73'!$K$38:$K$61</definedName>
    <definedName name="XDO_?REMARKS?529?">SLDF!$K$24:$K$30</definedName>
    <definedName name="XDO_?REMARKS?53?">#REF!</definedName>
    <definedName name="XDO_?REMARKS?530?">SLDF!$K$24:$K$51</definedName>
    <definedName name="XDO_?REMARKS?531?">SLDF!$K$24:$K$61</definedName>
    <definedName name="XDO_?REMARKS?532?">SLDF!$K$24:$K$66</definedName>
    <definedName name="XDO_?REMARKS?533?">'SFMP- Series 74'!$K$26:$K$33</definedName>
    <definedName name="XDO_?REMARKS?534?">'SFMP- Series 74'!$K$26:$K$48</definedName>
    <definedName name="XDO_?REMARKS?535?">'SFMP- Series 74'!$K$26:$K$63</definedName>
    <definedName name="XDO_?REMARKS?536?">'SFMP- Series 74'!$K$26:$K$68</definedName>
    <definedName name="XDO_?REMARKS?537?">'SFMP- Series 76'!$K$18:$K$20</definedName>
    <definedName name="XDO_?REMARKS?538?">'SFMP- Series 76'!$K$18:$K$30</definedName>
    <definedName name="XDO_?REMARKS?539?">'SFMP- Series 76'!$K$18:$K$46</definedName>
    <definedName name="XDO_?REMARKS?54?">#REF!</definedName>
    <definedName name="XDO_?REMARKS?540?">'SFMP- Series 76'!$K$18:$K$61</definedName>
    <definedName name="XDO_?REMARKS?541?">'SFMP- Series 76'!$K$18:$K$66</definedName>
    <definedName name="XDO_?REMARKS?542?">'SFMP- Series 77'!$K$18</definedName>
    <definedName name="XDO_?REMARKS?543?">'SFMP- Series 77'!$K$18:$K$34</definedName>
    <definedName name="XDO_?REMARKS?544?">'SFMP- Series 77'!$K$18:$K$43</definedName>
    <definedName name="XDO_?REMARKS?545?">'SFMP- Series 77'!$K$18:$K$64</definedName>
    <definedName name="XDO_?REMARKS?546?">'SFMP- Series 77'!$K$18:$K$69</definedName>
    <definedName name="XDO_?REMARKS?547?">'SFMP- Series 78'!$K$18:$K$21</definedName>
    <definedName name="XDO_?REMARKS?548?">'SFMP- Series 78'!$K$18:$K$33</definedName>
    <definedName name="XDO_?REMARKS?549?">'SFMP- Series 78'!$K$18:$K$48</definedName>
    <definedName name="XDO_?REMARKS?55?">#REF!</definedName>
    <definedName name="XDO_?REMARKS?550?">'SFMP- Series 78'!$K$18:$K$63</definedName>
    <definedName name="XDO_?REMARKS?551?">'SFMP- Series 78'!$K$18:$K$68</definedName>
    <definedName name="XDO_?REMARKS?552?">SDYF!$K$10:$K$44</definedName>
    <definedName name="XDO_?REMARKS?553?">SDYF!$K$10:$K$57</definedName>
    <definedName name="XDO_?REMARKS?554?">SDYF!$K$10:$K$52</definedName>
    <definedName name="XDO_?REMARKS?555?">SDYF!$K$10:$K$96</definedName>
    <definedName name="XDO_?REMARKS?556?">SDYF!$K$10:$K$101</definedName>
    <definedName name="XDO_?REMARKS?557?">'SFMP- Series 79'!$K$18:$K$21</definedName>
    <definedName name="XDO_?REMARKS?558?">'SFMP- Series 79'!$K$18:$K$44</definedName>
    <definedName name="XDO_?REMARKS?559?">'SFMP- Series 79'!$K$18:$K$59</definedName>
    <definedName name="XDO_?REMARKS?56?">#REF!</definedName>
    <definedName name="XDO_?REMARKS?560?">'SFMP- Series 79'!$K$18:$K$64</definedName>
    <definedName name="XDO_?REMARKS?561?">'SFMP- Series 80'!$K$18:$K$19</definedName>
    <definedName name="XDO_?REMARKS?562?">'SFMP- Series 80'!$K$18:$K$37</definedName>
    <definedName name="XDO_?REMARKS?563?">'SFMP- Series 80'!$K$18:$K$48</definedName>
    <definedName name="XDO_?REMARKS?564?">'SFMP- Series 80'!$K$18:$K$69</definedName>
    <definedName name="XDO_?REMARKS?565?">'SFMP- Series 80'!$K$18:$K$74</definedName>
    <definedName name="XDO_?REMARKS?566?">'SFMP- Series 81'!$K$18:$K$25</definedName>
    <definedName name="XDO_?REMARKS?567?">'SFMP- Series 81'!$K$18:$K$41</definedName>
    <definedName name="XDO_?REMARKS?568?">'SFMP- Series 81'!$K$18:$K$56</definedName>
    <definedName name="XDO_?REMARKS?569?">'SFMP- Series 81'!$K$18:$K$71</definedName>
    <definedName name="XDO_?REMARKS?57?">SEHF!$K$10:$K$37</definedName>
    <definedName name="XDO_?REMARKS?570?">'SFMP- Series 81'!$K$18:$K$76</definedName>
    <definedName name="XDO_?REMARKS?571?">'SBI-BSE-SENSEX-IF'!$K$10:$K$39</definedName>
    <definedName name="XDO_?REMARKS?572?">'SBI-BSE-SENSEX-IF'!$K$10:$K$82</definedName>
    <definedName name="XDO_?REMARKS?573?">'SBI-BSE-SENSEX-IF'!$K$10:$K$87</definedName>
    <definedName name="XDO_?REMARKS?574?">'SBI Nifty 1 D Rate ETF'!$K$52</definedName>
    <definedName name="XDO_?REMARKS?575?">'SBI Nifty 1 D Rate ETF'!$K$52:$K$57</definedName>
    <definedName name="XDO_?REMARKS?576?">'SFMP- Series 91'!$K$30:$K$35</definedName>
    <definedName name="XDO_?REMARKS?577?">'SFMP- Series 91'!$K$30:$K$49</definedName>
    <definedName name="XDO_?REMARKS?578?">'SFMP- Series 91'!$K$30:$K$70</definedName>
    <definedName name="XDO_?REMARKS?579?">'SFMP- Series 91'!$K$30:$K$75</definedName>
    <definedName name="XDO_?REMARKS?58?">SEHF!$K$10:$K$42</definedName>
    <definedName name="XDO_?REMARKS?580?">SN50EWIF!$K$10:$K$59</definedName>
    <definedName name="XDO_?REMARKS?581?">SN50EWIF!$K$10:$K$102</definedName>
    <definedName name="XDO_?REMARKS?582?">SN50EWIF!$K$10:$K$107</definedName>
    <definedName name="XDO_?REMARKS?583?">#REF!</definedName>
    <definedName name="XDO_?REMARKS?584?">#REF!</definedName>
    <definedName name="XDO_?REMARKS?585?">#REF!</definedName>
    <definedName name="XDO_?REMARKS?586?">#REF!</definedName>
    <definedName name="XDO_?REMARKS?587?">#REF!</definedName>
    <definedName name="XDO_?REMARKS?588?">#REF!</definedName>
    <definedName name="XDO_?REMARKS?589?">#REF!</definedName>
    <definedName name="XDO_?REMARKS?59?">SEHF!$K$10:$K$52</definedName>
    <definedName name="XDO_?REMARKS?590?">#REF!</definedName>
    <definedName name="XDO_?REMARKS?591?">#REF!</definedName>
    <definedName name="XDO_?REMARKS?592?">#REF!</definedName>
    <definedName name="XDO_?REMARKS?593?">#REF!</definedName>
    <definedName name="XDO_?REMARKS?594?">#REF!</definedName>
    <definedName name="XDO_?REMARKS?595?">#REF!</definedName>
    <definedName name="XDO_?REMARKS?6?">#REF!</definedName>
    <definedName name="XDO_?REMARKS?60?">SEHF!$K$10:$K$48</definedName>
    <definedName name="XDO_?REMARKS?61?">SEHF!$K$10:$K$86</definedName>
    <definedName name="XDO_?REMARKS?62?">SEHF!$K$10:$K$100</definedName>
    <definedName name="XDO_?REMARKS?63?">SEHF!$K$10:$K$106</definedName>
    <definedName name="XDO_?REMARKS?64?">SEHF!$K$10:$K$114</definedName>
    <definedName name="XDO_?REMARKS?65?">SEHF!$K$10:$K$119</definedName>
    <definedName name="XDO_?REMARKS?66?">SEHF!$K$10:$K$127</definedName>
    <definedName name="XDO_?REMARKS?67?">SEHF!$K$10:$K$142</definedName>
    <definedName name="XDO_?REMARKS?68?">SEHF!$K$10:$K$147</definedName>
    <definedName name="XDO_?REMARKS?69?">#REF!</definedName>
    <definedName name="XDO_?REMARKS?7?">#REF!</definedName>
    <definedName name="XDO_?REMARKS?70?">#REF!</definedName>
    <definedName name="XDO_?REMARKS?71?">#REF!</definedName>
    <definedName name="XDO_?REMARKS?72?">#REF!</definedName>
    <definedName name="XDO_?REMARKS?73?">#REF!</definedName>
    <definedName name="XDO_?REMARKS?74?">#REF!</definedName>
    <definedName name="XDO_?REMARKS?75?">#REF!</definedName>
    <definedName name="XDO_?REMARKS?76?">SMIF!$K$18:$K$34</definedName>
    <definedName name="XDO_?REMARKS?77?">SMIF!$K$18:$K$44</definedName>
    <definedName name="XDO_?REMARKS?78?">SMIF!$K$18:$K$65</definedName>
    <definedName name="XDO_?REMARKS?79?">SMIF!$K$18:$K$75</definedName>
    <definedName name="XDO_?REMARKS?8?">#REF!</definedName>
    <definedName name="XDO_?REMARKS?80?">SMIF!$K$18:$K$80</definedName>
    <definedName name="XDO_?REMARKS?81?">#REF!</definedName>
    <definedName name="XDO_?REMARKS?82?">#REF!</definedName>
    <definedName name="XDO_?REMARKS?83?">#REF!</definedName>
    <definedName name="XDO_?REMARKS?84?">#REF!</definedName>
    <definedName name="XDO_?REMARKS?85?">SCOF!$K$10:$K$50</definedName>
    <definedName name="XDO_?REMARKS?86?">SCOF!$K$10:$K$93</definedName>
    <definedName name="XDO_?REMARKS?87?">SCOF!$K$10:$K$98</definedName>
    <definedName name="XDO_?REMARKS?88?">STOF!$K$10:$K$25</definedName>
    <definedName name="XDO_?REMARKS?89?">STOF!$K$10:$K$30</definedName>
    <definedName name="XDO_?REMARKS?9?">#REF!</definedName>
    <definedName name="XDO_?REMARKS?90?">STOF!$K$10:$K$38</definedName>
    <definedName name="XDO_?REMARKS?91?">STOF!$K$10:$K$77</definedName>
    <definedName name="XDO_?REMARKS?92?">STOF!$K$10:$K$82</definedName>
    <definedName name="XDO_?REMARKS?93?">SHOF!$K$10:$K$30</definedName>
    <definedName name="XDO_?REMARKS?94?">SHOF!$K$10:$K$36</definedName>
    <definedName name="XDO_?REMARKS?95?">SHOF!$K$10:$K$43</definedName>
    <definedName name="XDO_?REMARKS?96?">SHOF!$K$10:$K$76</definedName>
    <definedName name="XDO_?REMARKS?97?">SHOF!$K$10:$K$81</definedName>
    <definedName name="XDO_?REMARKS?98?">SCF!$K$10:$K$95</definedName>
    <definedName name="XDO_?REMARKS?99?">SCF!$K$10:$K$102</definedName>
    <definedName name="XDO_?TDATE?">#REF!</definedName>
    <definedName name="XDO_?TITL?">#REF!</definedName>
    <definedName name="XDO_?TITL?1?">#REF!</definedName>
    <definedName name="XDO_?TITL?10?">#REF!</definedName>
    <definedName name="XDO_?TITL?100?">'SFMP- Series 49'!$A$16:$A$33</definedName>
    <definedName name="XDO_?TITL?101?">'SFMP- Series 50'!$A$16:$A$30</definedName>
    <definedName name="XDO_?TITL?102?">'SFMP- Series 51'!$A$16:$A$36</definedName>
    <definedName name="XDO_?TITL?103?">'SFMP- Series 52'!$A$16:$A$30</definedName>
    <definedName name="XDO_?TITL?104?">'SFMP- Series 53'!$A$16:$A$34</definedName>
    <definedName name="XDO_?TITL?105?">'SFMP- Series 54'!$A$16:$A$28</definedName>
    <definedName name="XDO_?TITL?106?">'SFMP- Series 55'!$A$16:$A$32</definedName>
    <definedName name="XDO_?TITL?107?">'SFMP- Series 56'!$A$16:$A$28</definedName>
    <definedName name="XDO_?TITL?108?">'SFMP- Series 57'!$A$16:$A$29</definedName>
    <definedName name="XDO_?TITL?109?">'SFMP- Series 58'!$A$16:$A$31</definedName>
    <definedName name="XDO_?TITL?11?">#REF!</definedName>
    <definedName name="XDO_?TITL?110?">SCPSE!$A$16:$A$44</definedName>
    <definedName name="XDO_?TITL?111?">'SFMP- Series 59'!$A$28:$A$40</definedName>
    <definedName name="XDO_?TITL?112?">'SFMP- Series 60'!$A$16:$A$30</definedName>
    <definedName name="XDO_?TITL?113?">SMCF!$A$8:$A$49</definedName>
    <definedName name="XDO_?TITL?114?">'SFMP- Series 61'!$A$16:$A$36</definedName>
    <definedName name="XDO_?TITL?115?">'SFMP- Series 66'!$A$16:$A$34</definedName>
    <definedName name="XDO_?TITL?116?">'SFMP- Series 67'!$A$16:$A$34</definedName>
    <definedName name="XDO_?TITL?117?">'SFMP- Series 64'!$A$16:$A$24</definedName>
    <definedName name="XDO_?TITL?118?">'SFMP- Series 68'!$A$16:$A$24</definedName>
    <definedName name="XDO_?TITL?119?">SNM150IF!$A$8:$A$159</definedName>
    <definedName name="XDO_?TITL?12?">#REF!</definedName>
    <definedName name="XDO_?TITL?120?">SNS250IF!$A$8:$A$259</definedName>
    <definedName name="XDO_?TITL?121?">'SCIGI-JUN 2036'!$A$16:$A$26</definedName>
    <definedName name="XDO_?TITL?122?">'SCIGI-APR 2029'!$A$16:$A$24</definedName>
    <definedName name="XDO_?TITL?123?">'SCISI-SEP 2027'!$A$16:$A$24</definedName>
    <definedName name="XDO_?TITL?124?">'SFMP- Series 72'!$A$28:$A$41</definedName>
    <definedName name="XDO_?TITL?125?">'SFMP- Series 73'!$A$28:$A$41</definedName>
    <definedName name="XDO_?TITL?126?">SLDF!$A$16:$A$30</definedName>
    <definedName name="XDO_?TITL?127?">'SFMP- Series 74'!$A$16:$A$33</definedName>
    <definedName name="XDO_?TITL?128?">'SFMP- Series 76'!$A$16:$A$20</definedName>
    <definedName name="XDO_?TITL?129?">'SFMP- Series 77'!$A$16:$A$18</definedName>
    <definedName name="XDO_?TITL?13?">SLMF!$A$8:$A$85</definedName>
    <definedName name="XDO_?TITL?130?">'SFMP- Series 78'!$A$16:$A$21</definedName>
    <definedName name="XDO_?TITL?131?">SDYF!$A$8:$A$44</definedName>
    <definedName name="XDO_?TITL?132?">'SFMP- Series 79'!$A$16:$A$21</definedName>
    <definedName name="XDO_?TITL?133?">'SFMP- Series 80'!$A$16:$A$19</definedName>
    <definedName name="XDO_?TITL?134?">'SFMP- Series 81'!$A$16:$A$25</definedName>
    <definedName name="XDO_?TITL?135?">'SBI-BSE-SENSEX-IF'!$A$8:$A$39</definedName>
    <definedName name="XDO_?TITL?136?">'SBI Nifty 1 D Rate ETF'!$A$40:$A$52</definedName>
    <definedName name="XDO_?TITL?137?">'SFMP- Series 91'!$A$28:$A$35</definedName>
    <definedName name="XDO_?TITL?138?">SN50EWIF!$A$8:$A$59</definedName>
    <definedName name="XDO_?TITL?139?">#REF!</definedName>
    <definedName name="XDO_?TITL?14?">SLTEF!$A$8:$A$74</definedName>
    <definedName name="XDO_?TITL?140?">#REF!</definedName>
    <definedName name="XDO_?TITL?141?">#REF!</definedName>
    <definedName name="XDO_?TITL?142?">#REF!</definedName>
    <definedName name="XDO_?TITL?143?">#REF!</definedName>
    <definedName name="XDO_?TITL?144?">#REF!</definedName>
    <definedName name="XDO_?TITL?15?">#REF!</definedName>
    <definedName name="XDO_?TITL?16?">#REF!</definedName>
    <definedName name="XDO_?TITL?17?">SMGLF!$A$8:$A$30</definedName>
    <definedName name="XDO_?TITL?18?">#REF!</definedName>
    <definedName name="XDO_?TITL?19?">#REF!</definedName>
    <definedName name="XDO_?TITL?2?">#REF!</definedName>
    <definedName name="XDO_?TITL?20?">SEHF!$A$8:$A$37</definedName>
    <definedName name="XDO_?TITL?21?">#REF!</definedName>
    <definedName name="XDO_?TITL?22?">#REF!</definedName>
    <definedName name="XDO_?TITL?23?">#REF!</definedName>
    <definedName name="XDO_?TITL?24?">SMIF!$A$16:$A$34</definedName>
    <definedName name="XDO_?TITL?25?">#REF!</definedName>
    <definedName name="XDO_?TITL?26?">#REF!</definedName>
    <definedName name="XDO_?TITL?27?">SCOF!$A$8:$A$50</definedName>
    <definedName name="XDO_?TITL?28?">STOF!$A$8:$A$25</definedName>
    <definedName name="XDO_?TITL?29?">SHOF!$A$8:$A$30</definedName>
    <definedName name="XDO_?TITL?3?">#REF!</definedName>
    <definedName name="XDO_?TITL?30?">SCF!$A$8:$A$95</definedName>
    <definedName name="XDO_?TITL?31?">SNIF!$A$8:$A$59</definedName>
    <definedName name="XDO_?TITL?32?">'SMCBF-SP'!$A$8:$A$32</definedName>
    <definedName name="XDO_?TITL?33?">SOF!$A$40:$A$52</definedName>
    <definedName name="XDO_?TITL?34?">SMMDF!$A$16:$A$55</definedName>
    <definedName name="XDO_?TITL?35?">SLF!$A$16:$A$18</definedName>
    <definedName name="XDO_?TITL?36?">SDBF!$A$16:$A$22</definedName>
    <definedName name="XDO_?TITL?37?">SSF!$A$16:$A$24</definedName>
    <definedName name="XDO_?TITL?38?">SCRF!$A$8:$A$16</definedName>
    <definedName name="XDO_?TITL?39?">SFEF!$A$8:$A$31</definedName>
    <definedName name="XDO_?TITL?4?">#REF!</definedName>
    <definedName name="XDO_?TITL?40?">SCHF!$A$8:$A$52</definedName>
    <definedName name="XDO_?TITL?41?">SMUSD!$A$16:$A$46</definedName>
    <definedName name="XDO_?TITL?42?">SMIDCAP!$A$8:$A$81</definedName>
    <definedName name="XDO_?TITL?43?">SMCMF!$A$16:$A$26</definedName>
    <definedName name="XDO_?TITL?44?">SMCOMMA!$A$8:$A$31</definedName>
    <definedName name="XDO_?TITL?45?">SMGF!$A$16:$A$30</definedName>
    <definedName name="XDO_?TITL?46?">SFLEXI!$A$8:$A$72</definedName>
    <definedName name="XDO_?TITL?47?">SMAAF!$A$8:$A$58</definedName>
    <definedName name="XDO_?TITL?48?">SBLUECHIP!$A$8:$A$58</definedName>
    <definedName name="XDO_?TITL?49?">SAOF!$A$8:$A$184</definedName>
    <definedName name="XDO_?TITL?5?">#REF!</definedName>
    <definedName name="XDO_?TITL?50?">SIF!$A$8:$A$49</definedName>
    <definedName name="XDO_?TITL?51?">SMLDF!$A$16:$A$60</definedName>
    <definedName name="XDO_?TITL?52?">SSTDF!$A$16:$A$83</definedName>
    <definedName name="XDO_?TITL?53?">SETFGOLD!$A$40:$A$46</definedName>
    <definedName name="XDO_?TITL?54?">SPSU!$A$8:$A$34</definedName>
    <definedName name="XDO_?TITL?55?">SGF!$A$40:$A$42</definedName>
    <definedName name="XDO_?TITL?56?">SBISENSEX!$A$8:$A$39</definedName>
    <definedName name="XDO_?TITL?57?">SSCF!$A$8:$A$64</definedName>
    <definedName name="XDO_?TITL?58?">SBPF!$A$16:$A$59</definedName>
    <definedName name="XDO_?TITL?59?">'STAF-III'!$A$8:$A$21</definedName>
    <definedName name="XDO_?TITL?6?">SMEEF!$A$8:$A$42</definedName>
    <definedName name="XDO_?TITL?60?">'SLTAF-I'!$A$8:$A$32</definedName>
    <definedName name="XDO_?TITL?61?">'SLTAF-II'!$A$8:$A$32</definedName>
    <definedName name="XDO_?TITL?62?">SBFS!$A$8:$A$36</definedName>
    <definedName name="XDO_?TITL?63?">SETFNN50!$A$8:$A$59</definedName>
    <definedName name="XDO_?TITL?64?">SETFNIFBK!$A$8:$A$21</definedName>
    <definedName name="XDO_?TITL?65?">SETFBSE100!$A$8:$A$110</definedName>
    <definedName name="XDO_?TITL?66?">SESF!$A$8:$A$105</definedName>
    <definedName name="XDO_?TITL?67?">SETFNIF50!$A$8:$A$59</definedName>
    <definedName name="XDO_?TITL?68?">'SLTAF-III'!$A$8:$A$33</definedName>
    <definedName name="XDO_?TITL?69?">SETF10GILT!$A$16:$A$24</definedName>
    <definedName name="XDO_?TITL?7?">#REF!</definedName>
    <definedName name="XDO_?TITL?70?">'SLTAF-IV'!$A$8:$A$33</definedName>
    <definedName name="XDO_?TITL?71?">'SLTAF-V'!$A$8:$A$30</definedName>
    <definedName name="XDO_?TITL?72?">'SLTAF-VI'!$A$8:$A$54</definedName>
    <definedName name="XDO_?TITL?73?">SETFSN50!$A$8:$A$59</definedName>
    <definedName name="XDO_?TITL?74?">SBIETFQLTY!$A$8:$A$39</definedName>
    <definedName name="XDO_?TITL?75?">SCBF!$A$16:$A$105</definedName>
    <definedName name="XDO_?TITL?76?">SEMVF!$A$8:$A$59</definedName>
    <definedName name="XDO_?TITL?77?">'SFMP- Series 1'!$A$16:$A$31</definedName>
    <definedName name="XDO_?TITL?78?">'SFMP- Series 6'!$A$16:$A$29</definedName>
    <definedName name="XDO_?TITL?79?">'SFMP- Series 34'!$A$16:$A$26</definedName>
    <definedName name="XDO_?TITL?8?">#REF!</definedName>
    <definedName name="XDO_?TITL?80?">'SMCBF-IP'!$A$8:$A$41</definedName>
    <definedName name="XDO_?TITL?81?">SFRDF!$A$16:$A$28</definedName>
    <definedName name="XDO_?TITL?82?">SBIETFIT!$A$8:$A$19</definedName>
    <definedName name="XDO_?TITL?83?">SBIETFPB!$A$8:$A$19</definedName>
    <definedName name="XDO_?TITL?84?">'SRBF-AP'!$A$8:$A$48</definedName>
    <definedName name="XDO_?TITL?85?">'SRBF-AHP'!$A$8:$A$48</definedName>
    <definedName name="XDO_?TITL?86?">'SRBF-CHP'!$A$8:$A$48</definedName>
    <definedName name="XDO_?TITL?87?">'SRBF-CP'!$A$8:$A$48</definedName>
    <definedName name="XDO_?TITL?88?">'SIA-US EQUITY FOF'!$A$8:$A$14</definedName>
    <definedName name="XDO_?TITL?89?">'SFMP- Series 41'!$A$16:$A$19</definedName>
    <definedName name="XDO_?TITL?9?">#REF!</definedName>
    <definedName name="XDO_?TITL?90?">'SFMP- Series 42'!$A$16:$A$18</definedName>
    <definedName name="XDO_?TITL?91?">'SFMP- Series 43'!$A$16:$A$34</definedName>
    <definedName name="XDO_?TITL?92?">'SNN50'!$A$8:$A$59</definedName>
    <definedName name="XDO_?TITL?93?">'SFMP- Series 44'!$A$16:$A$31</definedName>
    <definedName name="XDO_?TITL?94?">'SFMP- Series 45'!$A$16:$A$33</definedName>
    <definedName name="XDO_?TITL?95?">SBIETFCON!$A$8:$A$39</definedName>
    <definedName name="XDO_?TITL?96?">'SFMP- Series 46'!$A$16:$A$29</definedName>
    <definedName name="XDO_?TITL?97?">'SFMP- Series 47'!$A$16:$A$27</definedName>
    <definedName name="XDO_?TITL?98?">'SFMP- Series 48'!$A$16:$A$28</definedName>
    <definedName name="XDO_?TITL?99?">SBAF!$A$8:$A$79</definedName>
    <definedName name="XDO_?YTM?">#REF!</definedName>
    <definedName name="XDO_?YTM?1?">#REF!</definedName>
    <definedName name="XDO_?YTM?10?">#REF!</definedName>
    <definedName name="XDO_?YTM?100?">SCF!$I$10:$I$106</definedName>
    <definedName name="XDO_?YTM?101?">SCF!$I$10:$I$130</definedName>
    <definedName name="XDO_?YTM?102?">SCF!$I$10:$I$149</definedName>
    <definedName name="XDO_?YTM?103?">SCF!$I$10:$I$154</definedName>
    <definedName name="XDO_?YTM?104?">SNIF!$I$10:$I$59</definedName>
    <definedName name="XDO_?YTM?105?">SNIF!$I$10:$I$102</definedName>
    <definedName name="XDO_?YTM?106?">SNIF!$I$10:$I$107</definedName>
    <definedName name="XDO_?YTM?107?">'SMCBF-SP'!$I$10:$I$32</definedName>
    <definedName name="XDO_?YTM?108?">'SMCBF-SP'!$I$10:$I$48</definedName>
    <definedName name="XDO_?YTM?109?">'SMCBF-SP'!$I$10:$I$59</definedName>
    <definedName name="XDO_?YTM?11?">SMEEF!$I$10:$I$42</definedName>
    <definedName name="XDO_?YTM?110?">'SMCBF-SP'!$I$10:$I$74</definedName>
    <definedName name="XDO_?YTM?111?">'SMCBF-SP'!$I$10:$I$89</definedName>
    <definedName name="XDO_?YTM?112?">'SMCBF-SP'!$I$10:$I$94</definedName>
    <definedName name="XDO_?YTM?113?">SOF!$I$52</definedName>
    <definedName name="XDO_?YTM?114?">SOF!$I$52:$I$57</definedName>
    <definedName name="XDO_?YTM?115?">SMMDF!$I$18:$I$55</definedName>
    <definedName name="XDO_?YTM?116?">SMMDF!$I$18:$I$66</definedName>
    <definedName name="XDO_?YTM?117?">SMMDF!$I$18:$I$71</definedName>
    <definedName name="XDO_?YTM?118?">SMMDF!$I$18:$I$90</definedName>
    <definedName name="XDO_?YTM?119?">SMMDF!$I$18:$I$100</definedName>
    <definedName name="XDO_?YTM?12?">SMEEF!$I$10:$I$47</definedName>
    <definedName name="XDO_?YTM?120?">SMMDF!$I$18:$I$105</definedName>
    <definedName name="XDO_?YTM?121?">SLF!$I$18</definedName>
    <definedName name="XDO_?YTM?122?">SLF!$I$18:$I$26</definedName>
    <definedName name="XDO_?YTM?123?">SLF!$I$18:$I$30</definedName>
    <definedName name="XDO_?YTM?124?">SLF!$I$18:$I$79</definedName>
    <definedName name="XDO_?YTM?125?">SLF!$I$18:$I$110</definedName>
    <definedName name="XDO_?YTM?126?">SLF!$I$18:$I$133</definedName>
    <definedName name="XDO_?YTM?127?">SLF!$I$18:$I$144</definedName>
    <definedName name="XDO_?YTM?128?">SLF!$I$18:$I$154</definedName>
    <definedName name="XDO_?YTM?129?">SLF!$I$18:$I$159</definedName>
    <definedName name="XDO_?YTM?13?">SMEEF!$I$10:$I$51</definedName>
    <definedName name="XDO_?YTM?130?">SDBF!$I$18:$I$22</definedName>
    <definedName name="XDO_?YTM?131?">SDBF!$I$18:$I$35</definedName>
    <definedName name="XDO_?YTM?132?">SDBF!$I$18:$I$40</definedName>
    <definedName name="XDO_?YTM?133?">SDBF!$I$18:$I$59</definedName>
    <definedName name="XDO_?YTM?134?">SDBF!$I$18:$I$69</definedName>
    <definedName name="XDO_?YTM?135?">SDBF!$I$18:$I$74</definedName>
    <definedName name="XDO_?YTM?136?">SSF!$I$24</definedName>
    <definedName name="XDO_?YTM?137?">SSF!$I$24:$I$31</definedName>
    <definedName name="XDO_?YTM?138?">SSF!$I$24:$I$56</definedName>
    <definedName name="XDO_?YTM?139?">SSF!$I$24:$I$92</definedName>
    <definedName name="XDO_?YTM?14?">SMEEF!$I$10:$I$90</definedName>
    <definedName name="XDO_?YTM?140?">SSF!$I$24:$I$98</definedName>
    <definedName name="XDO_?YTM?141?">SSF!$I$24:$I$106</definedName>
    <definedName name="XDO_?YTM?142?">SSF!$I$24:$I$113</definedName>
    <definedName name="XDO_?YTM?143?">SSF!$I$24:$I$123</definedName>
    <definedName name="XDO_?YTM?144?">SSF!$I$24:$I$128</definedName>
    <definedName name="XDO_?YTM?145?">SCRF!$I$16</definedName>
    <definedName name="XDO_?YTM?146?">SCRF!$I$16:$I$64</definedName>
    <definedName name="XDO_?YTM?147?">SCRF!$I$16:$I$74</definedName>
    <definedName name="XDO_?YTM?148?">SCRF!$I$16:$I$82</definedName>
    <definedName name="XDO_?YTM?149?">SCRF!$I$16:$I$97</definedName>
    <definedName name="XDO_?YTM?15?">SMEEF!$I$10:$I$95</definedName>
    <definedName name="XDO_?YTM?150?">SCRF!$I$16:$I$107</definedName>
    <definedName name="XDO_?YTM?151?">SCRF!$I$16:$I$112</definedName>
    <definedName name="XDO_?YTM?152?">SFEF!$I$10:$I$31</definedName>
    <definedName name="XDO_?YTM?153?">SFEF!$I$10:$I$37</definedName>
    <definedName name="XDO_?YTM?154?">SFEF!$I$10:$I$40</definedName>
    <definedName name="XDO_?YTM?155?">SFEF!$I$10:$I$59</definedName>
    <definedName name="XDO_?YTM?156?">SFEF!$I$10:$I$78</definedName>
    <definedName name="XDO_?YTM?157?">SFEF!$I$10:$I$83</definedName>
    <definedName name="XDO_?YTM?158?">SCHF!$I$10:$I$52</definedName>
    <definedName name="XDO_?YTM?159?">SCHF!$I$10:$I$60</definedName>
    <definedName name="XDO_?YTM?16?">#REF!</definedName>
    <definedName name="XDO_?YTM?160?">SCHF!$I$10:$I$108</definedName>
    <definedName name="XDO_?YTM?161?">SCHF!$I$10:$I$119</definedName>
    <definedName name="XDO_?YTM?162?">SCHF!$I$10:$I$129</definedName>
    <definedName name="XDO_?YTM?163?">SCHF!$I$10:$I$148</definedName>
    <definedName name="XDO_?YTM?164?">SCHF!$I$10:$I$158</definedName>
    <definedName name="XDO_?YTM?165?">SCHF!$I$10:$I$163</definedName>
    <definedName name="XDO_?YTM?166?">SMUSD!$I$18:$I$46</definedName>
    <definedName name="XDO_?YTM?167?">SMUSD!$I$18:$I$59</definedName>
    <definedName name="XDO_?YTM?168?">SMUSD!$I$18:$I$75</definedName>
    <definedName name="XDO_?YTM?169?">SMUSD!$I$18:$I$103</definedName>
    <definedName name="XDO_?YTM?17?">#REF!</definedName>
    <definedName name="XDO_?YTM?170?">SMUSD!$I$18:$I$111</definedName>
    <definedName name="XDO_?YTM?171?">SMUSD!$I$18:$I$122</definedName>
    <definedName name="XDO_?YTM?172?">SMUSD!$I$18:$I$132</definedName>
    <definedName name="XDO_?YTM?173?">SMUSD!$I$18:$I$137</definedName>
    <definedName name="XDO_?YTM?174?">SMIDCAP!$I$10:$I$81</definedName>
    <definedName name="XDO_?YTM?175?">SMIDCAP!$I$10:$I$106</definedName>
    <definedName name="XDO_?YTM?176?">SMIDCAP!$I$10:$I$125</definedName>
    <definedName name="XDO_?YTM?177?">SMIDCAP!$I$10:$I$130</definedName>
    <definedName name="XDO_?YTM?178?">SMCMF!$I$24:$I$26</definedName>
    <definedName name="XDO_?YTM?179?">SMCMF!$I$24:$I$55</definedName>
    <definedName name="XDO_?YTM?18?">#REF!</definedName>
    <definedName name="XDO_?YTM?180?">SMCMF!$I$24:$I$60</definedName>
    <definedName name="XDO_?YTM?181?">SMCOMMA!$I$10:$I$31</definedName>
    <definedName name="XDO_?YTM?182?">SMCOMMA!$I$10:$I$74</definedName>
    <definedName name="XDO_?YTM?183?">SMCOMMA!$I$10:$I$79</definedName>
    <definedName name="XDO_?YTM?184?">SMGF!$I$24:$I$30</definedName>
    <definedName name="XDO_?YTM?185?">SMGF!$I$24:$I$34</definedName>
    <definedName name="XDO_?YTM?186?">SMGF!$I$24:$I$61</definedName>
    <definedName name="XDO_?YTM?187?">SMGF!$I$24:$I$66</definedName>
    <definedName name="XDO_?YTM?188?">SFLEXI!$I$10:$I$72</definedName>
    <definedName name="XDO_?YTM?189?">SFLEXI!$I$10:$I$80</definedName>
    <definedName name="XDO_?YTM?19?">#REF!</definedName>
    <definedName name="XDO_?YTM?190?">SFLEXI!$I$10:$I$101</definedName>
    <definedName name="XDO_?YTM?191?">SFLEXI!$I$10:$I$120</definedName>
    <definedName name="XDO_?YTM?192?">SFLEXI!$I$10:$I$125</definedName>
    <definedName name="XDO_?YTM?193?">SMAAF!$I$10:$I$58</definedName>
    <definedName name="XDO_?YTM?194?">SMAAF!$I$10:$I$70</definedName>
    <definedName name="XDO_?YTM?195?">SMAAF!$I$10:$I$66</definedName>
    <definedName name="XDO_?YTM?196?">SMAAF!$I$10:$I$95</definedName>
    <definedName name="XDO_?YTM?197?">SMAAF!$I$10:$I$107</definedName>
    <definedName name="XDO_?YTM?198?">SMAAF!$I$10:$I$112</definedName>
    <definedName name="XDO_?YTM?199?">SMAAF!$I$10:$I$120</definedName>
    <definedName name="XDO_?YTM?2?">#REF!</definedName>
    <definedName name="XDO_?YTM?20?">#REF!</definedName>
    <definedName name="XDO_?YTM?200?">SMAAF!$I$10:$I$124</definedName>
    <definedName name="XDO_?YTM?201?">SMAAF!$I$10:$I$135</definedName>
    <definedName name="XDO_?YTM?202?">SMAAF!$I$10:$I$147</definedName>
    <definedName name="XDO_?YTM?203?">SMAAF!$I$10:$I$152</definedName>
    <definedName name="XDO_?YTM?204?">SBLUECHIP!$I$10:$I$58</definedName>
    <definedName name="XDO_?YTM?205?">SBLUECHIP!$I$10:$I$84</definedName>
    <definedName name="XDO_?YTM?206?">SBLUECHIP!$I$10:$I$103</definedName>
    <definedName name="XDO_?YTM?207?">SBLUECHIP!$I$10:$I$108</definedName>
    <definedName name="XDO_?YTM?208?">SAOF!$I$10:$I$184</definedName>
    <definedName name="XDO_?YTM?209?">SAOF!$I$10:$I$215</definedName>
    <definedName name="XDO_?YTM?21?">#REF!</definedName>
    <definedName name="XDO_?YTM?210?">SAOF!$I$10:$I$226</definedName>
    <definedName name="XDO_?YTM?211?">SAOF!$I$10:$I$236</definedName>
    <definedName name="XDO_?YTM?212?">SAOF!$I$10:$I$248</definedName>
    <definedName name="XDO_?YTM?213?">SAOF!$I$10:$I$253</definedName>
    <definedName name="XDO_?YTM?214?">SIF!$I$10:$I$49</definedName>
    <definedName name="XDO_?YTM?215?">SIF!$I$10:$I$57</definedName>
    <definedName name="XDO_?YTM?216?">SIF!$I$10:$I$96</definedName>
    <definedName name="XDO_?YTM?217?">SIF!$I$10:$I$101</definedName>
    <definedName name="XDO_?YTM?218?">SMLDF!$I$18:$I$60</definedName>
    <definedName name="XDO_?YTM?219?">SMLDF!$I$18:$I$72</definedName>
    <definedName name="XDO_?YTM?22?">#REF!</definedName>
    <definedName name="XDO_?YTM?220?">SMLDF!$I$18:$I$80</definedName>
    <definedName name="XDO_?YTM?221?">SMLDF!$I$18:$I$93</definedName>
    <definedName name="XDO_?YTM?222?">SMLDF!$I$18:$I$107</definedName>
    <definedName name="XDO_?YTM?223?">SMLDF!$I$18:$I$121</definedName>
    <definedName name="XDO_?YTM?224?">SMLDF!$I$18:$I$128</definedName>
    <definedName name="XDO_?YTM?225?">SMLDF!$I$18:$I$138</definedName>
    <definedName name="XDO_?YTM?226?">SMLDF!$I$18:$I$143</definedName>
    <definedName name="XDO_?YTM?227?">SSTDF!$I$18:$I$83</definedName>
    <definedName name="XDO_?YTM?228?">SSTDF!$I$18:$I$99</definedName>
    <definedName name="XDO_?YTM?229?">SSTDF!$I$18:$I$103</definedName>
    <definedName name="XDO_?YTM?23?">#REF!</definedName>
    <definedName name="XDO_?YTM?230?">SSTDF!$I$18:$I$116</definedName>
    <definedName name="XDO_?YTM?231?">SSTDF!$I$18:$I$123</definedName>
    <definedName name="XDO_?YTM?232?">SSTDF!$I$18:$I$133</definedName>
    <definedName name="XDO_?YTM?233?">SSTDF!$I$18:$I$138</definedName>
    <definedName name="XDO_?YTM?234?">SETFGOLD!$I$46</definedName>
    <definedName name="XDO_?YTM?235?">SETFGOLD!$I$46:$I$54</definedName>
    <definedName name="XDO_?YTM?236?">SETFGOLD!$I$46:$I$59</definedName>
    <definedName name="XDO_?YTM?237?">SPSU!$I$10:$I$34</definedName>
    <definedName name="XDO_?YTM?238?">SPSU!$I$10:$I$77</definedName>
    <definedName name="XDO_?YTM?239?">SPSU!$I$10:$I$82</definedName>
    <definedName name="XDO_?YTM?24?">#REF!</definedName>
    <definedName name="XDO_?YTM?240?">SGF!$I$42</definedName>
    <definedName name="XDO_?YTM?241?">SGF!$I$42:$I$54</definedName>
    <definedName name="XDO_?YTM?242?">SGF!$I$42:$I$59</definedName>
    <definedName name="XDO_?YTM?243?">SBISENSEX!$I$10:$I$39</definedName>
    <definedName name="XDO_?YTM?244?">SBISENSEX!$I$10:$I$82</definedName>
    <definedName name="XDO_?YTM?245?">SBISENSEX!$I$10:$I$87</definedName>
    <definedName name="XDO_?YTM?246?">SSCF!$I$10:$I$64</definedName>
    <definedName name="XDO_?YTM?247?">SSCF!$I$10:$I$75</definedName>
    <definedName name="XDO_?YTM?248?">SSCF!$I$10:$I$108</definedName>
    <definedName name="XDO_?YTM?249?">SSCF!$I$10:$I$113</definedName>
    <definedName name="XDO_?YTM?25?">#REF!</definedName>
    <definedName name="XDO_?YTM?250?">SBPF!$I$18:$I$59</definedName>
    <definedName name="XDO_?YTM?251?">SBPF!$I$18:$I$71</definedName>
    <definedName name="XDO_?YTM?252?">SBPF!$I$18:$I$92</definedName>
    <definedName name="XDO_?YTM?253?">SBPF!$I$18:$I$102</definedName>
    <definedName name="XDO_?YTM?254?">SBPF!$I$18:$I$107</definedName>
    <definedName name="XDO_?YTM?255?">'STAF-III'!$I$10:$I$21</definedName>
    <definedName name="XDO_?YTM?256?">'STAF-III'!$I$10:$I$64</definedName>
    <definedName name="XDO_?YTM?257?">'STAF-III'!$I$10:$I$69</definedName>
    <definedName name="XDO_?YTM?258?">'SLTAF-I'!$I$10:$I$32</definedName>
    <definedName name="XDO_?YTM?259?">'SLTAF-I'!$I$10:$I$75</definedName>
    <definedName name="XDO_?YTM?26?">#REF!</definedName>
    <definedName name="XDO_?YTM?260?">'SLTAF-I'!$I$10:$I$80</definedName>
    <definedName name="XDO_?YTM?261?">'SLTAF-II'!$I$10:$I$32</definedName>
    <definedName name="XDO_?YTM?262?">'SLTAF-II'!$I$10:$I$75</definedName>
    <definedName name="XDO_?YTM?263?">'SLTAF-II'!$I$10:$I$80</definedName>
    <definedName name="XDO_?YTM?264?">SBFS!$I$10:$I$36</definedName>
    <definedName name="XDO_?YTM?265?">SBFS!$I$10:$I$79</definedName>
    <definedName name="XDO_?YTM?266?">SBFS!$I$10:$I$84</definedName>
    <definedName name="XDO_?YTM?267?">SETFNN50!$I$10:$I$59</definedName>
    <definedName name="XDO_?YTM?268?">SETFNN50!$I$10:$I$102</definedName>
    <definedName name="XDO_?YTM?269?">SETFNN50!$I$10:$I$107</definedName>
    <definedName name="XDO_?YTM?27?">#REF!</definedName>
    <definedName name="XDO_?YTM?270?">SETFNIFBK!$I$10:$I$21</definedName>
    <definedName name="XDO_?YTM?271?">SETFNIFBK!$I$10:$I$64</definedName>
    <definedName name="XDO_?YTM?272?">SETFNIFBK!$I$10:$I$69</definedName>
    <definedName name="XDO_?YTM?273?">SETFBSE100!$I$10:$I$110</definedName>
    <definedName name="XDO_?YTM?274?">SETFBSE100!$I$10:$I$153</definedName>
    <definedName name="XDO_?YTM?275?">SETFBSE100!$I$10:$I$158</definedName>
    <definedName name="XDO_?YTM?276?">SESF!$I$10:$I$105</definedName>
    <definedName name="XDO_?YTM?277?">SESF!$I$10:$I$117</definedName>
    <definedName name="XDO_?YTM?278?">SESF!$I$10:$I$113</definedName>
    <definedName name="XDO_?YTM?279?">SESF!$I$10:$I$139</definedName>
    <definedName name="XDO_?YTM?28?">#REF!</definedName>
    <definedName name="XDO_?YTM?280?">SESF!$I$10:$I$148</definedName>
    <definedName name="XDO_?YTM?281?">SESF!$I$10:$I$158</definedName>
    <definedName name="XDO_?YTM?282?">SESF!$I$10:$I$168</definedName>
    <definedName name="XDO_?YTM?283?">SESF!$I$10:$I$187</definedName>
    <definedName name="XDO_?YTM?284?">SESF!$I$10:$I$192</definedName>
    <definedName name="XDO_?YTM?285?">SETFNIF50!$I$10:$I$59</definedName>
    <definedName name="XDO_?YTM?286?">SETFNIF50!$I$10:$I$102</definedName>
    <definedName name="XDO_?YTM?287?">SETFNIF50!$I$10:$I$107</definedName>
    <definedName name="XDO_?YTM?288?">'SLTAF-III'!$I$10:$I$33</definedName>
    <definedName name="XDO_?YTM?289?">'SLTAF-III'!$I$10:$I$76</definedName>
    <definedName name="XDO_?YTM?29?">#REF!</definedName>
    <definedName name="XDO_?YTM?290?">'SLTAF-III'!$I$10:$I$81</definedName>
    <definedName name="XDO_?YTM?291?">SETF10GILT!$I$24</definedName>
    <definedName name="XDO_?YTM?292?">SETF10GILT!$I$24:$I$53</definedName>
    <definedName name="XDO_?YTM?293?">SETF10GILT!$I$24:$I$58</definedName>
    <definedName name="XDO_?YTM?294?">'SLTAF-IV'!$I$10:$I$33</definedName>
    <definedName name="XDO_?YTM?295?">'SLTAF-IV'!$I$10:$I$44</definedName>
    <definedName name="XDO_?YTM?296?">'SLTAF-IV'!$I$10:$I$77</definedName>
    <definedName name="XDO_?YTM?297?">'SLTAF-IV'!$I$10:$I$82</definedName>
    <definedName name="XDO_?YTM?298?">'SLTAF-V'!$I$10:$I$30</definedName>
    <definedName name="XDO_?YTM?299?">'SLTAF-V'!$I$10:$I$73</definedName>
    <definedName name="XDO_?YTM?3?">#REF!</definedName>
    <definedName name="XDO_?YTM?30?">#REF!</definedName>
    <definedName name="XDO_?YTM?300?">'SLTAF-V'!$I$10:$I$78</definedName>
    <definedName name="XDO_?YTM?301?">'SLTAF-VI'!$I$10:$I$54</definedName>
    <definedName name="XDO_?YTM?302?">'SLTAF-VI'!$I$10:$I$97</definedName>
    <definedName name="XDO_?YTM?303?">'SLTAF-VI'!$I$10:$I$102</definedName>
    <definedName name="XDO_?YTM?304?">SETFSN50!$I$10:$I$59</definedName>
    <definedName name="XDO_?YTM?305?">SETFSN50!$I$10:$I$102</definedName>
    <definedName name="XDO_?YTM?306?">SETFSN50!$I$10:$I$107</definedName>
    <definedName name="XDO_?YTM?307?">SBIETFQLTY!$I$10:$I$39</definedName>
    <definedName name="XDO_?YTM?308?">SBIETFQLTY!$I$10:$I$82</definedName>
    <definedName name="XDO_?YTM?309?">SBIETFQLTY!$I$10:$I$87</definedName>
    <definedName name="XDO_?YTM?31?">#REF!</definedName>
    <definedName name="XDO_?YTM?310?">SCBF!$I$18:$I$105</definedName>
    <definedName name="XDO_?YTM?311?">SCBF!$I$18:$I$118</definedName>
    <definedName name="XDO_?YTM?312?">SCBF!$I$18:$I$122</definedName>
    <definedName name="XDO_?YTM?313?">SCBF!$I$18:$I$136</definedName>
    <definedName name="XDO_?YTM?314?">SCBF!$I$18:$I$143</definedName>
    <definedName name="XDO_?YTM?315?">SCBF!$I$18:$I$153</definedName>
    <definedName name="XDO_?YTM?316?">SCBF!$I$18:$I$158</definedName>
    <definedName name="XDO_?YTM?317?">SEMVF!$I$10:$I$59</definedName>
    <definedName name="XDO_?YTM?318?">SEMVF!$I$10:$I$102</definedName>
    <definedName name="XDO_?YTM?319?">SEMVF!$I$10:$I$107</definedName>
    <definedName name="XDO_?YTM?32?">#REF!</definedName>
    <definedName name="XDO_?YTM?320?">'SFMP- Series 1'!$I$26:$I$31</definedName>
    <definedName name="XDO_?YTM?321?">'SFMP- Series 1'!$I$26:$I$49</definedName>
    <definedName name="XDO_?YTM?322?">'SFMP- Series 1'!$I$26:$I$64</definedName>
    <definedName name="XDO_?YTM?323?">'SFMP- Series 1'!$I$26:$I$69</definedName>
    <definedName name="XDO_?YTM?324?">'SFMP- Series 6'!$I$26:$I$29</definedName>
    <definedName name="XDO_?YTM?325?">'SFMP- Series 6'!$I$26:$I$47</definedName>
    <definedName name="XDO_?YTM?326?">'SFMP- Series 6'!$I$26:$I$62</definedName>
    <definedName name="XDO_?YTM?327?">'SFMP- Series 6'!$I$26:$I$67</definedName>
    <definedName name="XDO_?YTM?328?">'SFMP- Series 34'!$I$26</definedName>
    <definedName name="XDO_?YTM?329?">'SFMP- Series 34'!$I$26:$I$41</definedName>
    <definedName name="XDO_?YTM?33?">SLMF!$I$10:$I$85</definedName>
    <definedName name="XDO_?YTM?330?">'SFMP- Series 34'!$I$26:$I$56</definedName>
    <definedName name="XDO_?YTM?331?">'SFMP- Series 34'!$I$26:$I$61</definedName>
    <definedName name="XDO_?YTM?332?">'SMCBF-IP'!$I$10:$I$41</definedName>
    <definedName name="XDO_?YTM?333?">'SMCBF-IP'!$I$10:$I$49</definedName>
    <definedName name="XDO_?YTM?334?">'SMCBF-IP'!$I$10:$I$51</definedName>
    <definedName name="XDO_?YTM?335?">'SMCBF-IP'!$I$10:$I$53</definedName>
    <definedName name="XDO_?YTM?336?">'SMCBF-IP'!$I$10:$I$64</definedName>
    <definedName name="XDO_?YTM?337?">'SMCBF-IP'!$I$10:$I$93</definedName>
    <definedName name="XDO_?YTM?338?">'SMCBF-IP'!$I$10:$I$98</definedName>
    <definedName name="XDO_?YTM?339?">SFRDF!$I$18:$I$28</definedName>
    <definedName name="XDO_?YTM?34?">SLMF!$I$10:$I$91</definedName>
    <definedName name="XDO_?YTM?340?">SFRDF!$I$18:$I$40</definedName>
    <definedName name="XDO_?YTM?341?">SFRDF!$I$18:$I$44</definedName>
    <definedName name="XDO_?YTM?342?">SFRDF!$I$18:$I$63</definedName>
    <definedName name="XDO_?YTM?343?">SFRDF!$I$18:$I$73</definedName>
    <definedName name="XDO_?YTM?344?">SFRDF!$I$18:$I$78</definedName>
    <definedName name="XDO_?YTM?345?">SBIETFIT!$I$10:$I$19</definedName>
    <definedName name="XDO_?YTM?346?">SBIETFIT!$I$10:$I$62</definedName>
    <definedName name="XDO_?YTM?347?">SBIETFIT!$I$10:$I$67</definedName>
    <definedName name="XDO_?YTM?348?">SBIETFPB!$I$10:$I$19</definedName>
    <definedName name="XDO_?YTM?349?">SBIETFPB!$I$10:$I$62</definedName>
    <definedName name="XDO_?YTM?35?">SLMF!$I$10:$I$95</definedName>
    <definedName name="XDO_?YTM?350?">SBIETFPB!$I$10:$I$67</definedName>
    <definedName name="XDO_?YTM?351?">'SRBF-AP'!$I$10:$I$48</definedName>
    <definedName name="XDO_?YTM?352?">'SRBF-AP'!$I$10:$I$57</definedName>
    <definedName name="XDO_?YTM?353?">'SRBF-AP'!$I$10:$I$66</definedName>
    <definedName name="XDO_?YTM?354?">'SRBF-AP'!$I$10:$I$71</definedName>
    <definedName name="XDO_?YTM?355?">'SRBF-AP'!$I$10:$I$78</definedName>
    <definedName name="XDO_?YTM?356?">'SRBF-AP'!$I$10:$I$99</definedName>
    <definedName name="XDO_?YTM?357?">'SRBF-AP'!$I$10:$I$104</definedName>
    <definedName name="XDO_?YTM?358?">'SRBF-AHP'!$I$10:$I$48</definedName>
    <definedName name="XDO_?YTM?359?">'SRBF-AHP'!$I$10:$I$56</definedName>
    <definedName name="XDO_?YTM?36?">SLMF!$I$10:$I$134</definedName>
    <definedName name="XDO_?YTM?360?">'SRBF-AHP'!$I$10:$I$61</definedName>
    <definedName name="XDO_?YTM?361?">'SRBF-AHP'!$I$10:$I$71</definedName>
    <definedName name="XDO_?YTM?362?">'SRBF-AHP'!$I$10:$I$78</definedName>
    <definedName name="XDO_?YTM?363?">'SRBF-AHP'!$I$10:$I$86</definedName>
    <definedName name="XDO_?YTM?364?">'SRBF-AHP'!$I$10:$I$107</definedName>
    <definedName name="XDO_?YTM?365?">'SRBF-AHP'!$I$10:$I$112</definedName>
    <definedName name="XDO_?YTM?366?">'SRBF-CHP'!$I$10:$I$48</definedName>
    <definedName name="XDO_?YTM?367?">'SRBF-CHP'!$I$10:$I$67</definedName>
    <definedName name="XDO_?YTM?368?">'SRBF-CHP'!$I$10:$I$76</definedName>
    <definedName name="XDO_?YTM?369?">'SRBF-CHP'!$I$10:$I$105</definedName>
    <definedName name="XDO_?YTM?37?">SLMF!$I$10:$I$139</definedName>
    <definedName name="XDO_?YTM?370?">'SRBF-CHP'!$I$10:$I$110</definedName>
    <definedName name="XDO_?YTM?371?">'SRBF-CP'!$I$10:$I$48</definedName>
    <definedName name="XDO_?YTM?372?">'SRBF-CP'!$I$10:$I$66</definedName>
    <definedName name="XDO_?YTM?373?">'SRBF-CP'!$I$10:$I$74</definedName>
    <definedName name="XDO_?YTM?374?">'SRBF-CP'!$I$10:$I$103</definedName>
    <definedName name="XDO_?YTM?375?">'SRBF-CP'!$I$10:$I$108</definedName>
    <definedName name="XDO_?YTM?376?">'SIA-US EQUITY FOF'!$I$14</definedName>
    <definedName name="XDO_?YTM?377?">'SIA-US EQUITY FOF'!$I$14:$I$53</definedName>
    <definedName name="XDO_?YTM?378?">'SIA-US EQUITY FOF'!$I$14:$I$58</definedName>
    <definedName name="XDO_?YTM?379?">'SFMP- Series 41'!$I$18:$I$19</definedName>
    <definedName name="XDO_?YTM?38?">SLTEF!$I$10:$I$74</definedName>
    <definedName name="XDO_?YTM?380?">'SFMP- Series 41'!$I$18:$I$27</definedName>
    <definedName name="XDO_?YTM?381?">'SFMP- Series 41'!$I$18:$I$34</definedName>
    <definedName name="XDO_?YTM?382?">'SFMP- Series 41'!$I$18:$I$53</definedName>
    <definedName name="XDO_?YTM?383?">'SFMP- Series 41'!$I$18:$I$68</definedName>
    <definedName name="XDO_?YTM?384?">'SFMP- Series 41'!$I$18:$I$73</definedName>
    <definedName name="XDO_?YTM?385?">'SFMP- Series 42'!$I$18</definedName>
    <definedName name="XDO_?YTM?386?">'SFMP- Series 42'!$I$18:$I$40</definedName>
    <definedName name="XDO_?YTM?387?">'SFMP- Series 42'!$I$18:$I$61</definedName>
    <definedName name="XDO_?YTM?388?">'SFMP- Series 42'!$I$18:$I$76</definedName>
    <definedName name="XDO_?YTM?389?">'SFMP- Series 42'!$I$18:$I$81</definedName>
    <definedName name="XDO_?YTM?39?">SLTEF!$I$10:$I$117</definedName>
    <definedName name="XDO_?YTM?390?">'SFMP- Series 43'!$I$26:$I$34</definedName>
    <definedName name="XDO_?YTM?391?">'SFMP- Series 43'!$I$26:$I$51</definedName>
    <definedName name="XDO_?YTM?392?">'SFMP- Series 43'!$I$26:$I$66</definedName>
    <definedName name="XDO_?YTM?393?">'SFMP- Series 43'!$I$26:$I$71</definedName>
    <definedName name="XDO_?YTM?394?">'SNN50'!$I$10:$I$59</definedName>
    <definedName name="XDO_?YTM?395?">'SNN50'!$I$10:$I$102</definedName>
    <definedName name="XDO_?YTM?396?">'SNN50'!$I$10:$I$107</definedName>
    <definedName name="XDO_?YTM?397?">'SFMP- Series 44'!$I$26:$I$31</definedName>
    <definedName name="XDO_?YTM?398?">'SFMP- Series 44'!$I$26:$I$52</definedName>
    <definedName name="XDO_?YTM?399?">'SFMP- Series 44'!$I$26:$I$67</definedName>
    <definedName name="XDO_?YTM?4?">#REF!</definedName>
    <definedName name="XDO_?YTM?40?">SLTEF!$I$10:$I$122</definedName>
    <definedName name="XDO_?YTM?400?">'SFMP- Series 44'!$I$26:$I$72</definedName>
    <definedName name="XDO_?YTM?401?">'SFMP- Series 45'!$I$26:$I$33</definedName>
    <definedName name="XDO_?YTM?402?">'SFMP- Series 45'!$I$26:$I$55</definedName>
    <definedName name="XDO_?YTM?403?">'SFMP- Series 45'!$I$26:$I$70</definedName>
    <definedName name="XDO_?YTM?404?">'SFMP- Series 45'!$I$26:$I$75</definedName>
    <definedName name="XDO_?YTM?405?">SBIETFCON!$I$10:$I$39</definedName>
    <definedName name="XDO_?YTM?406?">SBIETFCON!$I$10:$I$82</definedName>
    <definedName name="XDO_?YTM?407?">SBIETFCON!$I$10:$I$87</definedName>
    <definedName name="XDO_?YTM?408?">'SFMP- Series 46'!$I$26:$I$29</definedName>
    <definedName name="XDO_?YTM?409?">'SFMP- Series 46'!$I$26:$I$47</definedName>
    <definedName name="XDO_?YTM?41?">#REF!</definedName>
    <definedName name="XDO_?YTM?410?">'SFMP- Series 46'!$I$26:$I$62</definedName>
    <definedName name="XDO_?YTM?411?">'SFMP- Series 46'!$I$26:$I$67</definedName>
    <definedName name="XDO_?YTM?412?">'SFMP- Series 47'!$I$26:$I$27</definedName>
    <definedName name="XDO_?YTM?413?">'SFMP- Series 47'!$I$26:$I$46</definedName>
    <definedName name="XDO_?YTM?414?">'SFMP- Series 47'!$I$26:$I$61</definedName>
    <definedName name="XDO_?YTM?415?">'SFMP- Series 47'!$I$26:$I$66</definedName>
    <definedName name="XDO_?YTM?416?">'SFMP- Series 48'!$I$26:$I$28</definedName>
    <definedName name="XDO_?YTM?417?">'SFMP- Series 48'!$I$26:$I$44</definedName>
    <definedName name="XDO_?YTM?418?">'SFMP- Series 48'!$I$26:$I$59</definedName>
    <definedName name="XDO_?YTM?419?">'SFMP- Series 48'!$I$26:$I$64</definedName>
    <definedName name="XDO_?YTM?42?">#REF!</definedName>
    <definedName name="XDO_?YTM?420?">SBAF!$I$10:$I$79</definedName>
    <definedName name="XDO_?YTM?421?">SBAF!$I$10:$I$86</definedName>
    <definedName name="XDO_?YTM?422?">SBAF!$I$10:$I$94</definedName>
    <definedName name="XDO_?YTM?423?">SBAF!$I$10:$I$90</definedName>
    <definedName name="XDO_?YTM?424?">SBAF!$I$10:$I$116</definedName>
    <definedName name="XDO_?YTM?425?">SBAF!$I$10:$I$127</definedName>
    <definedName name="XDO_?YTM?426?">SBAF!$I$10:$I$132</definedName>
    <definedName name="XDO_?YTM?427?">SBAF!$I$10:$I$159</definedName>
    <definedName name="XDO_?YTM?428?">SBAF!$I$10:$I$164</definedName>
    <definedName name="XDO_?YTM?429?">'SFMP- Series 49'!$I$26:$I$33</definedName>
    <definedName name="XDO_?YTM?43?">#REF!</definedName>
    <definedName name="XDO_?YTM?430?">'SFMP- Series 49'!$I$26:$I$52</definedName>
    <definedName name="XDO_?YTM?431?">'SFMP- Series 49'!$I$26:$I$67</definedName>
    <definedName name="XDO_?YTM?432?">'SFMP- Series 49'!$I$26:$I$72</definedName>
    <definedName name="XDO_?YTM?433?">'SFMP- Series 50'!$I$26:$I$30</definedName>
    <definedName name="XDO_?YTM?434?">'SFMP- Series 50'!$I$26:$I$48</definedName>
    <definedName name="XDO_?YTM?435?">'SFMP- Series 50'!$I$26:$I$63</definedName>
    <definedName name="XDO_?YTM?436?">'SFMP- Series 50'!$I$26:$I$68</definedName>
    <definedName name="XDO_?YTM?437?">'SFMP- Series 51'!$I$26:$I$36</definedName>
    <definedName name="XDO_?YTM?438?">'SFMP- Series 51'!$I$26:$I$57</definedName>
    <definedName name="XDO_?YTM?439?">'SFMP- Series 51'!$I$26:$I$72</definedName>
    <definedName name="XDO_?YTM?44?">#REF!</definedName>
    <definedName name="XDO_?YTM?440?">'SFMP- Series 51'!$I$26:$I$77</definedName>
    <definedName name="XDO_?YTM?441?">'SFMP- Series 52'!$I$26:$I$30</definedName>
    <definedName name="XDO_?YTM?442?">'SFMP- Series 52'!$I$26:$I$50</definedName>
    <definedName name="XDO_?YTM?443?">'SFMP- Series 52'!$I$26:$I$65</definedName>
    <definedName name="XDO_?YTM?444?">'SFMP- Series 52'!$I$26:$I$70</definedName>
    <definedName name="XDO_?YTM?445?">'SFMP- Series 53'!$I$26:$I$34</definedName>
    <definedName name="XDO_?YTM?446?">'SFMP- Series 53'!$I$26:$I$54</definedName>
    <definedName name="XDO_?YTM?447?">'SFMP- Series 53'!$I$26:$I$69</definedName>
    <definedName name="XDO_?YTM?448?">'SFMP- Series 53'!$I$26:$I$74</definedName>
    <definedName name="XDO_?YTM?449?">'SFMP- Series 54'!$I$26:$I$28</definedName>
    <definedName name="XDO_?YTM?45?">#REF!</definedName>
    <definedName name="XDO_?YTM?450?">'SFMP- Series 54'!$I$26:$I$43</definedName>
    <definedName name="XDO_?YTM?451?">'SFMP- Series 54'!$I$26:$I$58</definedName>
    <definedName name="XDO_?YTM?452?">'SFMP- Series 54'!$I$26:$I$63</definedName>
    <definedName name="XDO_?YTM?453?">'SFMP- Series 55'!$I$26:$I$32</definedName>
    <definedName name="XDO_?YTM?454?">'SFMP- Series 55'!$I$26:$I$51</definedName>
    <definedName name="XDO_?YTM?455?">'SFMP- Series 55'!$I$26:$I$66</definedName>
    <definedName name="XDO_?YTM?456?">'SFMP- Series 55'!$I$26:$I$71</definedName>
    <definedName name="XDO_?YTM?457?">'SFMP- Series 56'!$I$26:$I$28</definedName>
    <definedName name="XDO_?YTM?458?">'SFMP- Series 56'!$I$26:$I$44</definedName>
    <definedName name="XDO_?YTM?459?">'SFMP- Series 56'!$I$26:$I$59</definedName>
    <definedName name="XDO_?YTM?46?">#REF!</definedName>
    <definedName name="XDO_?YTM?460?">'SFMP- Series 56'!$I$26:$I$64</definedName>
    <definedName name="XDO_?YTM?461?">'SFMP- Series 57'!$I$26:$I$29</definedName>
    <definedName name="XDO_?YTM?462?">'SFMP- Series 57'!$I$26:$I$50</definedName>
    <definedName name="XDO_?YTM?463?">'SFMP- Series 57'!$I$26:$I$65</definedName>
    <definedName name="XDO_?YTM?464?">'SFMP- Series 57'!$I$26:$I$70</definedName>
    <definedName name="XDO_?YTM?465?">'SFMP- Series 58'!$I$26:$I$31</definedName>
    <definedName name="XDO_?YTM?466?">'SFMP- Series 58'!$I$26:$I$48</definedName>
    <definedName name="XDO_?YTM?467?">'SFMP- Series 58'!$I$26:$I$63</definedName>
    <definedName name="XDO_?YTM?468?">'SFMP- Series 58'!$I$26:$I$68</definedName>
    <definedName name="XDO_?YTM?469?">SCPSE!$I$18:$I$44</definedName>
    <definedName name="XDO_?YTM?47?">SMGLF!$I$10:$I$30</definedName>
    <definedName name="XDO_?YTM?470?">SCPSE!$I$18:$I$53</definedName>
    <definedName name="XDO_?YTM?471?">SCPSE!$I$18:$I$132</definedName>
    <definedName name="XDO_?YTM?472?">SCPSE!$I$18:$I$159</definedName>
    <definedName name="XDO_?YTM?473?">SCPSE!$I$18:$I$164</definedName>
    <definedName name="XDO_?YTM?474?">'SFMP- Series 59'!$I$38:$I$40</definedName>
    <definedName name="XDO_?YTM?475?">'SFMP- Series 59'!$I$38:$I$55</definedName>
    <definedName name="XDO_?YTM?476?">'SFMP- Series 59'!$I$38:$I$60</definedName>
    <definedName name="XDO_?YTM?477?">'SFMP- Series 60'!$I$26:$I$30</definedName>
    <definedName name="XDO_?YTM?478?">'SFMP- Series 60'!$I$26:$I$49</definedName>
    <definedName name="XDO_?YTM?479?">'SFMP- Series 60'!$I$26:$I$64</definedName>
    <definedName name="XDO_?YTM?48?">SMGLF!$I$10:$I$38</definedName>
    <definedName name="XDO_?YTM?480?">'SFMP- Series 60'!$I$26:$I$69</definedName>
    <definedName name="XDO_?YTM?481?">SMCF!$I$10:$I$49</definedName>
    <definedName name="XDO_?YTM?482?">SMCF!$I$10:$I$64</definedName>
    <definedName name="XDO_?YTM?483?">SMCF!$I$10:$I$75</definedName>
    <definedName name="XDO_?YTM?484?">SMCF!$I$10:$I$94</definedName>
    <definedName name="XDO_?YTM?485?">SMCF!$I$10:$I$99</definedName>
    <definedName name="XDO_?YTM?486?">'SFMP- Series 61'!$I$26:$I$36</definedName>
    <definedName name="XDO_?YTM?487?">'SFMP- Series 61'!$I$26:$I$56</definedName>
    <definedName name="XDO_?YTM?488?">'SFMP- Series 61'!$I$26:$I$71</definedName>
    <definedName name="XDO_?YTM?489?">'SFMP- Series 61'!$I$26:$I$76</definedName>
    <definedName name="XDO_?YTM?49?">SMGLF!$I$10:$I$41</definedName>
    <definedName name="XDO_?YTM?490?">'SFMP- Series 66'!$I$26:$I$34</definedName>
    <definedName name="XDO_?YTM?491?">'SFMP- Series 66'!$I$26:$I$53</definedName>
    <definedName name="XDO_?YTM?492?">'SFMP- Series 66'!$I$26:$I$68</definedName>
    <definedName name="XDO_?YTM?493?">'SFMP- Series 66'!$I$26:$I$73</definedName>
    <definedName name="XDO_?YTM?494?">'SFMP- Series 67'!$I$26:$I$34</definedName>
    <definedName name="XDO_?YTM?495?">'SFMP- Series 67'!$I$26:$I$54</definedName>
    <definedName name="XDO_?YTM?496?">'SFMP- Series 67'!$I$26:$I$69</definedName>
    <definedName name="XDO_?YTM?497?">'SFMP- Series 67'!$I$26:$I$74</definedName>
    <definedName name="XDO_?YTM?498?">'SFMP- Series 64'!$I$24</definedName>
    <definedName name="XDO_?YTM?499?">'SFMP- Series 64'!$I$24:$I$32</definedName>
    <definedName name="XDO_?YTM?5?">#REF!</definedName>
    <definedName name="XDO_?YTM?50?">SMGLF!$I$10:$I$78</definedName>
    <definedName name="XDO_?YTM?500?">'SFMP- Series 64'!$I$24:$I$50</definedName>
    <definedName name="XDO_?YTM?501?">'SFMP- Series 64'!$I$24:$I$65</definedName>
    <definedName name="XDO_?YTM?502?">'SFMP- Series 64'!$I$24:$I$70</definedName>
    <definedName name="XDO_?YTM?503?">'SFMP- Series 68'!$I$24</definedName>
    <definedName name="XDO_?YTM?504?">'SFMP- Series 68'!$I$24:$I$41</definedName>
    <definedName name="XDO_?YTM?505?">'SFMP- Series 68'!$I$24:$I$56</definedName>
    <definedName name="XDO_?YTM?506?">'SFMP- Series 68'!$I$24:$I$61</definedName>
    <definedName name="XDO_?YTM?507?">SNM150IF!$I$10:$I$159</definedName>
    <definedName name="XDO_?YTM?508?">SNM150IF!$I$10:$I$202</definedName>
    <definedName name="XDO_?YTM?509?">SNM150IF!$I$10:$I$207</definedName>
    <definedName name="XDO_?YTM?51?">SMGLF!$I$10:$I$83</definedName>
    <definedName name="XDO_?YTM?510?">SNS250IF!$I$10:$I$259</definedName>
    <definedName name="XDO_?YTM?511?">SNS250IF!$I$10:$I$302</definedName>
    <definedName name="XDO_?YTM?512?">SNS250IF!$I$10:$I$307</definedName>
    <definedName name="XDO_?YTM?513?">'SCIGI-JUN 2036'!$I$24:$I$26</definedName>
    <definedName name="XDO_?YTM?514?">'SCIGI-JUN 2036'!$I$24:$I$55</definedName>
    <definedName name="XDO_?YTM?515?">'SCIGI-JUN 2036'!$I$24:$I$60</definedName>
    <definedName name="XDO_?YTM?516?">'SCIGI-APR 2029'!$I$24</definedName>
    <definedName name="XDO_?YTM?517?">'SCIGI-APR 2029'!$I$24:$I$53</definedName>
    <definedName name="XDO_?YTM?518?">'SCIGI-APR 2029'!$I$24:$I$58</definedName>
    <definedName name="XDO_?YTM?519?">'SCISI-SEP 2027'!$I$24</definedName>
    <definedName name="XDO_?YTM?52?">#REF!</definedName>
    <definedName name="XDO_?YTM?520?">'SCISI-SEP 2027'!$I$24:$I$45</definedName>
    <definedName name="XDO_?YTM?521?">'SCISI-SEP 2027'!$I$24:$I$72</definedName>
    <definedName name="XDO_?YTM?522?">'SCISI-SEP 2027'!$I$24:$I$77</definedName>
    <definedName name="XDO_?YTM?523?">'SFMP- Series 72'!$I$38:$I$41</definedName>
    <definedName name="XDO_?YTM?524?">'SFMP- Series 72'!$I$38:$I$56</definedName>
    <definedName name="XDO_?YTM?525?">'SFMP- Series 72'!$I$38:$I$61</definedName>
    <definedName name="XDO_?YTM?526?">'SFMP- Series 73'!$I$38:$I$41</definedName>
    <definedName name="XDO_?YTM?527?">'SFMP- Series 73'!$I$38:$I$56</definedName>
    <definedName name="XDO_?YTM?528?">'SFMP- Series 73'!$I$38:$I$61</definedName>
    <definedName name="XDO_?YTM?529?">SLDF!$I$24:$I$30</definedName>
    <definedName name="XDO_?YTM?53?">#REF!</definedName>
    <definedName name="XDO_?YTM?530?">SLDF!$I$24:$I$51</definedName>
    <definedName name="XDO_?YTM?531?">SLDF!$I$24:$I$61</definedName>
    <definedName name="XDO_?YTM?532?">SLDF!$I$24:$I$66</definedName>
    <definedName name="XDO_?YTM?533?">'SFMP- Series 74'!$I$26:$I$33</definedName>
    <definedName name="XDO_?YTM?534?">'SFMP- Series 74'!$I$26:$I$48</definedName>
    <definedName name="XDO_?YTM?535?">'SFMP- Series 74'!$I$26:$I$63</definedName>
    <definedName name="XDO_?YTM?536?">'SFMP- Series 74'!$I$26:$I$68</definedName>
    <definedName name="XDO_?YTM?537?">'SFMP- Series 76'!$I$18:$I$20</definedName>
    <definedName name="XDO_?YTM?538?">'SFMP- Series 76'!$I$18:$I$30</definedName>
    <definedName name="XDO_?YTM?539?">'SFMP- Series 76'!$I$18:$I$46</definedName>
    <definedName name="XDO_?YTM?54?">#REF!</definedName>
    <definedName name="XDO_?YTM?540?">'SFMP- Series 76'!$I$18:$I$61</definedName>
    <definedName name="XDO_?YTM?541?">'SFMP- Series 76'!$I$18:$I$66</definedName>
    <definedName name="XDO_?YTM?542?">'SFMP- Series 77'!$I$18</definedName>
    <definedName name="XDO_?YTM?543?">'SFMP- Series 77'!$I$18:$I$34</definedName>
    <definedName name="XDO_?YTM?544?">'SFMP- Series 77'!$I$18:$I$43</definedName>
    <definedName name="XDO_?YTM?545?">'SFMP- Series 77'!$I$18:$I$64</definedName>
    <definedName name="XDO_?YTM?546?">'SFMP- Series 77'!$I$18:$I$69</definedName>
    <definedName name="XDO_?YTM?547?">'SFMP- Series 78'!$I$18:$I$21</definedName>
    <definedName name="XDO_?YTM?548?">'SFMP- Series 78'!$I$18:$I$33</definedName>
    <definedName name="XDO_?YTM?549?">'SFMP- Series 78'!$I$18:$I$48</definedName>
    <definedName name="XDO_?YTM?55?">#REF!</definedName>
    <definedName name="XDO_?YTM?550?">'SFMP- Series 78'!$I$18:$I$63</definedName>
    <definedName name="XDO_?YTM?551?">'SFMP- Series 78'!$I$18:$I$68</definedName>
    <definedName name="XDO_?YTM?552?">SDYF!$I$10:$I$44</definedName>
    <definedName name="XDO_?YTM?553?">SDYF!$I$10:$I$57</definedName>
    <definedName name="XDO_?YTM?554?">SDYF!$I$10:$I$52</definedName>
    <definedName name="XDO_?YTM?555?">SDYF!$I$10:$I$96</definedName>
    <definedName name="XDO_?YTM?556?">SDYF!$I$10:$I$101</definedName>
    <definedName name="XDO_?YTM?557?">'SFMP- Series 79'!$I$18:$I$21</definedName>
    <definedName name="XDO_?YTM?558?">'SFMP- Series 79'!$I$18:$I$44</definedName>
    <definedName name="XDO_?YTM?559?">'SFMP- Series 79'!$I$18:$I$59</definedName>
    <definedName name="XDO_?YTM?56?">#REF!</definedName>
    <definedName name="XDO_?YTM?560?">'SFMP- Series 79'!$I$18:$I$64</definedName>
    <definedName name="XDO_?YTM?561?">'SFMP- Series 80'!$I$18:$I$19</definedName>
    <definedName name="XDO_?YTM?562?">'SFMP- Series 80'!$I$18:$I$37</definedName>
    <definedName name="XDO_?YTM?563?">'SFMP- Series 80'!$I$18:$I$48</definedName>
    <definedName name="XDO_?YTM?564?">'SFMP- Series 80'!$I$18:$I$69</definedName>
    <definedName name="XDO_?YTM?565?">'SFMP- Series 80'!$I$18:$I$74</definedName>
    <definedName name="XDO_?YTM?566?">'SFMP- Series 81'!$I$18:$I$25</definedName>
    <definedName name="XDO_?YTM?567?">'SFMP- Series 81'!$I$18:$I$41</definedName>
    <definedName name="XDO_?YTM?568?">'SFMP- Series 81'!$I$18:$I$56</definedName>
    <definedName name="XDO_?YTM?569?">'SFMP- Series 81'!$I$18:$I$71</definedName>
    <definedName name="XDO_?YTM?57?">SEHF!$I$10:$I$37</definedName>
    <definedName name="XDO_?YTM?570?">'SFMP- Series 81'!$I$18:$I$76</definedName>
    <definedName name="XDO_?YTM?571?">'SBI-BSE-SENSEX-IF'!$I$10:$I$39</definedName>
    <definedName name="XDO_?YTM?572?">'SBI-BSE-SENSEX-IF'!$I$10:$I$82</definedName>
    <definedName name="XDO_?YTM?573?">'SBI-BSE-SENSEX-IF'!$I$10:$I$87</definedName>
    <definedName name="XDO_?YTM?574?">'SBI Nifty 1 D Rate ETF'!$I$52</definedName>
    <definedName name="XDO_?YTM?575?">'SBI Nifty 1 D Rate ETF'!$I$52:$I$57</definedName>
    <definedName name="XDO_?YTM?576?">'SFMP- Series 91'!$I$30:$I$35</definedName>
    <definedName name="XDO_?YTM?577?">'SFMP- Series 91'!$I$30:$I$49</definedName>
    <definedName name="XDO_?YTM?578?">'SFMP- Series 91'!$I$30:$I$70</definedName>
    <definedName name="XDO_?YTM?579?">'SFMP- Series 91'!$I$30:$I$75</definedName>
    <definedName name="XDO_?YTM?58?">SEHF!$I$10:$I$42</definedName>
    <definedName name="XDO_?YTM?580?">SN50EWIF!$I$10:$I$59</definedName>
    <definedName name="XDO_?YTM?581?">SN50EWIF!$I$10:$I$102</definedName>
    <definedName name="XDO_?YTM?582?">SN50EWIF!$I$10:$I$107</definedName>
    <definedName name="XDO_?YTM?583?">#REF!</definedName>
    <definedName name="XDO_?YTM?584?">#REF!</definedName>
    <definedName name="XDO_?YTM?585?">#REF!</definedName>
    <definedName name="XDO_?YTM?586?">#REF!</definedName>
    <definedName name="XDO_?YTM?587?">#REF!</definedName>
    <definedName name="XDO_?YTM?588?">#REF!</definedName>
    <definedName name="XDO_?YTM?589?">#REF!</definedName>
    <definedName name="XDO_?YTM?59?">SEHF!$I$10:$I$52</definedName>
    <definedName name="XDO_?YTM?590?">#REF!</definedName>
    <definedName name="XDO_?YTM?591?">#REF!</definedName>
    <definedName name="XDO_?YTM?592?">#REF!</definedName>
    <definedName name="XDO_?YTM?593?">#REF!</definedName>
    <definedName name="XDO_?YTM?594?">#REF!</definedName>
    <definedName name="XDO_?YTM?595?">#REF!</definedName>
    <definedName name="XDO_?YTM?6?">#REF!</definedName>
    <definedName name="XDO_?YTM?60?">SEHF!$I$10:$I$48</definedName>
    <definedName name="XDO_?YTM?61?">SEHF!$I$10:$I$86</definedName>
    <definedName name="XDO_?YTM?62?">SEHF!$I$10:$I$100</definedName>
    <definedName name="XDO_?YTM?63?">SEHF!$I$10:$I$106</definedName>
    <definedName name="XDO_?YTM?64?">SEHF!$I$10:$I$114</definedName>
    <definedName name="XDO_?YTM?65?">SEHF!$I$10:$I$119</definedName>
    <definedName name="XDO_?YTM?66?">SEHF!$I$10:$I$127</definedName>
    <definedName name="XDO_?YTM?67?">SEHF!$I$10:$I$142</definedName>
    <definedName name="XDO_?YTM?68?">SEHF!$I$10:$I$147</definedName>
    <definedName name="XDO_?YTM?69?">#REF!</definedName>
    <definedName name="XDO_?YTM?7?">#REF!</definedName>
    <definedName name="XDO_?YTM?70?">#REF!</definedName>
    <definedName name="XDO_?YTM?71?">#REF!</definedName>
    <definedName name="XDO_?YTM?72?">#REF!</definedName>
    <definedName name="XDO_?YTM?73?">#REF!</definedName>
    <definedName name="XDO_?YTM?74?">#REF!</definedName>
    <definedName name="XDO_?YTM?75?">#REF!</definedName>
    <definedName name="XDO_?YTM?76?">SMIF!$I$18:$I$34</definedName>
    <definedName name="XDO_?YTM?77?">SMIF!$I$18:$I$44</definedName>
    <definedName name="XDO_?YTM?78?">SMIF!$I$18:$I$65</definedName>
    <definedName name="XDO_?YTM?79?">SMIF!$I$18:$I$75</definedName>
    <definedName name="XDO_?YTM?8?">#REF!</definedName>
    <definedName name="XDO_?YTM?80?">SMIF!$I$18:$I$80</definedName>
    <definedName name="XDO_?YTM?81?">#REF!</definedName>
    <definedName name="XDO_?YTM?82?">#REF!</definedName>
    <definedName name="XDO_?YTM?83?">#REF!</definedName>
    <definedName name="XDO_?YTM?84?">#REF!</definedName>
    <definedName name="XDO_?YTM?85?">SCOF!$I$10:$I$50</definedName>
    <definedName name="XDO_?YTM?86?">SCOF!$I$10:$I$93</definedName>
    <definedName name="XDO_?YTM?87?">SCOF!$I$10:$I$98</definedName>
    <definedName name="XDO_?YTM?88?">STOF!$I$10:$I$25</definedName>
    <definedName name="XDO_?YTM?89?">STOF!$I$10:$I$30</definedName>
    <definedName name="XDO_?YTM?9?">#REF!</definedName>
    <definedName name="XDO_?YTM?90?">STOF!$I$10:$I$38</definedName>
    <definedName name="XDO_?YTM?91?">STOF!$I$10:$I$77</definedName>
    <definedName name="XDO_?YTM?92?">STOF!$I$10:$I$82</definedName>
    <definedName name="XDO_?YTM?93?">SHOF!$I$10:$I$30</definedName>
    <definedName name="XDO_?YTM?94?">SHOF!$I$10:$I$36</definedName>
    <definedName name="XDO_?YTM?95?">SHOF!$I$10:$I$43</definedName>
    <definedName name="XDO_?YTM?96?">SHOF!$I$10:$I$76</definedName>
    <definedName name="XDO_?YTM?97?">SHOF!$I$10:$I$81</definedName>
    <definedName name="XDO_?YTM?98?">SCF!$I$10:$I$95</definedName>
    <definedName name="XDO_?YTM?99?">SCF!$I$10:$I$102</definedName>
    <definedName name="XDO_GROUP_?G_2?">#REF!</definedName>
    <definedName name="XDO_GROUP_?G_2?1?">#REF!</definedName>
    <definedName name="XDO_GROUP_?G_2?10?">#REF!</definedName>
    <definedName name="XDO_GROUP_?G_2?100?">'SFMP- Series 49'!$2:$75</definedName>
    <definedName name="XDO_GROUP_?G_2?101?">'SFMP- Series 50'!$2:$71</definedName>
    <definedName name="XDO_GROUP_?G_2?102?">'SFMP- Series 51'!$2:$80</definedName>
    <definedName name="XDO_GROUP_?G_2?103?">'SFMP- Series 52'!$2:$73</definedName>
    <definedName name="XDO_GROUP_?G_2?104?">'SFMP- Series 53'!$2:$77</definedName>
    <definedName name="XDO_GROUP_?G_2?105?">'SFMP- Series 54'!$2:$66</definedName>
    <definedName name="XDO_GROUP_?G_2?106?">'SFMP- Series 55'!$2:$74</definedName>
    <definedName name="XDO_GROUP_?G_2?107?">'SFMP- Series 56'!$2:$67</definedName>
    <definedName name="XDO_GROUP_?G_2?108?">'SFMP- Series 57'!$2:$73</definedName>
    <definedName name="XDO_GROUP_?G_2?109?">'SFMP- Series 58'!$2:$71</definedName>
    <definedName name="XDO_GROUP_?G_2?11?">#REF!</definedName>
    <definedName name="XDO_GROUP_?G_2?110?">SCPSE!$2:$167</definedName>
    <definedName name="XDO_GROUP_?G_2?111?">'SFMP- Series 59'!$2:$63</definedName>
    <definedName name="XDO_GROUP_?G_2?112?">'SFMP- Series 60'!$2:$72</definedName>
    <definedName name="XDO_GROUP_?G_2?113?">SMCF!$2:$102</definedName>
    <definedName name="XDO_GROUP_?G_2?114?">'SFMP- Series 61'!$2:$79</definedName>
    <definedName name="XDO_GROUP_?G_2?115?">'SFMP- Series 66'!$2:$76</definedName>
    <definedName name="XDO_GROUP_?G_2?116?">'SFMP- Series 67'!$2:$77</definedName>
    <definedName name="XDO_GROUP_?G_2?117?">'SFMP- Series 64'!$2:$73</definedName>
    <definedName name="XDO_GROUP_?G_2?118?">'SFMP- Series 68'!$2:$64</definedName>
    <definedName name="XDO_GROUP_?G_2?119?">SNM150IF!$2:$210</definedName>
    <definedName name="XDO_GROUP_?G_2?12?">#REF!</definedName>
    <definedName name="XDO_GROUP_?G_2?120?">SNS250IF!$2:$310</definedName>
    <definedName name="XDO_GROUP_?G_2?121?">'SCIGI-JUN 2036'!$2:$63</definedName>
    <definedName name="XDO_GROUP_?G_2?122?">'SCIGI-APR 2029'!$2:$61</definedName>
    <definedName name="XDO_GROUP_?G_2?123?">'SCISI-SEP 2027'!$2:$80</definedName>
    <definedName name="XDO_GROUP_?G_2?124?">'SFMP- Series 72'!$2:$64</definedName>
    <definedName name="XDO_GROUP_?G_2?125?">'SFMP- Series 73'!$2:$64</definedName>
    <definedName name="XDO_GROUP_?G_2?126?">SLDF!$2:$69</definedName>
    <definedName name="XDO_GROUP_?G_2?127?">'SFMP- Series 74'!$2:$71</definedName>
    <definedName name="XDO_GROUP_?G_2?128?">'SFMP- Series 76'!$2:$69</definedName>
    <definedName name="XDO_GROUP_?G_2?129?">'SFMP- Series 77'!$2:$72</definedName>
    <definedName name="XDO_GROUP_?G_2?13?">SLMF!$2:$142</definedName>
    <definedName name="XDO_GROUP_?G_2?130?">'SFMP- Series 78'!$2:$71</definedName>
    <definedName name="XDO_GROUP_?G_2?131?">SDYF!$2:$104</definedName>
    <definedName name="XDO_GROUP_?G_2?132?">'SFMP- Series 79'!$2:$67</definedName>
    <definedName name="XDO_GROUP_?G_2?133?">'SFMP- Series 80'!$2:$77</definedName>
    <definedName name="XDO_GROUP_?G_2?134?">'SFMP- Series 81'!$2:$79</definedName>
    <definedName name="XDO_GROUP_?G_2?135?">'SBI-BSE-SENSEX-IF'!$2:$90</definedName>
    <definedName name="XDO_GROUP_?G_2?136?">'SBI Nifty 1 D Rate ETF'!$2:$60</definedName>
    <definedName name="XDO_GROUP_?G_2?137?">'SFMP- Series 91'!$2:$78</definedName>
    <definedName name="XDO_GROUP_?G_2?138?">SN50EWIF!$2:$110</definedName>
    <definedName name="XDO_GROUP_?G_2?139?">#REF!</definedName>
    <definedName name="XDO_GROUP_?G_2?14?">SLTEF!$2:$125</definedName>
    <definedName name="XDO_GROUP_?G_2?140?">#REF!</definedName>
    <definedName name="XDO_GROUP_?G_2?141?">#REF!</definedName>
    <definedName name="XDO_GROUP_?G_2?142?">#REF!</definedName>
    <definedName name="XDO_GROUP_?G_2?143?">#REF!</definedName>
    <definedName name="XDO_GROUP_?G_2?144?">#REF!</definedName>
    <definedName name="XDO_GROUP_?G_2?15?">#REF!</definedName>
    <definedName name="XDO_GROUP_?G_2?16?">#REF!</definedName>
    <definedName name="XDO_GROUP_?G_2?17?">SMGLF!$2:$86</definedName>
    <definedName name="XDO_GROUP_?G_2?18?">#REF!</definedName>
    <definedName name="XDO_GROUP_?G_2?19?">#REF!</definedName>
    <definedName name="XDO_GROUP_?G_2?2?">#REF!</definedName>
    <definedName name="XDO_GROUP_?G_2?20?">SEHF!$2:$150</definedName>
    <definedName name="XDO_GROUP_?G_2?21?">#REF!</definedName>
    <definedName name="XDO_GROUP_?G_2?22?">#REF!</definedName>
    <definedName name="XDO_GROUP_?G_2?23?">#REF!</definedName>
    <definedName name="XDO_GROUP_?G_2?24?">SMIF!$2:$83</definedName>
    <definedName name="XDO_GROUP_?G_2?25?">#REF!</definedName>
    <definedName name="XDO_GROUP_?G_2?26?">#REF!</definedName>
    <definedName name="XDO_GROUP_?G_2?27?">SCOF!$2:$101</definedName>
    <definedName name="XDO_GROUP_?G_2?28?">STOF!$2:$85</definedName>
    <definedName name="XDO_GROUP_?G_2?29?">SHOF!$2:$84</definedName>
    <definedName name="XDO_GROUP_?G_2?3?">#REF!</definedName>
    <definedName name="XDO_GROUP_?G_2?30?">SCF!$2:$157</definedName>
    <definedName name="XDO_GROUP_?G_2?31?">SNIF!$2:$110</definedName>
    <definedName name="XDO_GROUP_?G_2?32?">'SMCBF-SP'!$2:$97</definedName>
    <definedName name="XDO_GROUP_?G_2?33?">SOF!$2:$60</definedName>
    <definedName name="XDO_GROUP_?G_2?34?">SMMDF!$2:$108</definedName>
    <definedName name="XDO_GROUP_?G_2?35?">SLF!$2:$162</definedName>
    <definedName name="XDO_GROUP_?G_2?36?">SDBF!$2:$77</definedName>
    <definedName name="XDO_GROUP_?G_2?37?">SSF!$2:$131</definedName>
    <definedName name="XDO_GROUP_?G_2?38?">SCRF!$2:$115</definedName>
    <definedName name="XDO_GROUP_?G_2?39?">SFEF!$2:$86</definedName>
    <definedName name="XDO_GROUP_?G_2?4?">#REF!</definedName>
    <definedName name="XDO_GROUP_?G_2?40?">SCHF!$2:$166</definedName>
    <definedName name="XDO_GROUP_?G_2?41?">SMUSD!$2:$140</definedName>
    <definedName name="XDO_GROUP_?G_2?42?">SMIDCAP!$2:$133</definedName>
    <definedName name="XDO_GROUP_?G_2?43?">SMCMF!$2:$63</definedName>
    <definedName name="XDO_GROUP_?G_2?44?">SMCOMMA!$2:$82</definedName>
    <definedName name="XDO_GROUP_?G_2?45?">SMGF!$2:$69</definedName>
    <definedName name="XDO_GROUP_?G_2?46?">SFLEXI!$2:$128</definedName>
    <definedName name="XDO_GROUP_?G_2?47?">SMAAF!$2:$155</definedName>
    <definedName name="XDO_GROUP_?G_2?48?">SBLUECHIP!$2:$111</definedName>
    <definedName name="XDO_GROUP_?G_2?49?">SAOF!$2:$256</definedName>
    <definedName name="XDO_GROUP_?G_2?5?">#REF!</definedName>
    <definedName name="XDO_GROUP_?G_2?50?">SIF!$2:$104</definedName>
    <definedName name="XDO_GROUP_?G_2?51?">SMLDF!$2:$146</definedName>
    <definedName name="XDO_GROUP_?G_2?52?">SSTDF!$2:$141</definedName>
    <definedName name="XDO_GROUP_?G_2?53?">SETFGOLD!$2:$62</definedName>
    <definedName name="XDO_GROUP_?G_2?54?">SPSU!$2:$85</definedName>
    <definedName name="XDO_GROUP_?G_2?55?">SGF!$2:$62</definedName>
    <definedName name="XDO_GROUP_?G_2?56?">SBISENSEX!$2:$90</definedName>
    <definedName name="XDO_GROUP_?G_2?57?">SSCF!$2:$116</definedName>
    <definedName name="XDO_GROUP_?G_2?58?">SBPF!$2:$110</definedName>
    <definedName name="XDO_GROUP_?G_2?59?">'STAF-III'!$2:$72</definedName>
    <definedName name="XDO_GROUP_?G_2?6?">SMEEF!$2:$98</definedName>
    <definedName name="XDO_GROUP_?G_2?60?">'SLTAF-I'!$2:$83</definedName>
    <definedName name="XDO_GROUP_?G_2?61?">'SLTAF-II'!$2:$83</definedName>
    <definedName name="XDO_GROUP_?G_2?62?">SBFS!$2:$87</definedName>
    <definedName name="XDO_GROUP_?G_2?63?">SETFNN50!$2:$110</definedName>
    <definedName name="XDO_GROUP_?G_2?64?">SETFNIFBK!$2:$72</definedName>
    <definedName name="XDO_GROUP_?G_2?65?">SETFBSE100!$2:$161</definedName>
    <definedName name="XDO_GROUP_?G_2?66?">SESF!$2:$195</definedName>
    <definedName name="XDO_GROUP_?G_2?67?">SETFNIF50!$2:$110</definedName>
    <definedName name="XDO_GROUP_?G_2?68?">'SLTAF-III'!$2:$84</definedName>
    <definedName name="XDO_GROUP_?G_2?69?">SETF10GILT!$2:$61</definedName>
    <definedName name="XDO_GROUP_?G_2?7?">#REF!</definedName>
    <definedName name="XDO_GROUP_?G_2?70?">'SLTAF-IV'!$2:$85</definedName>
    <definedName name="XDO_GROUP_?G_2?71?">'SLTAF-V'!$2:$81</definedName>
    <definedName name="XDO_GROUP_?G_2?72?">'SLTAF-VI'!$2:$105</definedName>
    <definedName name="XDO_GROUP_?G_2?73?">SETFSN50!$2:$110</definedName>
    <definedName name="XDO_GROUP_?G_2?74?">SBIETFQLTY!$2:$90</definedName>
    <definedName name="XDO_GROUP_?G_2?75?">SCBF!$2:$161</definedName>
    <definedName name="XDO_GROUP_?G_2?76?">SEMVF!$2:$110</definedName>
    <definedName name="XDO_GROUP_?G_2?77?">'SFMP- Series 1'!$2:$72</definedName>
    <definedName name="XDO_GROUP_?G_2?78?">'SFMP- Series 6'!$2:$70</definedName>
    <definedName name="XDO_GROUP_?G_2?79?">'SFMP- Series 34'!$2:$64</definedName>
    <definedName name="XDO_GROUP_?G_2?8?">#REF!</definedName>
    <definedName name="XDO_GROUP_?G_2?80?">'SMCBF-IP'!$2:$101</definedName>
    <definedName name="XDO_GROUP_?G_2?81?">SFRDF!$2:$81</definedName>
    <definedName name="XDO_GROUP_?G_2?82?">SBIETFIT!$2:$70</definedName>
    <definedName name="XDO_GROUP_?G_2?83?">SBIETFPB!$2:$70</definedName>
    <definedName name="XDO_GROUP_?G_2?84?">'SRBF-AP'!$2:$107</definedName>
    <definedName name="XDO_GROUP_?G_2?85?">'SRBF-AHP'!$2:$115</definedName>
    <definedName name="XDO_GROUP_?G_2?86?">'SRBF-CHP'!$2:$113</definedName>
    <definedName name="XDO_GROUP_?G_2?87?">'SRBF-CP'!$2:$111</definedName>
    <definedName name="XDO_GROUP_?G_2?88?">'SIA-US EQUITY FOF'!$2:$61</definedName>
    <definedName name="XDO_GROUP_?G_2?89?">'SFMP- Series 41'!$2:$76</definedName>
    <definedName name="XDO_GROUP_?G_2?9?">#REF!</definedName>
    <definedName name="XDO_GROUP_?G_2?90?">'SFMP- Series 42'!$2:$84</definedName>
    <definedName name="XDO_GROUP_?G_2?91?">'SFMP- Series 43'!$2:$74</definedName>
    <definedName name="XDO_GROUP_?G_2?92?">'SNN50'!$2:$110</definedName>
    <definedName name="XDO_GROUP_?G_2?93?">'SFMP- Series 44'!$2:$75</definedName>
    <definedName name="XDO_GROUP_?G_2?94?">'SFMP- Series 45'!$2:$78</definedName>
    <definedName name="XDO_GROUP_?G_2?95?">SBIETFCON!$2:$90</definedName>
    <definedName name="XDO_GROUP_?G_2?96?">'SFMP- Series 46'!$2:$70</definedName>
    <definedName name="XDO_GROUP_?G_2?97?">'SFMP- Series 47'!$2:$69</definedName>
    <definedName name="XDO_GROUP_?G_2?98?">'SFMP- Series 48'!$2:$67</definedName>
    <definedName name="XDO_GROUP_?G_2?99?">SBAF!$2:$167</definedName>
    <definedName name="XDO_GROUP_?G_3?">#REF!</definedName>
    <definedName name="XDO_GROUP_?G_3?1?">#REF!</definedName>
    <definedName name="XDO_GROUP_?G_3?10?">#REF!</definedName>
    <definedName name="XDO_GROUP_?G_3?100?">'SFMP- Series 49'!$16:$74</definedName>
    <definedName name="XDO_GROUP_?G_3?101?">'SFMP- Series 50'!$16:$70</definedName>
    <definedName name="XDO_GROUP_?G_3?102?">'SFMP- Series 51'!$16:$79</definedName>
    <definedName name="XDO_GROUP_?G_3?103?">'SFMP- Series 52'!$16:$72</definedName>
    <definedName name="XDO_GROUP_?G_3?104?">'SFMP- Series 53'!$16:$76</definedName>
    <definedName name="XDO_GROUP_?G_3?105?">'SFMP- Series 54'!$16:$65</definedName>
    <definedName name="XDO_GROUP_?G_3?106?">'SFMP- Series 55'!$16:$73</definedName>
    <definedName name="XDO_GROUP_?G_3?107?">'SFMP- Series 56'!$16:$66</definedName>
    <definedName name="XDO_GROUP_?G_3?108?">'SFMP- Series 57'!$16:$72</definedName>
    <definedName name="XDO_GROUP_?G_3?109?">'SFMP- Series 58'!$16:$70</definedName>
    <definedName name="XDO_GROUP_?G_3?11?">#REF!</definedName>
    <definedName name="XDO_GROUP_?G_3?110?">SCPSE!$16:$166</definedName>
    <definedName name="XDO_GROUP_?G_3?111?">'SFMP- Series 59'!$28:$62</definedName>
    <definedName name="XDO_GROUP_?G_3?112?">'SFMP- Series 60'!$16:$71</definedName>
    <definedName name="XDO_GROUP_?G_3?113?">SMCF!$8:$101</definedName>
    <definedName name="XDO_GROUP_?G_3?114?">'SFMP- Series 61'!$16:$78</definedName>
    <definedName name="XDO_GROUP_?G_3?115?">'SFMP- Series 66'!$16:$75</definedName>
    <definedName name="XDO_GROUP_?G_3?116?">'SFMP- Series 67'!$16:$76</definedName>
    <definedName name="XDO_GROUP_?G_3?117?">'SFMP- Series 64'!$16:$72</definedName>
    <definedName name="XDO_GROUP_?G_3?118?">'SFMP- Series 68'!$16:$63</definedName>
    <definedName name="XDO_GROUP_?G_3?119?">SNM150IF!$8:$209</definedName>
    <definedName name="XDO_GROUP_?G_3?12?">#REF!</definedName>
    <definedName name="XDO_GROUP_?G_3?120?">SNS250IF!$8:$309</definedName>
    <definedName name="XDO_GROUP_?G_3?121?">'SCIGI-JUN 2036'!$16:$62</definedName>
    <definedName name="XDO_GROUP_?G_3?122?">'SCIGI-APR 2029'!$16:$60</definedName>
    <definedName name="XDO_GROUP_?G_3?123?">'SCISI-SEP 2027'!$16:$79</definedName>
    <definedName name="XDO_GROUP_?G_3?124?">'SFMP- Series 72'!$28:$63</definedName>
    <definedName name="XDO_GROUP_?G_3?125?">'SFMP- Series 73'!$28:$63</definedName>
    <definedName name="XDO_GROUP_?G_3?126?">SLDF!$16:$68</definedName>
    <definedName name="XDO_GROUP_?G_3?127?">'SFMP- Series 74'!$16:$70</definedName>
    <definedName name="XDO_GROUP_?G_3?128?">'SFMP- Series 76'!$16:$68</definedName>
    <definedName name="XDO_GROUP_?G_3?129?">'SFMP- Series 77'!$16:$71</definedName>
    <definedName name="XDO_GROUP_?G_3?13?">SLMF!$8:$141</definedName>
    <definedName name="XDO_GROUP_?G_3?130?">'SFMP- Series 78'!$16:$70</definedName>
    <definedName name="XDO_GROUP_?G_3?131?">SDYF!$8:$103</definedName>
    <definedName name="XDO_GROUP_?G_3?132?">'SFMP- Series 79'!$16:$66</definedName>
    <definedName name="XDO_GROUP_?G_3?133?">'SFMP- Series 80'!$16:$76</definedName>
    <definedName name="XDO_GROUP_?G_3?134?">'SFMP- Series 81'!$16:$78</definedName>
    <definedName name="XDO_GROUP_?G_3?135?">'SBI-BSE-SENSEX-IF'!$8:$89</definedName>
    <definedName name="XDO_GROUP_?G_3?136?">'SBI Nifty 1 D Rate ETF'!$40:$59</definedName>
    <definedName name="XDO_GROUP_?G_3?137?">'SFMP- Series 91'!$28:$77</definedName>
    <definedName name="XDO_GROUP_?G_3?138?">SN50EWIF!$8:$109</definedName>
    <definedName name="XDO_GROUP_?G_3?139?">#REF!</definedName>
    <definedName name="XDO_GROUP_?G_3?14?">SLTEF!$8:$124</definedName>
    <definedName name="XDO_GROUP_?G_3?140?">#REF!</definedName>
    <definedName name="XDO_GROUP_?G_3?141?">#REF!</definedName>
    <definedName name="XDO_GROUP_?G_3?142?">#REF!</definedName>
    <definedName name="XDO_GROUP_?G_3?143?">#REF!</definedName>
    <definedName name="XDO_GROUP_?G_3?144?">#REF!</definedName>
    <definedName name="XDO_GROUP_?G_3?15?">#REF!</definedName>
    <definedName name="XDO_GROUP_?G_3?16?">#REF!</definedName>
    <definedName name="XDO_GROUP_?G_3?17?">SMGLF!$8:$85</definedName>
    <definedName name="XDO_GROUP_?G_3?18?">#REF!</definedName>
    <definedName name="XDO_GROUP_?G_3?19?">#REF!</definedName>
    <definedName name="XDO_GROUP_?G_3?2?">#REF!</definedName>
    <definedName name="XDO_GROUP_?G_3?20?">SEHF!$8:$149</definedName>
    <definedName name="XDO_GROUP_?G_3?21?">#REF!</definedName>
    <definedName name="XDO_GROUP_?G_3?22?">#REF!</definedName>
    <definedName name="XDO_GROUP_?G_3?23?">#REF!</definedName>
    <definedName name="XDO_GROUP_?G_3?24?">SMIF!$16:$82</definedName>
    <definedName name="XDO_GROUP_?G_3?25?">#REF!</definedName>
    <definedName name="XDO_GROUP_?G_3?26?">#REF!</definedName>
    <definedName name="XDO_GROUP_?G_3?27?">SCOF!$8:$100</definedName>
    <definedName name="XDO_GROUP_?G_3?28?">STOF!$8:$84</definedName>
    <definedName name="XDO_GROUP_?G_3?29?">SHOF!$8:$83</definedName>
    <definedName name="XDO_GROUP_?G_3?3?">#REF!</definedName>
    <definedName name="XDO_GROUP_?G_3?30?">SCF!$8:$156</definedName>
    <definedName name="XDO_GROUP_?G_3?31?">SNIF!$8:$109</definedName>
    <definedName name="XDO_GROUP_?G_3?32?">'SMCBF-SP'!$8:$96</definedName>
    <definedName name="XDO_GROUP_?G_3?33?">SOF!$40:$59</definedName>
    <definedName name="XDO_GROUP_?G_3?34?">SMMDF!$16:$107</definedName>
    <definedName name="XDO_GROUP_?G_3?35?">SLF!$16:$161</definedName>
    <definedName name="XDO_GROUP_?G_3?36?">SDBF!$16:$76</definedName>
    <definedName name="XDO_GROUP_?G_3?37?">SSF!$16:$130</definedName>
    <definedName name="XDO_GROUP_?G_3?38?">SCRF!$8:$114</definedName>
    <definedName name="XDO_GROUP_?G_3?39?">SFEF!$8:$85</definedName>
    <definedName name="XDO_GROUP_?G_3?4?">#REF!</definedName>
    <definedName name="XDO_GROUP_?G_3?40?">SCHF!$8:$165</definedName>
    <definedName name="XDO_GROUP_?G_3?41?">SMUSD!$16:$139</definedName>
    <definedName name="XDO_GROUP_?G_3?42?">SMIDCAP!$8:$132</definedName>
    <definedName name="XDO_GROUP_?G_3?43?">SMCMF!$16:$62</definedName>
    <definedName name="XDO_GROUP_?G_3?44?">SMCOMMA!$8:$81</definedName>
    <definedName name="XDO_GROUP_?G_3?45?">SMGF!$16:$68</definedName>
    <definedName name="XDO_GROUP_?G_3?46?">SFLEXI!$8:$127</definedName>
    <definedName name="XDO_GROUP_?G_3?47?">SMAAF!$8:$154</definedName>
    <definedName name="XDO_GROUP_?G_3?48?">SBLUECHIP!$8:$110</definedName>
    <definedName name="XDO_GROUP_?G_3?49?">SAOF!$8:$255</definedName>
    <definedName name="XDO_GROUP_?G_3?5?">#REF!</definedName>
    <definedName name="XDO_GROUP_?G_3?50?">SIF!$8:$103</definedName>
    <definedName name="XDO_GROUP_?G_3?51?">SMLDF!$16:$145</definedName>
    <definedName name="XDO_GROUP_?G_3?52?">SSTDF!$16:$140</definedName>
    <definedName name="XDO_GROUP_?G_3?53?">SETFGOLD!$40:$61</definedName>
    <definedName name="XDO_GROUP_?G_3?54?">SPSU!$8:$84</definedName>
    <definedName name="XDO_GROUP_?G_3?55?">SGF!$40:$61</definedName>
    <definedName name="XDO_GROUP_?G_3?56?">SBISENSEX!$8:$89</definedName>
    <definedName name="XDO_GROUP_?G_3?57?">SSCF!$8:$115</definedName>
    <definedName name="XDO_GROUP_?G_3?58?">SBPF!$16:$109</definedName>
    <definedName name="XDO_GROUP_?G_3?59?">'STAF-III'!$8:$71</definedName>
    <definedName name="XDO_GROUP_?G_3?6?">SMEEF!$8:$97</definedName>
    <definedName name="XDO_GROUP_?G_3?60?">'SLTAF-I'!$8:$82</definedName>
    <definedName name="XDO_GROUP_?G_3?61?">'SLTAF-II'!$8:$82</definedName>
    <definedName name="XDO_GROUP_?G_3?62?">SBFS!$8:$86</definedName>
    <definedName name="XDO_GROUP_?G_3?63?">SETFNN50!$8:$109</definedName>
    <definedName name="XDO_GROUP_?G_3?64?">SETFNIFBK!$8:$71</definedName>
    <definedName name="XDO_GROUP_?G_3?65?">SETFBSE100!$8:$160</definedName>
    <definedName name="XDO_GROUP_?G_3?66?">SESF!$8:$194</definedName>
    <definedName name="XDO_GROUP_?G_3?67?">SETFNIF50!$8:$109</definedName>
    <definedName name="XDO_GROUP_?G_3?68?">'SLTAF-III'!$8:$83</definedName>
    <definedName name="XDO_GROUP_?G_3?69?">SETF10GILT!$16:$60</definedName>
    <definedName name="XDO_GROUP_?G_3?7?">#REF!</definedName>
    <definedName name="XDO_GROUP_?G_3?70?">'SLTAF-IV'!$8:$84</definedName>
    <definedName name="XDO_GROUP_?G_3?71?">'SLTAF-V'!$8:$80</definedName>
    <definedName name="XDO_GROUP_?G_3?72?">'SLTAF-VI'!$8:$104</definedName>
    <definedName name="XDO_GROUP_?G_3?73?">SETFSN50!$8:$109</definedName>
    <definedName name="XDO_GROUP_?G_3?74?">SBIETFQLTY!$8:$89</definedName>
    <definedName name="XDO_GROUP_?G_3?75?">SCBF!$16:$160</definedName>
    <definedName name="XDO_GROUP_?G_3?76?">SEMVF!$8:$109</definedName>
    <definedName name="XDO_GROUP_?G_3?77?">'SFMP- Series 1'!$16:$71</definedName>
    <definedName name="XDO_GROUP_?G_3?78?">'SFMP- Series 6'!$16:$69</definedName>
    <definedName name="XDO_GROUP_?G_3?79?">'SFMP- Series 34'!$16:$63</definedName>
    <definedName name="XDO_GROUP_?G_3?8?">#REF!</definedName>
    <definedName name="XDO_GROUP_?G_3?80?">'SMCBF-IP'!$8:$100</definedName>
    <definedName name="XDO_GROUP_?G_3?81?">SFRDF!$16:$80</definedName>
    <definedName name="XDO_GROUP_?G_3?82?">SBIETFIT!$8:$69</definedName>
    <definedName name="XDO_GROUP_?G_3?83?">SBIETFPB!$8:$69</definedName>
    <definedName name="XDO_GROUP_?G_3?84?">'SRBF-AP'!$8:$106</definedName>
    <definedName name="XDO_GROUP_?G_3?85?">'SRBF-AHP'!$8:$114</definedName>
    <definedName name="XDO_GROUP_?G_3?86?">'SRBF-CHP'!$8:$112</definedName>
    <definedName name="XDO_GROUP_?G_3?87?">'SRBF-CP'!$8:$110</definedName>
    <definedName name="XDO_GROUP_?G_3?88?">'SIA-US EQUITY FOF'!$8:$60</definedName>
    <definedName name="XDO_GROUP_?G_3?89?">'SFMP- Series 41'!$16:$75</definedName>
    <definedName name="XDO_GROUP_?G_3?9?">#REF!</definedName>
    <definedName name="XDO_GROUP_?G_3?90?">'SFMP- Series 42'!$16:$83</definedName>
    <definedName name="XDO_GROUP_?G_3?91?">'SFMP- Series 43'!$16:$73</definedName>
    <definedName name="XDO_GROUP_?G_3?92?">'SNN50'!$8:$109</definedName>
    <definedName name="XDO_GROUP_?G_3?93?">'SFMP- Series 44'!$16:$74</definedName>
    <definedName name="XDO_GROUP_?G_3?94?">'SFMP- Series 45'!$16:$77</definedName>
    <definedName name="XDO_GROUP_?G_3?95?">SBIETFCON!$8:$89</definedName>
    <definedName name="XDO_GROUP_?G_3?96?">'SFMP- Series 46'!$16:$69</definedName>
    <definedName name="XDO_GROUP_?G_3?97?">'SFMP- Series 47'!$16:$68</definedName>
    <definedName name="XDO_GROUP_?G_3?98?">'SFMP- Series 48'!$16:$66</definedName>
    <definedName name="XDO_GROUP_?G_3?99?">SBAF!$8:$166</definedName>
    <definedName name="XDO_GROUP_?G_4?">#REF!</definedName>
    <definedName name="XDO_GROUP_?G_4?1?">#REF!</definedName>
    <definedName name="XDO_GROUP_?G_4?10?">#REF!</definedName>
    <definedName name="XDO_GROUP_?G_4?100?">SCF!$B$106:$IV$106</definedName>
    <definedName name="XDO_GROUP_?G_4?101?">SCF!$B$127:$IV$130</definedName>
    <definedName name="XDO_GROUP_?G_4?102?">SCF!$B$149:$IV$149</definedName>
    <definedName name="XDO_GROUP_?G_4?103?">SCF!$B$154:$IV$154</definedName>
    <definedName name="XDO_GROUP_?G_4?104?">SNIF!$B$10:$IV$59</definedName>
    <definedName name="XDO_GROUP_?G_4?105?">SNIF!$B$102:$IV$102</definedName>
    <definedName name="XDO_GROUP_?G_4?106?">SNIF!$B$107:$IV$107</definedName>
    <definedName name="XDO_GROUP_?G_4?107?">'SMCBF-SP'!$B$10:$IV$32</definedName>
    <definedName name="XDO_GROUP_?G_4?108?">'SMCBF-SP'!$B$41:$IV$48</definedName>
    <definedName name="XDO_GROUP_?G_4?109?">'SMCBF-SP'!$B$56:$IV$59</definedName>
    <definedName name="XDO_GROUP_?G_4?11?">SMEEF!$B$10:$IX$42</definedName>
    <definedName name="XDO_GROUP_?G_4?110?">'SMCBF-SP'!$B$74:$IV$74</definedName>
    <definedName name="XDO_GROUP_?G_4?111?">'SMCBF-SP'!$B$89:$IV$89</definedName>
    <definedName name="XDO_GROUP_?G_4?112?">'SMCBF-SP'!$B$94:$IV$94</definedName>
    <definedName name="XDO_GROUP_?G_4?113?">SOF!$B$52:$IV$52</definedName>
    <definedName name="XDO_GROUP_?G_4?114?">SOF!$B$57:$IV$57</definedName>
    <definedName name="XDO_GROUP_?G_4?115?">SMMDF!$B$18:$IV$55</definedName>
    <definedName name="XDO_GROUP_?G_4?116?">SMMDF!$B$63:$IV$66</definedName>
    <definedName name="XDO_GROUP_?G_4?117?">SMMDF!$B$70:$IV$71</definedName>
    <definedName name="XDO_GROUP_?G_4?118?">SMMDF!$B$90:$IV$90</definedName>
    <definedName name="XDO_GROUP_?G_4?119?">SMMDF!$B$100:$IV$100</definedName>
    <definedName name="XDO_GROUP_?G_4?12?">SMEEF!$B$46:$IX$47</definedName>
    <definedName name="XDO_GROUP_?G_4?120?">SMMDF!$B$105:$IV$105</definedName>
    <definedName name="XDO_GROUP_?G_4?121?">SLF!$B$18:$IV$18</definedName>
    <definedName name="XDO_GROUP_?G_4?122?">SLF!$B$26:$IV$26</definedName>
    <definedName name="XDO_GROUP_?G_4?123?">SLF!$B$30:$IV$30</definedName>
    <definedName name="XDO_GROUP_?G_4?124?">SLF!$B$35:$IV$79</definedName>
    <definedName name="XDO_GROUP_?G_4?125?">SLF!$B$83:$IV$110</definedName>
    <definedName name="XDO_GROUP_?G_4?126?">SLF!$B$114:$IV$133</definedName>
    <definedName name="XDO_GROUP_?G_4?127?">SLF!$B$144:$IV$144</definedName>
    <definedName name="XDO_GROUP_?G_4?128?">SLF!$B$154:$IV$154</definedName>
    <definedName name="XDO_GROUP_?G_4?129?">SLF!$B$159:$IV$159</definedName>
    <definedName name="XDO_GROUP_?G_4?13?">SMEEF!$B$51:$IX$51</definedName>
    <definedName name="XDO_GROUP_?G_4?130?">SDBF!$B$18:$IV$22</definedName>
    <definedName name="XDO_GROUP_?G_4?131?">SDBF!$B$30:$IV$35</definedName>
    <definedName name="XDO_GROUP_?G_4?132?">SDBF!$B$39:$IV$40</definedName>
    <definedName name="XDO_GROUP_?G_4?133?">SDBF!$B$59:$IV$59</definedName>
    <definedName name="XDO_GROUP_?G_4?134?">SDBF!$B$69:$IV$69</definedName>
    <definedName name="XDO_GROUP_?G_4?135?">SDBF!$B$74:$IV$74</definedName>
    <definedName name="XDO_GROUP_?G_4?136?">SSF!$B$24:$IV$24</definedName>
    <definedName name="XDO_GROUP_?G_4?137?">SSF!$B$28:$IV$31</definedName>
    <definedName name="XDO_GROUP_?G_4?138?">SSF!$B$36:$IV$56</definedName>
    <definedName name="XDO_GROUP_?G_4?139?">SSF!$B$60:$IV$92</definedName>
    <definedName name="XDO_GROUP_?G_4?14?">SMEEF!$B$90:$IX$90</definedName>
    <definedName name="XDO_GROUP_?G_4?140?">SSF!$B$96:$IV$98</definedName>
    <definedName name="XDO_GROUP_?G_4?141?">SSF!$B$104:$IV$106</definedName>
    <definedName name="XDO_GROUP_?G_4?142?">SSF!$B$113:$IV$113</definedName>
    <definedName name="XDO_GROUP_?G_4?143?">SSF!$B$123:$IV$123</definedName>
    <definedName name="XDO_GROUP_?G_4?144?">SSF!$B$128:$IV$128</definedName>
    <definedName name="XDO_GROUP_?G_4?145?">SCRF!$B$16:$IV$16</definedName>
    <definedName name="XDO_GROUP_?G_4?146?">SCRF!$B$21:$IV$64</definedName>
    <definedName name="XDO_GROUP_?G_4?147?">SCRF!$B$72:$IV$74</definedName>
    <definedName name="XDO_GROUP_?G_4?148?">SCRF!$B$81:$IV$82</definedName>
    <definedName name="XDO_GROUP_?G_4?149?">SCRF!$B$97:$IV$97</definedName>
    <definedName name="XDO_GROUP_?G_4?15?">SMEEF!$B$95:$IX$95</definedName>
    <definedName name="XDO_GROUP_?G_4?150?">SCRF!$B$107:$IV$107</definedName>
    <definedName name="XDO_GROUP_?G_4?151?">SCRF!$B$112:$IV$112</definedName>
    <definedName name="XDO_GROUP_?G_4?152?">SFEF!$B$10:$IV$31</definedName>
    <definedName name="XDO_GROUP_?G_4?153?">SFEF!$B$37:$IV$37</definedName>
    <definedName name="XDO_GROUP_?G_4?154?">SFEF!$B$38:$IV$38</definedName>
    <definedName name="XDO_GROUP_?G_4?155?">SFEF!$B$59:$IV$59</definedName>
    <definedName name="XDO_GROUP_?G_4?156?">SFEF!$B$78:$IV$78</definedName>
    <definedName name="XDO_GROUP_?G_4?157?">SFEF!$B$83:$IV$83</definedName>
    <definedName name="XDO_GROUP_?G_4?158?">SCHF!$B$10:$IV$52</definedName>
    <definedName name="XDO_GROUP_?G_4?159?">SCHF!$B$60:$IV$60</definedName>
    <definedName name="XDO_GROUP_?G_4?16?">#REF!</definedName>
    <definedName name="XDO_GROUP_?G_4?160?">SCHF!$B$65:$IV$108</definedName>
    <definedName name="XDO_GROUP_?G_4?161?">SCHF!$B$116:$IV$119</definedName>
    <definedName name="XDO_GROUP_?G_4?162?">SCHF!$B$123:$IV$129</definedName>
    <definedName name="XDO_GROUP_?G_4?163?">SCHF!$B$148:$IV$148</definedName>
    <definedName name="XDO_GROUP_?G_4?164?">SCHF!$B$158:$IV$158</definedName>
    <definedName name="XDO_GROUP_?G_4?165?">SCHF!$B$163:$IV$163</definedName>
    <definedName name="XDO_GROUP_?G_4?166?">SMUSD!$B$18:$IV$46</definedName>
    <definedName name="XDO_GROUP_?G_4?167?">SMUSD!$B$56:$IV$59</definedName>
    <definedName name="XDO_GROUP_?G_4?168?">SMUSD!$B$64:$IV$75</definedName>
    <definedName name="XDO_GROUP_?G_4?169?">SMUSD!$B$79:$IV$103</definedName>
    <definedName name="XDO_GROUP_?G_4?17?">#REF!</definedName>
    <definedName name="XDO_GROUP_?G_4?170?">SMUSD!$B$107:$IV$111</definedName>
    <definedName name="XDO_GROUP_?G_4?171?">SMUSD!$B$122:$IV$122</definedName>
    <definedName name="XDO_GROUP_?G_4?172?">SMUSD!$B$132:$IV$132</definedName>
    <definedName name="XDO_GROUP_?G_4?173?">SMUSD!$B$137:$IV$137</definedName>
    <definedName name="XDO_GROUP_?G_4?174?">SMIDCAP!$B$10:$IV$81</definedName>
    <definedName name="XDO_GROUP_?G_4?175?">SMIDCAP!$B$106:$IV$106</definedName>
    <definedName name="XDO_GROUP_?G_4?176?">SMIDCAP!$B$125:$IV$125</definedName>
    <definedName name="XDO_GROUP_?G_4?177?">SMIDCAP!$B$130:$IV$130</definedName>
    <definedName name="XDO_GROUP_?G_4?178?">SMCMF!$B$24:$IV$26</definedName>
    <definedName name="XDO_GROUP_?G_4?179?">SMCMF!$B$55:$IV$55</definedName>
    <definedName name="XDO_GROUP_?G_4?18?">#REF!</definedName>
    <definedName name="XDO_GROUP_?G_4?180?">SMCMF!$B$60:$IV$60</definedName>
    <definedName name="XDO_GROUP_?G_4?181?">SMCOMMA!$B$10:$IV$31</definedName>
    <definedName name="XDO_GROUP_?G_4?182?">SMCOMMA!$B$74:$IV$74</definedName>
    <definedName name="XDO_GROUP_?G_4?183?">SMCOMMA!$B$79:$IV$79</definedName>
    <definedName name="XDO_GROUP_?G_4?184?">SMGF!$B$24:$IV$30</definedName>
    <definedName name="XDO_GROUP_?G_4?185?">SMGF!$B$34:$IV$34</definedName>
    <definedName name="XDO_GROUP_?G_4?186?">SMGF!$B$61:$IV$61</definedName>
    <definedName name="XDO_GROUP_?G_4?187?">SMGF!$B$66:$IV$66</definedName>
    <definedName name="XDO_GROUP_?G_4?188?">SFLEXI!$B$10:$IV$72</definedName>
    <definedName name="XDO_GROUP_?G_4?189?">SFLEXI!$B$78:$IV$80</definedName>
    <definedName name="XDO_GROUP_?G_4?19?">#REF!</definedName>
    <definedName name="XDO_GROUP_?G_4?190?">SFLEXI!$B$101:$IV$101</definedName>
    <definedName name="XDO_GROUP_?G_4?191?">SFLEXI!$B$120:$IV$120</definedName>
    <definedName name="XDO_GROUP_?G_4?192?">SFLEXI!$B$125:$IV$125</definedName>
    <definedName name="XDO_GROUP_?G_4?193?">SMAAF!$B$10:$IV$58</definedName>
    <definedName name="XDO_GROUP_?G_4?194?">SMAAF!$B$70:$IV$70</definedName>
    <definedName name="XDO_GROUP_?G_4?195?">SMAAF!$B$66:$IV$66</definedName>
    <definedName name="XDO_GROUP_?G_4?196?">SMAAF!$B$79:$IV$95</definedName>
    <definedName name="XDO_GROUP_?G_4?197?">SMAAF!$B$105:$IV$107</definedName>
    <definedName name="XDO_GROUP_?G_4?198?">SMAAF!$B$111:$IV$112</definedName>
    <definedName name="XDO_GROUP_?G_4?199?">SMAAF!$B$117:$IV$120</definedName>
    <definedName name="XDO_GROUP_?G_4?2?">#REF!</definedName>
    <definedName name="XDO_GROUP_?G_4?20?">#REF!</definedName>
    <definedName name="XDO_GROUP_?G_4?200?">SMAAF!$B$124:$IV$124</definedName>
    <definedName name="XDO_GROUP_?G_4?201?">SMAAF!$B$135:$IV$135</definedName>
    <definedName name="XDO_GROUP_?G_4?202?">SMAAF!$B$147:$IV$147</definedName>
    <definedName name="XDO_GROUP_?G_4?203?">SMAAF!$B$152:$IV$152</definedName>
    <definedName name="XDO_GROUP_?G_4?204?">SBLUECHIP!$B$10:$IV$58</definedName>
    <definedName name="XDO_GROUP_?G_4?205?">SBLUECHIP!$B$83:$IV$84</definedName>
    <definedName name="XDO_GROUP_?G_4?206?">SBLUECHIP!$B$103:$IV$103</definedName>
    <definedName name="XDO_GROUP_?G_4?207?">SBLUECHIP!$B$108:$IV$108</definedName>
    <definedName name="XDO_GROUP_?G_4?208?">SAOF!$B$10:$IV$184</definedName>
    <definedName name="XDO_GROUP_?G_4?209?">SAOF!$B$205:$IV$215</definedName>
    <definedName name="XDO_GROUP_?G_4?21?">#REF!</definedName>
    <definedName name="XDO_GROUP_?G_4?210?">SAOF!$B$221:$IV$226</definedName>
    <definedName name="XDO_GROUP_?G_4?211?">SAOF!$B$235:$IV$236</definedName>
    <definedName name="XDO_GROUP_?G_4?212?">SAOF!$B$248:$IV$248</definedName>
    <definedName name="XDO_GROUP_?G_4?213?">SAOF!$B$253:$IV$253</definedName>
    <definedName name="XDO_GROUP_?G_4?214?">SIF!$B$10:$IV$49</definedName>
    <definedName name="XDO_GROUP_?G_4?215?">SIF!$B$57:$IV$57</definedName>
    <definedName name="XDO_GROUP_?G_4?216?">SIF!$B$96:$IV$96</definedName>
    <definedName name="XDO_GROUP_?G_4?217?">SIF!$B$101:$IV$101</definedName>
    <definedName name="XDO_GROUP_?G_4?218?">SMLDF!$B$18:$IV$60</definedName>
    <definedName name="XDO_GROUP_?G_4?219?">SMLDF!$B$68:$IV$72</definedName>
    <definedName name="XDO_GROUP_?G_4?22?">#REF!</definedName>
    <definedName name="XDO_GROUP_?G_4?220?">SMLDF!$B$76:$IV$80</definedName>
    <definedName name="XDO_GROUP_?G_4?221?">SMLDF!$B$85:$IV$93</definedName>
    <definedName name="XDO_GROUP_?G_4?222?">SMLDF!$B$97:$IV$107</definedName>
    <definedName name="XDO_GROUP_?G_4?223?">SMLDF!$B$115:$IV$121</definedName>
    <definedName name="XDO_GROUP_?G_4?224?">SMLDF!$B$128:$IV$128</definedName>
    <definedName name="XDO_GROUP_?G_4?225?">SMLDF!$B$138:$IV$138</definedName>
    <definedName name="XDO_GROUP_?G_4?226?">SMLDF!$B$143:$IV$143</definedName>
    <definedName name="XDO_GROUP_?G_4?227?">SSTDF!$B$18:$IV$83</definedName>
    <definedName name="XDO_GROUP_?G_4?228?">SSTDF!$B$91:$IV$99</definedName>
    <definedName name="XDO_GROUP_?G_4?229?">SSTDF!$B$103:$IV$103</definedName>
    <definedName name="XDO_GROUP_?G_4?23?">#REF!</definedName>
    <definedName name="XDO_GROUP_?G_4?230?">SSTDF!$B$116:$IV$116</definedName>
    <definedName name="XDO_GROUP_?G_4?231?">SSTDF!$B$123:$IV$123</definedName>
    <definedName name="XDO_GROUP_?G_4?232?">SSTDF!$B$133:$IV$133</definedName>
    <definedName name="XDO_GROUP_?G_4?233?">SSTDF!$B$138:$IV$138</definedName>
    <definedName name="XDO_GROUP_?G_4?234?">SETFGOLD!$B$46:$IV$46</definedName>
    <definedName name="XDO_GROUP_?G_4?235?">SETFGOLD!$B$54:$IV$54</definedName>
    <definedName name="XDO_GROUP_?G_4?236?">SETFGOLD!$B$59:$IV$59</definedName>
    <definedName name="XDO_GROUP_?G_4?237?">SPSU!$B$10:$IV$34</definedName>
    <definedName name="XDO_GROUP_?G_4?238?">SPSU!$B$77:$IV$77</definedName>
    <definedName name="XDO_GROUP_?G_4?239?">SPSU!$B$82:$IV$82</definedName>
    <definedName name="XDO_GROUP_?G_4?24?">#REF!</definedName>
    <definedName name="XDO_GROUP_?G_4?240?">SGF!$B$42:$IV$42</definedName>
    <definedName name="XDO_GROUP_?G_4?241?">SGF!$B$54:$IV$54</definedName>
    <definedName name="XDO_GROUP_?G_4?242?">SGF!$B$59:$IV$59</definedName>
    <definedName name="XDO_GROUP_?G_4?243?">SBISENSEX!$B$10:$IV$39</definedName>
    <definedName name="XDO_GROUP_?G_4?244?">SBISENSEX!$B$82:$IV$82</definedName>
    <definedName name="XDO_GROUP_?G_4?245?">SBISENSEX!$B$87:$IV$87</definedName>
    <definedName name="XDO_GROUP_?G_4?246?">SSCF!$B$10:$IV$64</definedName>
    <definedName name="XDO_GROUP_?G_4?247?">SSCF!$B$75:$IV$75</definedName>
    <definedName name="XDO_GROUP_?G_4?248?">SSCF!$B$108:$IV$108</definedName>
    <definedName name="XDO_GROUP_?G_4?249?">SSCF!$B$113:$IV$113</definedName>
    <definedName name="XDO_GROUP_?G_4?25?">#REF!</definedName>
    <definedName name="XDO_GROUP_?G_4?250?">SBPF!$B$18:$IV$59</definedName>
    <definedName name="XDO_GROUP_?G_4?251?">SBPF!$B$67:$IV$71</definedName>
    <definedName name="XDO_GROUP_?G_4?252?">SBPF!$B$92:$IV$92</definedName>
    <definedName name="XDO_GROUP_?G_4?253?">SBPF!$B$102:$IV$102</definedName>
    <definedName name="XDO_GROUP_?G_4?254?">SBPF!$B$107:$IV$107</definedName>
    <definedName name="XDO_GROUP_?G_4?255?">'STAF-III'!$B$10:$IV$21</definedName>
    <definedName name="XDO_GROUP_?G_4?256?">'STAF-III'!$B$64:$IV$64</definedName>
    <definedName name="XDO_GROUP_?G_4?257?">'STAF-III'!$B$69:$IV$69</definedName>
    <definedName name="XDO_GROUP_?G_4?258?">'SLTAF-I'!$B$10:$IV$32</definedName>
    <definedName name="XDO_GROUP_?G_4?259?">'SLTAF-I'!$B$75:$IV$75</definedName>
    <definedName name="XDO_GROUP_?G_4?26?">#REF!</definedName>
    <definedName name="XDO_GROUP_?G_4?260?">'SLTAF-I'!$B$80:$IV$80</definedName>
    <definedName name="XDO_GROUP_?G_4?261?">'SLTAF-II'!$B$10:$IV$32</definedName>
    <definedName name="XDO_GROUP_?G_4?262?">'SLTAF-II'!$B$75:$IV$75</definedName>
    <definedName name="XDO_GROUP_?G_4?263?">'SLTAF-II'!$B$80:$IV$80</definedName>
    <definedName name="XDO_GROUP_?G_4?264?">SBFS!$B$10:$IV$36</definedName>
    <definedName name="XDO_GROUP_?G_4?265?">SBFS!$B$79:$IV$79</definedName>
    <definedName name="XDO_GROUP_?G_4?266?">SBFS!$B$84:$IV$84</definedName>
    <definedName name="XDO_GROUP_?G_4?267?">SETFNN50!$B$10:$IV$59</definedName>
    <definedName name="XDO_GROUP_?G_4?268?">SETFNN50!$B$102:$IV$102</definedName>
    <definedName name="XDO_GROUP_?G_4?269?">SETFNN50!$B$107:$IV$107</definedName>
    <definedName name="XDO_GROUP_?G_4?27?">#REF!</definedName>
    <definedName name="XDO_GROUP_?G_4?270?">SETFNIFBK!$B$10:$IV$21</definedName>
    <definedName name="XDO_GROUP_?G_4?271?">SETFNIFBK!$B$64:$IV$64</definedName>
    <definedName name="XDO_GROUP_?G_4?272?">SETFNIFBK!$B$69:$IV$69</definedName>
    <definedName name="XDO_GROUP_?G_4?273?">SETFBSE100!$B$10:$IV$110</definedName>
    <definedName name="XDO_GROUP_?G_4?274?">SETFBSE100!$B$153:$IV$153</definedName>
    <definedName name="XDO_GROUP_?G_4?275?">SETFBSE100!$B$158:$IV$158</definedName>
    <definedName name="XDO_GROUP_?G_4?276?">SESF!$B$10:$IV$105</definedName>
    <definedName name="XDO_GROUP_?G_4?277?">SESF!$B$117:$IV$117</definedName>
    <definedName name="XDO_GROUP_?G_4?278?">SESF!$B$113:$IV$113</definedName>
    <definedName name="XDO_GROUP_?G_4?279?">SESF!$B$122:$IV$139</definedName>
    <definedName name="XDO_GROUP_?G_4?28?">#REF!</definedName>
    <definedName name="XDO_GROUP_?G_4?280?">SESF!$B$147:$IV$148</definedName>
    <definedName name="XDO_GROUP_?G_4?281?">SESF!$B$155:$IV$158</definedName>
    <definedName name="XDO_GROUP_?G_4?282?">SESF!$B$164:$IV$168</definedName>
    <definedName name="XDO_GROUP_?G_4?283?">SESF!$B$187:$IV$187</definedName>
    <definedName name="XDO_GROUP_?G_4?284?">SESF!$B$192:$IV$192</definedName>
    <definedName name="XDO_GROUP_?G_4?285?">SETFNIF50!$B$10:$IV$59</definedName>
    <definedName name="XDO_GROUP_?G_4?286?">SETFNIF50!$B$102:$IV$102</definedName>
    <definedName name="XDO_GROUP_?G_4?287?">SETFNIF50!$B$107:$IV$107</definedName>
    <definedName name="XDO_GROUP_?G_4?288?">'SLTAF-III'!$B$10:$IV$33</definedName>
    <definedName name="XDO_GROUP_?G_4?289?">'SLTAF-III'!$B$76:$IV$76</definedName>
    <definedName name="XDO_GROUP_?G_4?29?">#REF!</definedName>
    <definedName name="XDO_GROUP_?G_4?290?">'SLTAF-III'!$B$81:$IV$81</definedName>
    <definedName name="XDO_GROUP_?G_4?291?">SETF10GILT!$B$24:$IV$24</definedName>
    <definedName name="XDO_GROUP_?G_4?292?">SETF10GILT!$B$53:$IV$53</definedName>
    <definedName name="XDO_GROUP_?G_4?293?">SETF10GILT!$B$58:$IV$58</definedName>
    <definedName name="XDO_GROUP_?G_4?294?">'SLTAF-IV'!$B$10:$IV$33</definedName>
    <definedName name="XDO_GROUP_?G_4?295?">'SLTAF-IV'!$B$44:$IV$44</definedName>
    <definedName name="XDO_GROUP_?G_4?296?">'SLTAF-IV'!$B$77:$IV$77</definedName>
    <definedName name="XDO_GROUP_?G_4?297?">'SLTAF-IV'!$B$82:$IV$82</definedName>
    <definedName name="XDO_GROUP_?G_4?298?">'SLTAF-V'!$B$10:$IV$30</definedName>
    <definedName name="XDO_GROUP_?G_4?299?">'SLTAF-V'!$B$73:$IV$73</definedName>
    <definedName name="XDO_GROUP_?G_4?3?">#REF!</definedName>
    <definedName name="XDO_GROUP_?G_4?30?">#REF!</definedName>
    <definedName name="XDO_GROUP_?G_4?300?">'SLTAF-V'!$B$78:$IV$78</definedName>
    <definedName name="XDO_GROUP_?G_4?301?">'SLTAF-VI'!$B$10:$IV$54</definedName>
    <definedName name="XDO_GROUP_?G_4?302?">'SLTAF-VI'!$B$97:$IV$97</definedName>
    <definedName name="XDO_GROUP_?G_4?303?">'SLTAF-VI'!$B$102:$IV$102</definedName>
    <definedName name="XDO_GROUP_?G_4?304?">SETFSN50!$B$10:$IV$59</definedName>
    <definedName name="XDO_GROUP_?G_4?305?">SETFSN50!$B$102:$IV$102</definedName>
    <definedName name="XDO_GROUP_?G_4?306?">SETFSN50!$B$107:$IV$107</definedName>
    <definedName name="XDO_GROUP_?G_4?307?">SBIETFQLTY!$B$10:$IV$39</definedName>
    <definedName name="XDO_GROUP_?G_4?308?">SBIETFQLTY!$B$82:$IV$82</definedName>
    <definedName name="XDO_GROUP_?G_4?309?">SBIETFQLTY!$B$87:$IV$87</definedName>
    <definedName name="XDO_GROUP_?G_4?31?">#REF!</definedName>
    <definedName name="XDO_GROUP_?G_4?310?">SCBF!$B$18:$IV$105</definedName>
    <definedName name="XDO_GROUP_?G_4?311?">SCBF!$B$113:$IV$118</definedName>
    <definedName name="XDO_GROUP_?G_4?312?">SCBF!$B$122:$IV$122</definedName>
    <definedName name="XDO_GROUP_?G_4?313?">SCBF!$B$135:$IV$136</definedName>
    <definedName name="XDO_GROUP_?G_4?314?">SCBF!$B$143:$IV$143</definedName>
    <definedName name="XDO_GROUP_?G_4?315?">SCBF!$B$153:$IV$153</definedName>
    <definedName name="XDO_GROUP_?G_4?316?">SCBF!$B$158:$IV$158</definedName>
    <definedName name="XDO_GROUP_?G_4?317?">SEMVF!$B$10:$IV$59</definedName>
    <definedName name="XDO_GROUP_?G_4?318?">SEMVF!$B$102:$IV$102</definedName>
    <definedName name="XDO_GROUP_?G_4?319?">SEMVF!$B$107:$IV$107</definedName>
    <definedName name="XDO_GROUP_?G_4?32?">#REF!</definedName>
    <definedName name="XDO_GROUP_?G_4?320?">'SFMP- Series 1'!$B$26:$IV$31</definedName>
    <definedName name="XDO_GROUP_?G_4?321?">'SFMP- Series 1'!$B$44:$IV$49</definedName>
    <definedName name="XDO_GROUP_?G_4?322?">'SFMP- Series 1'!$B$64:$IV$64</definedName>
    <definedName name="XDO_GROUP_?G_4?323?">'SFMP- Series 1'!$B$69:$IV$69</definedName>
    <definedName name="XDO_GROUP_?G_4?324?">'SFMP- Series 6'!$B$26:$IV$29</definedName>
    <definedName name="XDO_GROUP_?G_4?325?">'SFMP- Series 6'!$B$42:$IV$47</definedName>
    <definedName name="XDO_GROUP_?G_4?326?">'SFMP- Series 6'!$B$62:$IV$62</definedName>
    <definedName name="XDO_GROUP_?G_4?327?">'SFMP- Series 6'!$B$67:$IV$67</definedName>
    <definedName name="XDO_GROUP_?G_4?328?">'SFMP- Series 34'!$B$26:$IV$26</definedName>
    <definedName name="XDO_GROUP_?G_4?329?">'SFMP- Series 34'!$B$39:$IV$41</definedName>
    <definedName name="XDO_GROUP_?G_4?33?">SLMF!$B$10:$IV$85</definedName>
    <definedName name="XDO_GROUP_?G_4?330?">'SFMP- Series 34'!$B$56:$IV$56</definedName>
    <definedName name="XDO_GROUP_?G_4?331?">'SFMP- Series 34'!$B$61:$IV$61</definedName>
    <definedName name="XDO_GROUP_?G_4?332?">'SMCBF-IP'!$B$10:$IV$41</definedName>
    <definedName name="XDO_GROUP_?G_4?333?">'SMCBF-IP'!$B$47:$IV$49</definedName>
    <definedName name="XDO_GROUP_?G_4?334?">'SMCBF-IP'!$B$48:$IV$48</definedName>
    <definedName name="XDO_GROUP_?G_4?335?">'SMCBF-IP'!$B$53:$IV$53</definedName>
    <definedName name="XDO_GROUP_?G_4?336?">'SMCBF-IP'!$B$64:$IV$64</definedName>
    <definedName name="XDO_GROUP_?G_4?337?">'SMCBF-IP'!$B$93:$IV$93</definedName>
    <definedName name="XDO_GROUP_?G_4?338?">'SMCBF-IP'!$B$98:$IV$98</definedName>
    <definedName name="XDO_GROUP_?G_4?339?">SFRDF!$B$18:$IV$28</definedName>
    <definedName name="XDO_GROUP_?G_4?34?">SLMF!$B$89:$IV$91</definedName>
    <definedName name="XDO_GROUP_?G_4?340?">SFRDF!$B$36:$IV$40</definedName>
    <definedName name="XDO_GROUP_?G_4?341?">SFRDF!$B$44:$IV$44</definedName>
    <definedName name="XDO_GROUP_?G_4?342?">SFRDF!$B$63:$IV$63</definedName>
    <definedName name="XDO_GROUP_?G_4?343?">SFRDF!$B$73:$IV$73</definedName>
    <definedName name="XDO_GROUP_?G_4?344?">SFRDF!$B$78:$IV$78</definedName>
    <definedName name="XDO_GROUP_?G_4?345?">SBIETFIT!$B$10:$IV$19</definedName>
    <definedName name="XDO_GROUP_?G_4?346?">SBIETFIT!$B$62:$IV$62</definedName>
    <definedName name="XDO_GROUP_?G_4?347?">SBIETFIT!$B$67:$IV$67</definedName>
    <definedName name="XDO_GROUP_?G_4?348?">SBIETFPB!$B$10:$IV$19</definedName>
    <definedName name="XDO_GROUP_?G_4?349?">SBIETFPB!$B$62:$IV$62</definedName>
    <definedName name="XDO_GROUP_?G_4?35?">SLMF!$B$95:$IV$95</definedName>
    <definedName name="XDO_GROUP_?G_4?350?">SBIETFPB!$B$67:$IV$67</definedName>
    <definedName name="XDO_GROUP_?G_4?351?">'SRBF-AP'!$B$10:$IV$48</definedName>
    <definedName name="XDO_GROUP_?G_4?352?">'SRBF-AP'!$B$57:$IV$57</definedName>
    <definedName name="XDO_GROUP_?G_4?353?">'SRBF-AP'!$B$65:$IV$66</definedName>
    <definedName name="XDO_GROUP_?G_4?354?">'SRBF-AP'!$B$70:$IV$71</definedName>
    <definedName name="XDO_GROUP_?G_4?355?">'SRBF-AP'!$B$78:$IV$78</definedName>
    <definedName name="XDO_GROUP_?G_4?356?">'SRBF-AP'!$B$99:$IV$99</definedName>
    <definedName name="XDO_GROUP_?G_4?357?">'SRBF-AP'!$B$104:$IV$104</definedName>
    <definedName name="XDO_GROUP_?G_4?358?">'SRBF-AHP'!$B$10:$IV$48</definedName>
    <definedName name="XDO_GROUP_?G_4?359?">'SRBF-AHP'!$B$56:$IV$56</definedName>
    <definedName name="XDO_GROUP_?G_4?36?">SLMF!$B$134:$IV$134</definedName>
    <definedName name="XDO_GROUP_?G_4?360?">'SRBF-AHP'!$B$61:$IV$61</definedName>
    <definedName name="XDO_GROUP_?G_4?361?">'SRBF-AHP'!$B$69:$IV$71</definedName>
    <definedName name="XDO_GROUP_?G_4?362?">'SRBF-AHP'!$B$75:$IV$78</definedName>
    <definedName name="XDO_GROUP_?G_4?363?">'SRBF-AHP'!$B$85:$IV$86</definedName>
    <definedName name="XDO_GROUP_?G_4?364?">'SRBF-AHP'!$B$107:$IV$107</definedName>
    <definedName name="XDO_GROUP_?G_4?365?">'SRBF-AHP'!$B$112:$IV$112</definedName>
    <definedName name="XDO_GROUP_?G_4?366?">'SRBF-CHP'!$B$10:$IV$48</definedName>
    <definedName name="XDO_GROUP_?G_4?367?">'SRBF-CHP'!$B$57:$IV$67</definedName>
    <definedName name="XDO_GROUP_?G_4?368?">'SRBF-CHP'!$B$75:$IV$76</definedName>
    <definedName name="XDO_GROUP_?G_4?369?">'SRBF-CHP'!$B$105:$IV$105</definedName>
    <definedName name="XDO_GROUP_?G_4?37?">SLMF!$B$139:$IV$139</definedName>
    <definedName name="XDO_GROUP_?G_4?370?">'SRBF-CHP'!$B$110:$IV$110</definedName>
    <definedName name="XDO_GROUP_?G_4?371?">'SRBF-CP'!$B$10:$IV$48</definedName>
    <definedName name="XDO_GROUP_?G_4?372?">'SRBF-CP'!$B$57:$IV$66</definedName>
    <definedName name="XDO_GROUP_?G_4?373?">'SRBF-CP'!$B$74:$IV$74</definedName>
    <definedName name="XDO_GROUP_?G_4?374?">'SRBF-CP'!$B$103:$IV$103</definedName>
    <definedName name="XDO_GROUP_?G_4?375?">'SRBF-CP'!$B$108:$IV$108</definedName>
    <definedName name="XDO_GROUP_?G_4?376?">'SIA-US EQUITY FOF'!$B$14:$IV$14</definedName>
    <definedName name="XDO_GROUP_?G_4?377?">'SIA-US EQUITY FOF'!$B$53:$IV$53</definedName>
    <definedName name="XDO_GROUP_?G_4?378?">'SIA-US EQUITY FOF'!$B$58:$IV$58</definedName>
    <definedName name="XDO_GROUP_?G_4?379?">'SFMP- Series 41'!$B$18:$IV$19</definedName>
    <definedName name="XDO_GROUP_?G_4?38?">SLTEF!$B$10:$IV$74</definedName>
    <definedName name="XDO_GROUP_?G_4?380?">'SFMP- Series 41'!$B$27:$IV$27</definedName>
    <definedName name="XDO_GROUP_?G_4?381?">'SFMP- Series 41'!$B$31:$IV$34</definedName>
    <definedName name="XDO_GROUP_?G_4?382?">'SFMP- Series 41'!$B$47:$IV$53</definedName>
    <definedName name="XDO_GROUP_?G_4?383?">'SFMP- Series 41'!$B$68:$IV$68</definedName>
    <definedName name="XDO_GROUP_?G_4?384?">'SFMP- Series 41'!$B$73:$IV$73</definedName>
    <definedName name="XDO_GROUP_?G_4?385?">'SFMP- Series 42'!$B$18:$IV$18</definedName>
    <definedName name="XDO_GROUP_?G_4?386?">'SFMP- Series 42'!$B$28:$IV$40</definedName>
    <definedName name="XDO_GROUP_?G_4?387?">'SFMP- Series 42'!$B$53:$IV$61</definedName>
    <definedName name="XDO_GROUP_?G_4?388?">'SFMP- Series 42'!$B$76:$IV$76</definedName>
    <definedName name="XDO_GROUP_?G_4?389?">'SFMP- Series 42'!$B$81:$IV$81</definedName>
    <definedName name="XDO_GROUP_?G_4?39?">SLTEF!$B$117:$IV$117</definedName>
    <definedName name="XDO_GROUP_?G_4?390?">'SFMP- Series 43'!$B$26:$IV$34</definedName>
    <definedName name="XDO_GROUP_?G_4?391?">'SFMP- Series 43'!$B$47:$IV$51</definedName>
    <definedName name="XDO_GROUP_?G_4?392?">'SFMP- Series 43'!$B$66:$IV$66</definedName>
    <definedName name="XDO_GROUP_?G_4?393?">'SFMP- Series 43'!$B$71:$IV$71</definedName>
    <definedName name="XDO_GROUP_?G_4?394?">'SNN50'!$B$10:$IV$59</definedName>
    <definedName name="XDO_GROUP_?G_4?395?">'SNN50'!$B$102:$IV$102</definedName>
    <definedName name="XDO_GROUP_?G_4?396?">'SNN50'!$B$107:$IV$107</definedName>
    <definedName name="XDO_GROUP_?G_4?397?">'SFMP- Series 44'!$B$26:$IV$31</definedName>
    <definedName name="XDO_GROUP_?G_4?398?">'SFMP- Series 44'!$B$44:$IV$52</definedName>
    <definedName name="XDO_GROUP_?G_4?399?">'SFMP- Series 44'!$B$67:$IV$67</definedName>
    <definedName name="XDO_GROUP_?G_4?4?">#REF!</definedName>
    <definedName name="XDO_GROUP_?G_4?40?">SLTEF!$B$122:$IV$122</definedName>
    <definedName name="XDO_GROUP_?G_4?400?">'SFMP- Series 44'!$B$72:$IV$72</definedName>
    <definedName name="XDO_GROUP_?G_4?401?">'SFMP- Series 45'!$B$26:$IV$33</definedName>
    <definedName name="XDO_GROUP_?G_4?402?">'SFMP- Series 45'!$B$46:$IV$55</definedName>
    <definedName name="XDO_GROUP_?G_4?403?">'SFMP- Series 45'!$B$70:$IV$70</definedName>
    <definedName name="XDO_GROUP_?G_4?404?">'SFMP- Series 45'!$B$75:$IV$75</definedName>
    <definedName name="XDO_GROUP_?G_4?405?">SBIETFCON!$B$10:$IV$39</definedName>
    <definedName name="XDO_GROUP_?G_4?406?">SBIETFCON!$B$82:$IV$82</definedName>
    <definedName name="XDO_GROUP_?G_4?407?">SBIETFCON!$B$87:$IV$87</definedName>
    <definedName name="XDO_GROUP_?G_4?408?">'SFMP- Series 46'!$B$26:$IV$29</definedName>
    <definedName name="XDO_GROUP_?G_4?409?">'SFMP- Series 46'!$B$42:$IV$47</definedName>
    <definedName name="XDO_GROUP_?G_4?41?">#REF!</definedName>
    <definedName name="XDO_GROUP_?G_4?410?">'SFMP- Series 46'!$B$62:$IV$62</definedName>
    <definedName name="XDO_GROUP_?G_4?411?">'SFMP- Series 46'!$B$67:$IV$67</definedName>
    <definedName name="XDO_GROUP_?G_4?412?">'SFMP- Series 47'!$B$26:$IV$27</definedName>
    <definedName name="XDO_GROUP_?G_4?413?">'SFMP- Series 47'!$B$40:$IV$46</definedName>
    <definedName name="XDO_GROUP_?G_4?414?">'SFMP- Series 47'!$B$61:$IV$61</definedName>
    <definedName name="XDO_GROUP_?G_4?415?">'SFMP- Series 47'!$B$66:$IV$66</definedName>
    <definedName name="XDO_GROUP_?G_4?416?">'SFMP- Series 48'!$B$26:$IV$28</definedName>
    <definedName name="XDO_GROUP_?G_4?417?">'SFMP- Series 48'!$B$41:$IV$44</definedName>
    <definedName name="XDO_GROUP_?G_4?418?">'SFMP- Series 48'!$B$59:$IV$59</definedName>
    <definedName name="XDO_GROUP_?G_4?419?">'SFMP- Series 48'!$B$64:$IV$64</definedName>
    <definedName name="XDO_GROUP_?G_4?42?">#REF!</definedName>
    <definedName name="XDO_GROUP_?G_4?420?">SBAF!$B$10:$IV$79</definedName>
    <definedName name="XDO_GROUP_?G_4?421?">SBAF!$B$85:$IV$86</definedName>
    <definedName name="XDO_GROUP_?G_4?422?">SBAF!$B$94:$IV$94</definedName>
    <definedName name="XDO_GROUP_?G_4?423?">SBAF!$B$90:$IV$90</definedName>
    <definedName name="XDO_GROUP_?G_4?424?">SBAF!$B$103:$IV$116</definedName>
    <definedName name="XDO_GROUP_?G_4?425?">SBAF!$B$124:$IV$127</definedName>
    <definedName name="XDO_GROUP_?G_4?426?">SBAF!$B$131:$IV$132</definedName>
    <definedName name="XDO_GROUP_?G_4?427?">SBAF!$B$159:$IV$159</definedName>
    <definedName name="XDO_GROUP_?G_4?428?">SBAF!$B$164:$IV$164</definedName>
    <definedName name="XDO_GROUP_?G_4?429?">'SFMP- Series 49'!$B$26:$IV$33</definedName>
    <definedName name="XDO_GROUP_?G_4?43?">#REF!</definedName>
    <definedName name="XDO_GROUP_?G_4?430?">'SFMP- Series 49'!$B$46:$IV$52</definedName>
    <definedName name="XDO_GROUP_?G_4?431?">'SFMP- Series 49'!$B$67:$IV$67</definedName>
    <definedName name="XDO_GROUP_?G_4?432?">'SFMP- Series 49'!$B$72:$IV$72</definedName>
    <definedName name="XDO_GROUP_?G_4?433?">'SFMP- Series 50'!$B$26:$IV$30</definedName>
    <definedName name="XDO_GROUP_?G_4?434?">'SFMP- Series 50'!$B$43:$IV$48</definedName>
    <definedName name="XDO_GROUP_?G_4?435?">'SFMP- Series 50'!$B$63:$IV$63</definedName>
    <definedName name="XDO_GROUP_?G_4?436?">'SFMP- Series 50'!$B$68:$IV$68</definedName>
    <definedName name="XDO_GROUP_?G_4?437?">'SFMP- Series 51'!$B$26:$IV$36</definedName>
    <definedName name="XDO_GROUP_?G_4?438?">'SFMP- Series 51'!$B$49:$IV$57</definedName>
    <definedName name="XDO_GROUP_?G_4?439?">'SFMP- Series 51'!$B$72:$IV$72</definedName>
    <definedName name="XDO_GROUP_?G_4?44?">#REF!</definedName>
    <definedName name="XDO_GROUP_?G_4?440?">'SFMP- Series 51'!$B$77:$IV$77</definedName>
    <definedName name="XDO_GROUP_?G_4?441?">'SFMP- Series 52'!$B$26:$IV$30</definedName>
    <definedName name="XDO_GROUP_?G_4?442?">'SFMP- Series 52'!$B$43:$IV$50</definedName>
    <definedName name="XDO_GROUP_?G_4?443?">'SFMP- Series 52'!$B$65:$IV$65</definedName>
    <definedName name="XDO_GROUP_?G_4?444?">'SFMP- Series 52'!$B$70:$IV$70</definedName>
    <definedName name="XDO_GROUP_?G_4?445?">'SFMP- Series 53'!$B$26:$IV$34</definedName>
    <definedName name="XDO_GROUP_?G_4?446?">'SFMP- Series 53'!$B$47:$IV$54</definedName>
    <definedName name="XDO_GROUP_?G_4?447?">'SFMP- Series 53'!$B$69:$IV$69</definedName>
    <definedName name="XDO_GROUP_?G_4?448?">'SFMP- Series 53'!$B$74:$IV$74</definedName>
    <definedName name="XDO_GROUP_?G_4?449?">'SFMP- Series 54'!$B$26:$IV$28</definedName>
    <definedName name="XDO_GROUP_?G_4?45?">#REF!</definedName>
    <definedName name="XDO_GROUP_?G_4?450?">'SFMP- Series 54'!$B$41:$IV$43</definedName>
    <definedName name="XDO_GROUP_?G_4?451?">'SFMP- Series 54'!$B$58:$IV$58</definedName>
    <definedName name="XDO_GROUP_?G_4?452?">'SFMP- Series 54'!$B$63:$IV$63</definedName>
    <definedName name="XDO_GROUP_?G_4?453?">'SFMP- Series 55'!$B$26:$IV$32</definedName>
    <definedName name="XDO_GROUP_?G_4?454?">'SFMP- Series 55'!$B$45:$IV$51</definedName>
    <definedName name="XDO_GROUP_?G_4?455?">'SFMP- Series 55'!$B$66:$IV$66</definedName>
    <definedName name="XDO_GROUP_?G_4?456?">'SFMP- Series 55'!$B$71:$IV$71</definedName>
    <definedName name="XDO_GROUP_?G_4?457?">'SFMP- Series 56'!$B$26:$IV$28</definedName>
    <definedName name="XDO_GROUP_?G_4?458?">'SFMP- Series 56'!$B$41:$IV$44</definedName>
    <definedName name="XDO_GROUP_?G_4?459?">'SFMP- Series 56'!$B$59:$IV$59</definedName>
    <definedName name="XDO_GROUP_?G_4?46?">#REF!</definedName>
    <definedName name="XDO_GROUP_?G_4?460?">'SFMP- Series 56'!$B$64:$IV$64</definedName>
    <definedName name="XDO_GROUP_?G_4?461?">'SFMP- Series 57'!$B$26:$IV$29</definedName>
    <definedName name="XDO_GROUP_?G_4?462?">'SFMP- Series 57'!$B$42:$IV$50</definedName>
    <definedName name="XDO_GROUP_?G_4?463?">'SFMP- Series 57'!$B$65:$IV$65</definedName>
    <definedName name="XDO_GROUP_?G_4?464?">'SFMP- Series 57'!$B$70:$IV$70</definedName>
    <definedName name="XDO_GROUP_?G_4?465?">'SFMP- Series 58'!$B$26:$IV$31</definedName>
    <definedName name="XDO_GROUP_?G_4?466?">'SFMP- Series 58'!$B$44:$IV$48</definedName>
    <definedName name="XDO_GROUP_?G_4?467?">'SFMP- Series 58'!$B$63:$IV$63</definedName>
    <definedName name="XDO_GROUP_?G_4?468?">'SFMP- Series 58'!$B$68:$IV$68</definedName>
    <definedName name="XDO_GROUP_?G_4?469?">SCPSE!$B$18:$IV$44</definedName>
    <definedName name="XDO_GROUP_?G_4?47?">SMGLF!$B$10:$IV$30</definedName>
    <definedName name="XDO_GROUP_?G_4?470?">SCPSE!$B$52:$IV$53</definedName>
    <definedName name="XDO_GROUP_?G_4?471?">SCPSE!$B$57:$IV$132</definedName>
    <definedName name="XDO_GROUP_?G_4?472?">SCPSE!$B$159:$IV$159</definedName>
    <definedName name="XDO_GROUP_?G_4?473?">SCPSE!$B$164:$IV$164</definedName>
    <definedName name="XDO_GROUP_?G_4?474?">'SFMP- Series 59'!$B$38:$IV$40</definedName>
    <definedName name="XDO_GROUP_?G_4?475?">'SFMP- Series 59'!$B$55:$IV$55</definedName>
    <definedName name="XDO_GROUP_?G_4?476?">'SFMP- Series 59'!$B$60:$IV$60</definedName>
    <definedName name="XDO_GROUP_?G_4?477?">'SFMP- Series 60'!$B$26:$IV$30</definedName>
    <definedName name="XDO_GROUP_?G_4?478?">'SFMP- Series 60'!$B$43:$IV$49</definedName>
    <definedName name="XDO_GROUP_?G_4?479?">'SFMP- Series 60'!$B$64:$IV$64</definedName>
    <definedName name="XDO_GROUP_?G_4?48?">SMGLF!$B$36:$IV$38</definedName>
    <definedName name="XDO_GROUP_?G_4?480?">'SFMP- Series 60'!$B$69:$IV$69</definedName>
    <definedName name="XDO_GROUP_?G_4?481?">SMCF!$B$10:$IV$49</definedName>
    <definedName name="XDO_GROUP_?G_4?482?">SMCF!$B$64:$IV$64</definedName>
    <definedName name="XDO_GROUP_?G_4?483?">SMCF!$B$75:$IV$75</definedName>
    <definedName name="XDO_GROUP_?G_4?484?">SMCF!$B$94:$IV$94</definedName>
    <definedName name="XDO_GROUP_?G_4?485?">SMCF!$B$99:$IV$99</definedName>
    <definedName name="XDO_GROUP_?G_4?486?">'SFMP- Series 61'!$B$26:$IV$36</definedName>
    <definedName name="XDO_GROUP_?G_4?487?">'SFMP- Series 61'!$B$49:$IV$56</definedName>
    <definedName name="XDO_GROUP_?G_4?488?">'SFMP- Series 61'!$B$71:$IV$71</definedName>
    <definedName name="XDO_GROUP_?G_4?489?">'SFMP- Series 61'!$B$76:$IV$76</definedName>
    <definedName name="XDO_GROUP_?G_4?49?">SMGLF!$B$39:$IV$39</definedName>
    <definedName name="XDO_GROUP_?G_4?490?">'SFMP- Series 66'!$B$26:$IV$34</definedName>
    <definedName name="XDO_GROUP_?G_4?491?">'SFMP- Series 66'!$B$47:$IV$53</definedName>
    <definedName name="XDO_GROUP_?G_4?492?">'SFMP- Series 66'!$B$68:$IV$68</definedName>
    <definedName name="XDO_GROUP_?G_4?493?">'SFMP- Series 66'!$B$73:$IV$73</definedName>
    <definedName name="XDO_GROUP_?G_4?494?">'SFMP- Series 67'!$B$26:$IV$34</definedName>
    <definedName name="XDO_GROUP_?G_4?495?">'SFMP- Series 67'!$B$47:$IV$54</definedName>
    <definedName name="XDO_GROUP_?G_4?496?">'SFMP- Series 67'!$B$69:$IV$69</definedName>
    <definedName name="XDO_GROUP_?G_4?497?">'SFMP- Series 67'!$B$74:$IV$74</definedName>
    <definedName name="XDO_GROUP_?G_4?498?">'SFMP- Series 64'!$B$24:$IV$24</definedName>
    <definedName name="XDO_GROUP_?G_4?499?">'SFMP- Series 64'!$B$28:$IV$32</definedName>
    <definedName name="XDO_GROUP_?G_4?5?">#REF!</definedName>
    <definedName name="XDO_GROUP_?G_4?50?">SMGLF!$B$78:$IV$78</definedName>
    <definedName name="XDO_GROUP_?G_4?500?">'SFMP- Series 64'!$B$45:$IV$50</definedName>
    <definedName name="XDO_GROUP_?G_4?501?">'SFMP- Series 64'!$B$65:$IV$65</definedName>
    <definedName name="XDO_GROUP_?G_4?502?">'SFMP- Series 64'!$B$70:$IV$70</definedName>
    <definedName name="XDO_GROUP_?G_4?503?">'SFMP- Series 68'!$B$24:$IV$24</definedName>
    <definedName name="XDO_GROUP_?G_4?504?">'SFMP- Series 68'!$B$39:$IV$41</definedName>
    <definedName name="XDO_GROUP_?G_4?505?">'SFMP- Series 68'!$B$56:$IV$56</definedName>
    <definedName name="XDO_GROUP_?G_4?506?">'SFMP- Series 68'!$B$61:$IV$61</definedName>
    <definedName name="XDO_GROUP_?G_4?507?">SNM150IF!$B$10:$IV$159</definedName>
    <definedName name="XDO_GROUP_?G_4?508?">SNM150IF!$B$202:$IV$202</definedName>
    <definedName name="XDO_GROUP_?G_4?509?">SNM150IF!$B$207:$IV$207</definedName>
    <definedName name="XDO_GROUP_?G_4?51?">SMGLF!$B$83:$IV$83</definedName>
    <definedName name="XDO_GROUP_?G_4?510?">SNS250IF!$B$10:$IV$259</definedName>
    <definedName name="XDO_GROUP_?G_4?511?">SNS250IF!$B$302:$IV$302</definedName>
    <definedName name="XDO_GROUP_?G_4?512?">SNS250IF!$B$307:$IV$307</definedName>
    <definedName name="XDO_GROUP_?G_4?513?">'SCIGI-JUN 2036'!$B$24:$IV$26</definedName>
    <definedName name="XDO_GROUP_?G_4?514?">'SCIGI-JUN 2036'!$B$55:$IV$55</definedName>
    <definedName name="XDO_GROUP_?G_4?515?">'SCIGI-JUN 2036'!$B$60:$IV$60</definedName>
    <definedName name="XDO_GROUP_?G_4?516?">'SCIGI-APR 2029'!$B$24:$IV$24</definedName>
    <definedName name="XDO_GROUP_?G_4?517?">'SCIGI-APR 2029'!$B$53:$IV$53</definedName>
    <definedName name="XDO_GROUP_?G_4?518?">'SCIGI-APR 2029'!$B$58:$IV$58</definedName>
    <definedName name="XDO_GROUP_?G_4?519?">'SCISI-SEP 2027'!$B$24:$IV$24</definedName>
    <definedName name="XDO_GROUP_?G_4?52?">#REF!</definedName>
    <definedName name="XDO_GROUP_?G_4?520?">'SCISI-SEP 2027'!$B$28:$IV$45</definedName>
    <definedName name="XDO_GROUP_?G_4?521?">'SCISI-SEP 2027'!$B$72:$IV$72</definedName>
    <definedName name="XDO_GROUP_?G_4?522?">'SCISI-SEP 2027'!$B$77:$IV$77</definedName>
    <definedName name="XDO_GROUP_?G_4?523?">'SFMP- Series 72'!$B$38:$IV$41</definedName>
    <definedName name="XDO_GROUP_?G_4?524?">'SFMP- Series 72'!$B$56:$IV$56</definedName>
    <definedName name="XDO_GROUP_?G_4?525?">'SFMP- Series 72'!$B$61:$IV$61</definedName>
    <definedName name="XDO_GROUP_?G_4?526?">'SFMP- Series 73'!$B$38:$IV$41</definedName>
    <definedName name="XDO_GROUP_?G_4?527?">'SFMP- Series 73'!$B$56:$IV$56</definedName>
    <definedName name="XDO_GROUP_?G_4?528?">'SFMP- Series 73'!$B$61:$IV$61</definedName>
    <definedName name="XDO_GROUP_?G_4?529?">SLDF!$B$24:$IV$30</definedName>
    <definedName name="XDO_GROUP_?G_4?53?">#REF!</definedName>
    <definedName name="XDO_GROUP_?G_4?530?">SLDF!$B$51:$IV$51</definedName>
    <definedName name="XDO_GROUP_?G_4?531?">SLDF!$B$61:$IV$61</definedName>
    <definedName name="XDO_GROUP_?G_4?532?">SLDF!$B$66:$IV$66</definedName>
    <definedName name="XDO_GROUP_?G_4?533?">'SFMP- Series 74'!$B$26:$IV$33</definedName>
    <definedName name="XDO_GROUP_?G_4?534?">'SFMP- Series 74'!$B$46:$IV$48</definedName>
    <definedName name="XDO_GROUP_?G_4?535?">'SFMP- Series 74'!$B$63:$IV$63</definedName>
    <definedName name="XDO_GROUP_?G_4?536?">'SFMP- Series 74'!$B$68:$IV$68</definedName>
    <definedName name="XDO_GROUP_?G_4?537?">'SFMP- Series 76'!$B$18:$IV$20</definedName>
    <definedName name="XDO_GROUP_?G_4?538?">'SFMP- Series 76'!$B$30:$IV$30</definedName>
    <definedName name="XDO_GROUP_?G_4?539?">'SFMP- Series 76'!$B$43:$IV$46</definedName>
    <definedName name="XDO_GROUP_?G_4?54?">#REF!</definedName>
    <definedName name="XDO_GROUP_?G_4?540?">'SFMP- Series 76'!$B$61:$IV$61</definedName>
    <definedName name="XDO_GROUP_?G_4?541?">'SFMP- Series 76'!$B$66:$IV$66</definedName>
    <definedName name="XDO_GROUP_?G_4?542?">'SFMP- Series 77'!$B$18:$IV$18</definedName>
    <definedName name="XDO_GROUP_?G_4?543?">'SFMP- Series 77'!$B$31:$IV$34</definedName>
    <definedName name="XDO_GROUP_?G_4?544?">'SFMP- Series 77'!$B$38:$IV$43</definedName>
    <definedName name="XDO_GROUP_?G_4?545?">'SFMP- Series 77'!$B$64:$IV$64</definedName>
    <definedName name="XDO_GROUP_?G_4?546?">'SFMP- Series 77'!$B$69:$IV$69</definedName>
    <definedName name="XDO_GROUP_?G_4?547?">'SFMP- Series 78'!$B$18:$IV$21</definedName>
    <definedName name="XDO_GROUP_?G_4?548?">'SFMP- Series 78'!$B$31:$IV$33</definedName>
    <definedName name="XDO_GROUP_?G_4?549?">'SFMP- Series 78'!$B$46:$IV$48</definedName>
    <definedName name="XDO_GROUP_?G_4?55?">#REF!</definedName>
    <definedName name="XDO_GROUP_?G_4?550?">'SFMP- Series 78'!$B$63:$IV$63</definedName>
    <definedName name="XDO_GROUP_?G_4?551?">'SFMP- Series 78'!$B$68:$IV$68</definedName>
    <definedName name="XDO_GROUP_?G_4?552?">SDYF!$B$10:$IV$44</definedName>
    <definedName name="XDO_GROUP_?G_4?553?">SDYF!$B$56:$IV$57</definedName>
    <definedName name="XDO_GROUP_?G_4?554?">SDYF!$B$52:$IV$52</definedName>
    <definedName name="XDO_GROUP_?G_4?555?">SDYF!$B$96:$IV$96</definedName>
    <definedName name="XDO_GROUP_?G_4?556?">SDYF!$B$101:$IV$101</definedName>
    <definedName name="XDO_GROUP_?G_4?557?">'SFMP- Series 79'!$B$18:$IV$21</definedName>
    <definedName name="XDO_GROUP_?G_4?558?">'SFMP- Series 79'!$B$42:$IV$44</definedName>
    <definedName name="XDO_GROUP_?G_4?559?">'SFMP- Series 79'!$B$59:$IV$59</definedName>
    <definedName name="XDO_GROUP_?G_4?56?">#REF!</definedName>
    <definedName name="XDO_GROUP_?G_4?560?">'SFMP- Series 79'!$B$64:$IV$64</definedName>
    <definedName name="XDO_GROUP_?G_4?561?">'SFMP- Series 80'!$B$18:$IV$19</definedName>
    <definedName name="XDO_GROUP_?G_4?562?">'SFMP- Series 80'!$B$32:$IV$37</definedName>
    <definedName name="XDO_GROUP_?G_4?563?">'SFMP- Series 80'!$B$41:$IV$48</definedName>
    <definedName name="XDO_GROUP_?G_4?564?">'SFMP- Series 80'!$B$69:$IV$69</definedName>
    <definedName name="XDO_GROUP_?G_4?565?">'SFMP- Series 80'!$B$74:$IV$74</definedName>
    <definedName name="XDO_GROUP_?G_4?566?">'SFMP- Series 81'!$B$18:$IV$25</definedName>
    <definedName name="XDO_GROUP_?G_4?567?">'SFMP- Series 81'!$B$35:$IV$41</definedName>
    <definedName name="XDO_GROUP_?G_4?568?">'SFMP- Series 81'!$B$54:$IV$56</definedName>
    <definedName name="XDO_GROUP_?G_4?569?">'SFMP- Series 81'!$B$71:$IV$71</definedName>
    <definedName name="XDO_GROUP_?G_4?57?">SEHF!$B$10:$IV$37</definedName>
    <definedName name="XDO_GROUP_?G_4?570?">'SFMP- Series 81'!$B$76:$IV$76</definedName>
    <definedName name="XDO_GROUP_?G_4?571?">'SBI-BSE-SENSEX-IF'!$B$10:$IV$39</definedName>
    <definedName name="XDO_GROUP_?G_4?572?">'SBI-BSE-SENSEX-IF'!$B$82:$IV$82</definedName>
    <definedName name="XDO_GROUP_?G_4?573?">'SBI-BSE-SENSEX-IF'!$B$87:$IV$87</definedName>
    <definedName name="XDO_GROUP_?G_4?574?">'SBI Nifty 1 D Rate ETF'!$B$52:$IV$52</definedName>
    <definedName name="XDO_GROUP_?G_4?575?">'SBI Nifty 1 D Rate ETF'!$B$57:$IV$57</definedName>
    <definedName name="XDO_GROUP_?G_4?576?">'SFMP- Series 91'!$B$30:$IV$35</definedName>
    <definedName name="XDO_GROUP_?G_4?577?">'SFMP- Series 91'!$B$39:$IV$49</definedName>
    <definedName name="XDO_GROUP_?G_4?578?">'SFMP- Series 91'!$B$70:$IV$70</definedName>
    <definedName name="XDO_GROUP_?G_4?579?">'SFMP- Series 91'!$B$75:$IV$75</definedName>
    <definedName name="XDO_GROUP_?G_4?58?">SEHF!$B$41:$IV$42</definedName>
    <definedName name="XDO_GROUP_?G_4?580?">SN50EWIF!$B$10:$IV$59</definedName>
    <definedName name="XDO_GROUP_?G_4?581?">SN50EWIF!$B$102:$IV$102</definedName>
    <definedName name="XDO_GROUP_?G_4?582?">SN50EWIF!$B$107:$IV$107</definedName>
    <definedName name="XDO_GROUP_?G_4?583?">#REF!</definedName>
    <definedName name="XDO_GROUP_?G_4?584?">#REF!</definedName>
    <definedName name="XDO_GROUP_?G_4?585?">#REF!</definedName>
    <definedName name="XDO_GROUP_?G_4?586?">#REF!</definedName>
    <definedName name="XDO_GROUP_?G_4?587?">#REF!</definedName>
    <definedName name="XDO_GROUP_?G_4?588?">#REF!</definedName>
    <definedName name="XDO_GROUP_?G_4?589?">#REF!</definedName>
    <definedName name="XDO_GROUP_?G_4?59?">SEHF!$B$52:$IV$52</definedName>
    <definedName name="XDO_GROUP_?G_4?590?">#REF!</definedName>
    <definedName name="XDO_GROUP_?G_4?591?">#REF!</definedName>
    <definedName name="XDO_GROUP_?G_4?592?">#REF!</definedName>
    <definedName name="XDO_GROUP_?G_4?593?">#REF!</definedName>
    <definedName name="XDO_GROUP_?G_4?594?">#REF!</definedName>
    <definedName name="XDO_GROUP_?G_4?595?">#REF!</definedName>
    <definedName name="XDO_GROUP_?G_4?6?">#REF!</definedName>
    <definedName name="XDO_GROUP_?G_4?60?">SEHF!$B$48:$IV$48</definedName>
    <definedName name="XDO_GROUP_?G_4?61?">SEHF!$B$57:$IV$86</definedName>
    <definedName name="XDO_GROUP_?G_4?62?">SEHF!$B$94:$IV$100</definedName>
    <definedName name="XDO_GROUP_?G_4?63?">SEHF!$B$104:$IV$106</definedName>
    <definedName name="XDO_GROUP_?G_4?64?">SEHF!$B$111:$IV$114</definedName>
    <definedName name="XDO_GROUP_?G_4?65?">SEHF!$B$118:$IV$119</definedName>
    <definedName name="XDO_GROUP_?G_4?66?">SEHF!$B$127:$IV$127</definedName>
    <definedName name="XDO_GROUP_?G_4?67?">SEHF!$B$142:$IV$142</definedName>
    <definedName name="XDO_GROUP_?G_4?68?">SEHF!$B$147:$IV$147</definedName>
    <definedName name="XDO_GROUP_?G_4?69?">#REF!</definedName>
    <definedName name="XDO_GROUP_?G_4?7?">#REF!</definedName>
    <definedName name="XDO_GROUP_?G_4?70?">#REF!</definedName>
    <definedName name="XDO_GROUP_?G_4?71?">#REF!</definedName>
    <definedName name="XDO_GROUP_?G_4?72?">#REF!</definedName>
    <definedName name="XDO_GROUP_?G_4?73?">#REF!</definedName>
    <definedName name="XDO_GROUP_?G_4?74?">#REF!</definedName>
    <definedName name="XDO_GROUP_?G_4?75?">#REF!</definedName>
    <definedName name="XDO_GROUP_?G_4?76?">SMIF!$B$18:$IV$34</definedName>
    <definedName name="XDO_GROUP_?G_4?77?">SMIF!$B$42:$IV$44</definedName>
    <definedName name="XDO_GROUP_?G_4?78?">SMIF!$B$65:$IV$65</definedName>
    <definedName name="XDO_GROUP_?G_4?79?">SMIF!$B$75:$IV$75</definedName>
    <definedName name="XDO_GROUP_?G_4?8?">#REF!</definedName>
    <definedName name="XDO_GROUP_?G_4?80?">SMIF!$B$80:$IV$80</definedName>
    <definedName name="XDO_GROUP_?G_4?81?">#REF!</definedName>
    <definedName name="XDO_GROUP_?G_4?82?">#REF!</definedName>
    <definedName name="XDO_GROUP_?G_4?83?">#REF!</definedName>
    <definedName name="XDO_GROUP_?G_4?84?">#REF!</definedName>
    <definedName name="XDO_GROUP_?G_4?85?">SCOF!$B$10:$IV$50</definedName>
    <definedName name="XDO_GROUP_?G_4?86?">SCOF!$B$93:$IV$93</definedName>
    <definedName name="XDO_GROUP_?G_4?87?">SCOF!$B$98:$IV$98</definedName>
    <definedName name="XDO_GROUP_?G_4?88?">STOF!$B$10:$IV$25</definedName>
    <definedName name="XDO_GROUP_?G_4?89?">STOF!$B$29:$IV$30</definedName>
    <definedName name="XDO_GROUP_?G_4?9?">#REF!</definedName>
    <definedName name="XDO_GROUP_?G_4?90?">STOF!$B$34:$IV$38</definedName>
    <definedName name="XDO_GROUP_?G_4?91?">STOF!$B$77:$IV$77</definedName>
    <definedName name="XDO_GROUP_?G_4?92?">STOF!$B$82:$IV$82</definedName>
    <definedName name="XDO_GROUP_?G_4?93?">SHOF!$B$10:$IV$30</definedName>
    <definedName name="XDO_GROUP_?G_4?94?">SHOF!$B$36:$IV$36</definedName>
    <definedName name="XDO_GROUP_?G_4?95?">SHOF!$B$43:$IV$43</definedName>
    <definedName name="XDO_GROUP_?G_4?96?">SHOF!$B$76:$IV$76</definedName>
    <definedName name="XDO_GROUP_?G_4?97?">SHOF!$B$81:$IV$81</definedName>
    <definedName name="XDO_GROUP_?G_4?98?">SCF!$B$10:$IV$95</definedName>
    <definedName name="XDO_GROUP_?G_4?99?">SCF!$B$101:$IV$102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0" i="140" l="1"/>
  <c r="H106" i="68"/>
  <c r="G106" i="68"/>
  <c r="G96" i="32"/>
  <c r="H96" i="32"/>
  <c r="G31" i="31"/>
  <c r="H31" i="31"/>
  <c r="K98" i="8" l="1"/>
  <c r="H87" i="83"/>
  <c r="I86" i="83"/>
  <c r="I87" i="83" s="1"/>
  <c r="G96" i="49"/>
  <c r="H96" i="49"/>
  <c r="G80" i="101"/>
  <c r="H80" i="101"/>
  <c r="H59" i="49"/>
  <c r="G59" i="49"/>
  <c r="H50" i="82"/>
  <c r="G50" i="82"/>
  <c r="H39" i="41"/>
  <c r="G39" i="41"/>
  <c r="H40" i="19"/>
  <c r="G40" i="19"/>
</calcChain>
</file>

<file path=xl/sharedStrings.xml><?xml version="1.0" encoding="utf-8"?>
<sst xmlns="http://schemas.openxmlformats.org/spreadsheetml/2006/main" count="30111" uniqueCount="4799">
  <si>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</si>
  <si>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</si>
  <si>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</si>
  <si>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</si>
  <si>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</si>
  <si>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</si>
  <si>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</si>
  <si>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</si>
  <si>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</si>
  <si>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</si>
  <si>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</si>
  <si>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</si>
  <si>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</si>
  <si>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</si>
  <si>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</si>
  <si>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</si>
  <si>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</si>
  <si>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</si>
  <si>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</si>
  <si>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</si>
  <si>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</si>
  <si>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</si>
  <si>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</si>
  <si>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</si>
  <si>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</si>
  <si>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</si>
  <si>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</si>
  <si>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</si>
  <si>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</si>
  <si>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</si>
  <si>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</si>
  <si>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</si>
  <si>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</si>
  <si>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</si>
  <si>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</si>
  <si>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</si>
  <si>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</si>
  <si>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</si>
  <si>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102240100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</si>
  <si>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</si>
  <si>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</si>
  <si>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</si>
  <si>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</si>
  <si>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</si>
  <si>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</si>
  <si>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</si>
  <si>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</si>
  <si>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</si>
  <si>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</si>
  <si>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</si>
  <si>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</si>
  <si>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100003</t>
  </si>
  <si>
    <t>Infosys Ltd.</t>
  </si>
  <si>
    <t>INE009A01021</t>
  </si>
  <si>
    <t>IT - Software</t>
  </si>
  <si>
    <t>100006</t>
  </si>
  <si>
    <t>HDFC Bank Ltd.</t>
  </si>
  <si>
    <t>INE040A01034</t>
  </si>
  <si>
    <t>Banks</t>
  </si>
  <si>
    <t>100012</t>
  </si>
  <si>
    <t>ICICI Bank Ltd.</t>
  </si>
  <si>
    <t>INE090A01021</t>
  </si>
  <si>
    <t>100024</t>
  </si>
  <si>
    <t>Axis Bank Ltd.</t>
  </si>
  <si>
    <t>INE238A01034</t>
  </si>
  <si>
    <t>100005</t>
  </si>
  <si>
    <t>Larsen &amp; Toubro Ltd.</t>
  </si>
  <si>
    <t>INE018A01030</t>
  </si>
  <si>
    <t>Construction</t>
  </si>
  <si>
    <t>100082</t>
  </si>
  <si>
    <t>Ultratech Cement Ltd.</t>
  </si>
  <si>
    <t>INE481G01011</t>
  </si>
  <si>
    <t>Cement &amp; Cement Products</t>
  </si>
  <si>
    <t>100032</t>
  </si>
  <si>
    <t>Tata Consultancy Services Ltd.</t>
  </si>
  <si>
    <t>INE467B01029</t>
  </si>
  <si>
    <t>100280</t>
  </si>
  <si>
    <t>TVS Motor Company Ltd.</t>
  </si>
  <si>
    <t>INE494B01023</t>
  </si>
  <si>
    <t>Automobiles</t>
  </si>
  <si>
    <t>100084</t>
  </si>
  <si>
    <t>ABB India Ltd.</t>
  </si>
  <si>
    <t>INE117A01022</t>
  </si>
  <si>
    <t>Electrical Equipment</t>
  </si>
  <si>
    <t>100010</t>
  </si>
  <si>
    <t>State Bank of India</t>
  </si>
  <si>
    <t>INE062A01020</t>
  </si>
  <si>
    <t>100161</t>
  </si>
  <si>
    <t>Cummins India Ltd.</t>
  </si>
  <si>
    <t>INE298A01020</t>
  </si>
  <si>
    <t>Industrial Products</t>
  </si>
  <si>
    <t>100099</t>
  </si>
  <si>
    <t>Hindustan Unilever Ltd.</t>
  </si>
  <si>
    <t>INE030A01027</t>
  </si>
  <si>
    <t>Diversified FMCG</t>
  </si>
  <si>
    <t>100081</t>
  </si>
  <si>
    <t>Titan Company Ltd.</t>
  </si>
  <si>
    <t>INE280A01028</t>
  </si>
  <si>
    <t>Consumer Durables</t>
  </si>
  <si>
    <t>100399</t>
  </si>
  <si>
    <t>Cholamandalam Investment &amp; Finance Co. Ltd.</t>
  </si>
  <si>
    <t>INE121A01024</t>
  </si>
  <si>
    <t>Finance</t>
  </si>
  <si>
    <t>100814</t>
  </si>
  <si>
    <t>HDFC Asset Management Co. Ltd.</t>
  </si>
  <si>
    <t>INE127D01025</t>
  </si>
  <si>
    <t>Capital Markets</t>
  </si>
  <si>
    <t>100635</t>
  </si>
  <si>
    <t>L&amp;T Technology Services Ltd.</t>
  </si>
  <si>
    <t>INE010V01017</t>
  </si>
  <si>
    <t>IT - Services</t>
  </si>
  <si>
    <t>101301</t>
  </si>
  <si>
    <t>Sona Blw Precision Forgings Ltd.</t>
  </si>
  <si>
    <t>INE073K01018</t>
  </si>
  <si>
    <t>Auto Components</t>
  </si>
  <si>
    <t>100200</t>
  </si>
  <si>
    <t>Page Industries Ltd.</t>
  </si>
  <si>
    <t>INE761H01022</t>
  </si>
  <si>
    <t>Textiles &amp; Apparels</t>
  </si>
  <si>
    <t>100180</t>
  </si>
  <si>
    <t>Hindalco Industries Ltd.</t>
  </si>
  <si>
    <t>INE038A01020</t>
  </si>
  <si>
    <t>Non - Ferrous Metals</t>
  </si>
  <si>
    <t>100126</t>
  </si>
  <si>
    <t>Britannia Industries Ltd.</t>
  </si>
  <si>
    <t>INE216A01030</t>
  </si>
  <si>
    <t>Food Products</t>
  </si>
  <si>
    <t>100128</t>
  </si>
  <si>
    <t>Eicher Motors Ltd.</t>
  </si>
  <si>
    <t>INE066A01021</t>
  </si>
  <si>
    <t>100002</t>
  </si>
  <si>
    <t>Reliance Industries Ltd.</t>
  </si>
  <si>
    <t>INE002A01018</t>
  </si>
  <si>
    <t>Petroleum Products</t>
  </si>
  <si>
    <t>100572</t>
  </si>
  <si>
    <t>Timken India Ltd.</t>
  </si>
  <si>
    <t>INE325A01013</t>
  </si>
  <si>
    <t>100942</t>
  </si>
  <si>
    <t>Brigade Enterprises Ltd.</t>
  </si>
  <si>
    <t>INE791I01019</t>
  </si>
  <si>
    <t>Realty</t>
  </si>
  <si>
    <t>100104</t>
  </si>
  <si>
    <t>Kotak Mahindra Bank Ltd.</t>
  </si>
  <si>
    <t>INE237A01028</t>
  </si>
  <si>
    <t>100106</t>
  </si>
  <si>
    <t>Maruti Suzuki India Ltd.</t>
  </si>
  <si>
    <t>INE585B01010</t>
  </si>
  <si>
    <t>100155</t>
  </si>
  <si>
    <t>Divi's Laboratories Ltd.</t>
  </si>
  <si>
    <t>INE361B01024</t>
  </si>
  <si>
    <t>Pharmaceuticals &amp; Biotechnology</t>
  </si>
  <si>
    <t>100234</t>
  </si>
  <si>
    <t>Coforge Ltd.</t>
  </si>
  <si>
    <t>INE591G01017</t>
  </si>
  <si>
    <t>101378</t>
  </si>
  <si>
    <t>FSN E-Commerce Ventures Ltd.</t>
  </si>
  <si>
    <t>INE388Y01029</t>
  </si>
  <si>
    <t>Retailing</t>
  </si>
  <si>
    <t>100227</t>
  </si>
  <si>
    <t>Jubilant Foodworks Ltd.</t>
  </si>
  <si>
    <t>INE797F01020</t>
  </si>
  <si>
    <t>Leisure Services</t>
  </si>
  <si>
    <t>100361</t>
  </si>
  <si>
    <t>Bank of India</t>
  </si>
  <si>
    <t>INE084A01016</t>
  </si>
  <si>
    <t>100365</t>
  </si>
  <si>
    <t>Ashok Leyland Ltd.</t>
  </si>
  <si>
    <t>INE208A01029</t>
  </si>
  <si>
    <t>Agricultural, Commercial &amp; Construction Vehicles</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</si>
  <si>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</si>
  <si>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</si>
  <si>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</si>
  <si>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</si>
  <si>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</si>
  <si>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</si>
  <si>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</si>
  <si>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</si>
  <si>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</si>
  <si>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</si>
  <si>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</si>
  <si>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</si>
  <si>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</si>
  <si>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</si>
  <si>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</si>
  <si>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The Great Eastern Shipping Co. Ltd.</t>
  </si>
  <si>
    <t>Transport Services</t>
  </si>
  <si>
    <t>Raymond Ltd.</t>
  </si>
  <si>
    <t>017</t>
  </si>
  <si>
    <t>SBI Large and Midcap Fund</t>
  </si>
  <si>
    <t>100017</t>
  </si>
  <si>
    <t>National Aluminium Company Ltd.</t>
  </si>
  <si>
    <t>INE139A01034</t>
  </si>
  <si>
    <t>100144</t>
  </si>
  <si>
    <t>Voltas Ltd.</t>
  </si>
  <si>
    <t>INE226A01021</t>
  </si>
  <si>
    <t>100008</t>
  </si>
  <si>
    <t>Sun Pharmaceutical Industries Ltd.</t>
  </si>
  <si>
    <t>INE044A01036</t>
  </si>
  <si>
    <t>100306</t>
  </si>
  <si>
    <t>Abbott India Ltd.</t>
  </si>
  <si>
    <t>INE358A01014</t>
  </si>
  <si>
    <t>101200</t>
  </si>
  <si>
    <t>Gland Pharma Ltd.</t>
  </si>
  <si>
    <t>INE068V01023</t>
  </si>
  <si>
    <t>100231</t>
  </si>
  <si>
    <t>Muthoot Finance Ltd.</t>
  </si>
  <si>
    <t>INE414G01012</t>
  </si>
  <si>
    <t>100335</t>
  </si>
  <si>
    <t>Kajaria Ceramics Ltd.</t>
  </si>
  <si>
    <t>INE217B01036</t>
  </si>
  <si>
    <t>100095</t>
  </si>
  <si>
    <t>Bharti Airtel Ltd.</t>
  </si>
  <si>
    <t>INE397D01024</t>
  </si>
  <si>
    <t>Telecom - Services</t>
  </si>
  <si>
    <t>100172</t>
  </si>
  <si>
    <t>ACC Ltd.</t>
  </si>
  <si>
    <t>INE012A01025</t>
  </si>
  <si>
    <t>100157</t>
  </si>
  <si>
    <t>Godrej Consumer Products Ltd.</t>
  </si>
  <si>
    <t>INE102D01028</t>
  </si>
  <si>
    <t>Personal Products</t>
  </si>
  <si>
    <t>101553</t>
  </si>
  <si>
    <t>Delhivery Ltd.</t>
  </si>
  <si>
    <t>INE148O01028</t>
  </si>
  <si>
    <t>100019</t>
  </si>
  <si>
    <t>ITC Ltd.</t>
  </si>
  <si>
    <t>INE154A01025</t>
  </si>
  <si>
    <t>100382</t>
  </si>
  <si>
    <t>Fortis Healthcare Ltd.</t>
  </si>
  <si>
    <t>INE061F01013</t>
  </si>
  <si>
    <t>Healthcare Services</t>
  </si>
  <si>
    <t>100140</t>
  </si>
  <si>
    <t>Shree Cement Ltd.</t>
  </si>
  <si>
    <t>INE070A01015</t>
  </si>
  <si>
    <t>100684</t>
  </si>
  <si>
    <t>SBI Life Insurance Co. Ltd.</t>
  </si>
  <si>
    <t>INE123W01016</t>
  </si>
  <si>
    <t>Insurance</t>
  </si>
  <si>
    <t>100039</t>
  </si>
  <si>
    <t>Bajaj Auto Ltd.</t>
  </si>
  <si>
    <t>INE917I01010</t>
  </si>
  <si>
    <t>100222</t>
  </si>
  <si>
    <t>The Indian Hotels Company Ltd.</t>
  </si>
  <si>
    <t>INE053A01029</t>
  </si>
  <si>
    <t>100447</t>
  </si>
  <si>
    <t>LTIMindtree Ltd.</t>
  </si>
  <si>
    <t>INE214T01019</t>
  </si>
  <si>
    <t>100043</t>
  </si>
  <si>
    <t>ZF Commercial Vehicle Control Systems India Ltd.</t>
  </si>
  <si>
    <t>INE342J01019</t>
  </si>
  <si>
    <t>100090</t>
  </si>
  <si>
    <t>Bharat Forge Ltd.</t>
  </si>
  <si>
    <t>INE465A01025</t>
  </si>
  <si>
    <t>100739</t>
  </si>
  <si>
    <t>UNO Minda Ltd.</t>
  </si>
  <si>
    <t>INE405E01023</t>
  </si>
  <si>
    <t>100262</t>
  </si>
  <si>
    <t>Ingersoll Rand (India) Ltd.</t>
  </si>
  <si>
    <t>INE177A01018</t>
  </si>
  <si>
    <t>100047</t>
  </si>
  <si>
    <t>Emami Ltd.</t>
  </si>
  <si>
    <t>INE548C01032</t>
  </si>
  <si>
    <t>100670</t>
  </si>
  <si>
    <t>Tube Investments of India Ltd.</t>
  </si>
  <si>
    <t>INE974X01010</t>
  </si>
  <si>
    <t>100378</t>
  </si>
  <si>
    <t>Jindal Steel &amp; Power Ltd.</t>
  </si>
  <si>
    <t>INE749A01030</t>
  </si>
  <si>
    <t>100217</t>
  </si>
  <si>
    <t>Torrent Power Ltd.</t>
  </si>
  <si>
    <t>INE813H01021</t>
  </si>
  <si>
    <t>Power</t>
  </si>
  <si>
    <t>101403</t>
  </si>
  <si>
    <t>Tega Industries Ltd.</t>
  </si>
  <si>
    <t>INE011K01018</t>
  </si>
  <si>
    <t>Industrial Manufacturing</t>
  </si>
  <si>
    <t>100120</t>
  </si>
  <si>
    <t>Torrent Pharmaceuticals Ltd.</t>
  </si>
  <si>
    <t>INE685A01028</t>
  </si>
  <si>
    <t>100282</t>
  </si>
  <si>
    <t>Blue Star Ltd.</t>
  </si>
  <si>
    <t>INE472A01039</t>
  </si>
  <si>
    <t>100096</t>
  </si>
  <si>
    <t>Container Corporation of India Ltd.</t>
  </si>
  <si>
    <t>INE111A01025</t>
  </si>
  <si>
    <t>100119</t>
  </si>
  <si>
    <t>Tata Motors Ltd.</t>
  </si>
  <si>
    <t>INE155A01022</t>
  </si>
  <si>
    <t>100660</t>
  </si>
  <si>
    <t>Hatsun Agro Product Ltd.</t>
  </si>
  <si>
    <t>INE473B01035</t>
  </si>
  <si>
    <t>100285</t>
  </si>
  <si>
    <t>Alkem Laboratories Ltd.</t>
  </si>
  <si>
    <t>INE540L01014</t>
  </si>
  <si>
    <t>101342</t>
  </si>
  <si>
    <t>Nuvoco Vistas Corporation Ltd.</t>
  </si>
  <si>
    <t>INE118D01016</t>
  </si>
  <si>
    <t>100706</t>
  </si>
  <si>
    <t>HDFC Life Insurance Company Ltd.</t>
  </si>
  <si>
    <t>INE795G01014</t>
  </si>
  <si>
    <t>100092</t>
  </si>
  <si>
    <t>Bank of Baroda</t>
  </si>
  <si>
    <t>INE028A01039</t>
  </si>
  <si>
    <t>100184</t>
  </si>
  <si>
    <t>Tata Steel Ltd.</t>
  </si>
  <si>
    <t>INE081A01020</t>
  </si>
  <si>
    <t>100121</t>
  </si>
  <si>
    <t>United Breweries Ltd.</t>
  </si>
  <si>
    <t>INE686F01025</t>
  </si>
  <si>
    <t>Beverages</t>
  </si>
  <si>
    <t>101311</t>
  </si>
  <si>
    <t>G R Infra projects Ltd.</t>
  </si>
  <si>
    <t>INE201P01022</t>
  </si>
  <si>
    <t>101457</t>
  </si>
  <si>
    <t>Motherson Sumi Wiring India Ltd.</t>
  </si>
  <si>
    <t>INE0FS801015</t>
  </si>
  <si>
    <t>100284</t>
  </si>
  <si>
    <t>Dr. Lal Path labs Ltd.</t>
  </si>
  <si>
    <t>INE600L01024</t>
  </si>
  <si>
    <t>100037</t>
  </si>
  <si>
    <t>HCL Technologies Ltd.</t>
  </si>
  <si>
    <t>INE860A01027</t>
  </si>
  <si>
    <t>100558</t>
  </si>
  <si>
    <t>Privi Speciality Chemicals Ltd.</t>
  </si>
  <si>
    <t>INE959A01019</t>
  </si>
  <si>
    <t>Chemicals &amp; Petrochemicals</t>
  </si>
  <si>
    <t>100775</t>
  </si>
  <si>
    <t>Lemon Tree Hotels Ltd.</t>
  </si>
  <si>
    <t>INE970X01018</t>
  </si>
  <si>
    <t>100426</t>
  </si>
  <si>
    <t>Relaxo Footwears Ltd.</t>
  </si>
  <si>
    <t>INE131B01039</t>
  </si>
  <si>
    <t>100221</t>
  </si>
  <si>
    <t>Sundram Fasteners Ltd.</t>
  </si>
  <si>
    <t>INE387A01021</t>
  </si>
  <si>
    <t>100552</t>
  </si>
  <si>
    <t>Ganesha Ecosphere Ltd.</t>
  </si>
  <si>
    <t>INE845D01014</t>
  </si>
  <si>
    <t>100534</t>
  </si>
  <si>
    <t>Sheela Foam Ltd.</t>
  </si>
  <si>
    <t>INE916U01025</t>
  </si>
  <si>
    <t>100011</t>
  </si>
  <si>
    <t>Wipro Ltd.</t>
  </si>
  <si>
    <t>INE075A01022</t>
  </si>
  <si>
    <t>100899</t>
  </si>
  <si>
    <t>Neogen Chemicals Ltd.</t>
  </si>
  <si>
    <t>INE136S01016</t>
  </si>
  <si>
    <t>100177</t>
  </si>
  <si>
    <t>Grasim Industries Ltd.</t>
  </si>
  <si>
    <t>INE047A01021</t>
  </si>
  <si>
    <t>100033</t>
  </si>
  <si>
    <t>Indian Bank</t>
  </si>
  <si>
    <t>INE562A01011</t>
  </si>
  <si>
    <t>100164</t>
  </si>
  <si>
    <t>Petronet LNG Ltd.</t>
  </si>
  <si>
    <t>INE347G01014</t>
  </si>
  <si>
    <t>Gas</t>
  </si>
  <si>
    <t>100400</t>
  </si>
  <si>
    <t>Finolex Industries Ltd.</t>
  </si>
  <si>
    <t>INE183A01024</t>
  </si>
  <si>
    <t>5300003</t>
  </si>
  <si>
    <t>INE047A20013</t>
  </si>
  <si>
    <t>PP*</t>
  </si>
  <si>
    <t>102004</t>
  </si>
  <si>
    <t>Flair Writing Industries Ltd.</t>
  </si>
  <si>
    <t>INE00Y201027</t>
  </si>
  <si>
    <t>Household Products</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</si>
  <si>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</si>
  <si>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</si>
  <si>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</si>
  <si>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</si>
  <si>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</si>
  <si>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</si>
  <si>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</si>
  <si>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</si>
  <si>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</si>
  <si>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</si>
  <si>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</si>
  <si>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</si>
  <si>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</si>
  <si>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</si>
  <si>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</si>
  <si>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</si>
  <si>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</si>
  <si>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</si>
  <si>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100014</t>
  </si>
  <si>
    <t>Mahindra &amp; Mahindra Ltd.</t>
  </si>
  <si>
    <t>INE101A01026</t>
  </si>
  <si>
    <t>100176</t>
  </si>
  <si>
    <t>GAIL (India) Ltd.</t>
  </si>
  <si>
    <t>INE129A01019</t>
  </si>
  <si>
    <t>100153</t>
  </si>
  <si>
    <t>Cipla Ltd.</t>
  </si>
  <si>
    <t>INE059A01026</t>
  </si>
  <si>
    <t>100318</t>
  </si>
  <si>
    <t>Tata Motors Ltd. - DVR</t>
  </si>
  <si>
    <t>IN9155A01020</t>
  </si>
  <si>
    <t>100147</t>
  </si>
  <si>
    <t>Tech Mahindra Ltd.</t>
  </si>
  <si>
    <t>INE669C01036</t>
  </si>
  <si>
    <t>100028</t>
  </si>
  <si>
    <t>Lupin Ltd.</t>
  </si>
  <si>
    <t>INE326A01037</t>
  </si>
  <si>
    <t>100111</t>
  </si>
  <si>
    <t>Oil &amp; Natural Gas Corporation Ltd.</t>
  </si>
  <si>
    <t>INE213A01029</t>
  </si>
  <si>
    <t>Oil</t>
  </si>
  <si>
    <t>100094</t>
  </si>
  <si>
    <t>Bharat Petroleum Corporation Ltd.</t>
  </si>
  <si>
    <t>INE029A01011</t>
  </si>
  <si>
    <t>100505</t>
  </si>
  <si>
    <t>ICICI Prudential Life Insurance Company Ltd.</t>
  </si>
  <si>
    <t>INE726G01019</t>
  </si>
  <si>
    <t>100036</t>
  </si>
  <si>
    <t>Mahindra &amp; Mahindra Financial Services Ltd.</t>
  </si>
  <si>
    <t>INE774D01024</t>
  </si>
  <si>
    <t>101469</t>
  </si>
  <si>
    <t>Equitas Small Finance Bank Ltd.</t>
  </si>
  <si>
    <t>INE063P01018</t>
  </si>
  <si>
    <t>100531</t>
  </si>
  <si>
    <t>TVS Holdings Ltd.</t>
  </si>
  <si>
    <t>INE105A01035</t>
  </si>
  <si>
    <t>100112</t>
  </si>
  <si>
    <t>Punjab National Bank</t>
  </si>
  <si>
    <t>INE160A01022</t>
  </si>
  <si>
    <t>100293</t>
  </si>
  <si>
    <t>AIA Engineering Ltd.</t>
  </si>
  <si>
    <t>INE212H01026</t>
  </si>
  <si>
    <t>100503</t>
  </si>
  <si>
    <t>Prism Johnson Ltd.</t>
  </si>
  <si>
    <t>INE010A01011</t>
  </si>
  <si>
    <t>101346</t>
  </si>
  <si>
    <t>Chemplast Sanmar Ltd.</t>
  </si>
  <si>
    <t>INE488A01050</t>
  </si>
  <si>
    <t>100210</t>
  </si>
  <si>
    <t>IRB Infrastructure Developers Ltd.</t>
  </si>
  <si>
    <t>INE821I01022</t>
  </si>
  <si>
    <t>100165</t>
  </si>
  <si>
    <t>Rallis India Ltd.</t>
  </si>
  <si>
    <t>INE613A01020</t>
  </si>
  <si>
    <t>Fertilizers &amp; Agrochemicals</t>
  </si>
  <si>
    <t>100224</t>
  </si>
  <si>
    <t>Mahindra Lifespace Developers Ltd.</t>
  </si>
  <si>
    <t>INE813A01018</t>
  </si>
  <si>
    <t>100737</t>
  </si>
  <si>
    <t>Hindustan Copper Ltd.</t>
  </si>
  <si>
    <t>INE531E01026</t>
  </si>
  <si>
    <t>100514</t>
  </si>
  <si>
    <t>Grindwell Norton Ltd.</t>
  </si>
  <si>
    <t>INE536A01023</t>
  </si>
  <si>
    <t>100159</t>
  </si>
  <si>
    <t>Sanofi India Ltd.</t>
  </si>
  <si>
    <t>INE058A01010</t>
  </si>
  <si>
    <t>101936</t>
  </si>
  <si>
    <t>Sundaram Clayton Ltd.</t>
  </si>
  <si>
    <t>INE0Q3R01026</t>
  </si>
  <si>
    <t>100243</t>
  </si>
  <si>
    <t>Multi Commodity Exchange of India Ltd.</t>
  </si>
  <si>
    <t>INE745G01035</t>
  </si>
  <si>
    <t>100682</t>
  </si>
  <si>
    <t>ICICI Lombard General Insurance Company Ltd.</t>
  </si>
  <si>
    <t>INE765G01017</t>
  </si>
  <si>
    <t>100367</t>
  </si>
  <si>
    <t>Exide Industries Ltd.</t>
  </si>
  <si>
    <t>INE302A01020</t>
  </si>
  <si>
    <t>101390</t>
  </si>
  <si>
    <t>PB Fintech Ltd.</t>
  </si>
  <si>
    <t>INE417T01026</t>
  </si>
  <si>
    <t>Financial Technology (Fintech)</t>
  </si>
  <si>
    <t>100171</t>
  </si>
  <si>
    <t>VA Tech Wabag Ltd.</t>
  </si>
  <si>
    <t>INE956G01038</t>
  </si>
  <si>
    <t>Other Utilities</t>
  </si>
  <si>
    <t>101889</t>
  </si>
  <si>
    <t>Jio Financial Services Ltd.</t>
  </si>
  <si>
    <t>INE758E01017</t>
  </si>
  <si>
    <t>101178</t>
  </si>
  <si>
    <t>Computer Age Management Services Ltd.</t>
  </si>
  <si>
    <t>INE596I01012</t>
  </si>
  <si>
    <t>100435</t>
  </si>
  <si>
    <t>Crompton Greaves Consumer Electricals Ltd.</t>
  </si>
  <si>
    <t>INE299U01018</t>
  </si>
  <si>
    <t>100743</t>
  </si>
  <si>
    <t>HeidelbergCement India Ltd.</t>
  </si>
  <si>
    <t>INE578A01017</t>
  </si>
  <si>
    <t>102005</t>
  </si>
  <si>
    <t>Tata Technologies Ltd.</t>
  </si>
  <si>
    <t>INE142M01025</t>
  </si>
  <si>
    <t>021</t>
  </si>
  <si>
    <t>SBI Magnum Global Fund</t>
  </si>
  <si>
    <t>100363</t>
  </si>
  <si>
    <t>Procter &amp; Gamble Hygiene and Health Care Ltd.</t>
  </si>
  <si>
    <t>INE179A01014</t>
  </si>
  <si>
    <t>100736</t>
  </si>
  <si>
    <t>CCL Products (India) Ltd.</t>
  </si>
  <si>
    <t>INE421D01022</t>
  </si>
  <si>
    <t>Agricultural Food &amp; other Products</t>
  </si>
  <si>
    <t>101458</t>
  </si>
  <si>
    <t>Aether Industries Ltd.</t>
  </si>
  <si>
    <t>INE0BWX01014</t>
  </si>
  <si>
    <t>100650</t>
  </si>
  <si>
    <t>Garware Technical Fibres Ltd.</t>
  </si>
  <si>
    <t>INE276A01018</t>
  </si>
  <si>
    <t>100237</t>
  </si>
  <si>
    <t>SKF India Ltd.</t>
  </si>
  <si>
    <t>INE640A01023</t>
  </si>
  <si>
    <t>100257</t>
  </si>
  <si>
    <t>Whirlpool of India Ltd.</t>
  </si>
  <si>
    <t>INE716A01013</t>
  </si>
  <si>
    <t>100941</t>
  </si>
  <si>
    <t>CSB Bank Ltd.</t>
  </si>
  <si>
    <t>INE679A01013</t>
  </si>
  <si>
    <t>101965</t>
  </si>
  <si>
    <t>Nazara Technologies Ltd.</t>
  </si>
  <si>
    <t>Entertainment</t>
  </si>
  <si>
    <t>101102</t>
  </si>
  <si>
    <t>ESAB India Ltd.</t>
  </si>
  <si>
    <t>INE284A01012</t>
  </si>
  <si>
    <t>100553</t>
  </si>
  <si>
    <t>Kennametal India Ltd.</t>
  </si>
  <si>
    <t>INE717A01029</t>
  </si>
  <si>
    <t>100025</t>
  </si>
  <si>
    <t>Nestle India Ltd.</t>
  </si>
  <si>
    <t>INE239A01024</t>
  </si>
  <si>
    <t>100825</t>
  </si>
  <si>
    <t>Alphabet Inc.</t>
  </si>
  <si>
    <t>US02079K3059</t>
  </si>
  <si>
    <t>3500003</t>
  </si>
  <si>
    <t>Lonza Group</t>
  </si>
  <si>
    <t>US54338V1017</t>
  </si>
  <si>
    <t>024</t>
  </si>
  <si>
    <t>SBI Equity Hybrid Fund</t>
  </si>
  <si>
    <t>100344</t>
  </si>
  <si>
    <t>MRF Ltd.</t>
  </si>
  <si>
    <t>INE883A01011</t>
  </si>
  <si>
    <t>100125</t>
  </si>
  <si>
    <t>Bajaj Finance Ltd.</t>
  </si>
  <si>
    <t>INE296A01024</t>
  </si>
  <si>
    <t>100465</t>
  </si>
  <si>
    <t>Interglobe Aviation Ltd.</t>
  </si>
  <si>
    <t>INE646L01027</t>
  </si>
  <si>
    <t>100260</t>
  </si>
  <si>
    <t>Solar Industries India Ltd.</t>
  </si>
  <si>
    <t>INE343H01029</t>
  </si>
  <si>
    <t>100628</t>
  </si>
  <si>
    <t>Avenue Supermarts Ltd.</t>
  </si>
  <si>
    <t>INE192R01011</t>
  </si>
  <si>
    <t>100519</t>
  </si>
  <si>
    <t>Westlife Foodworld Ltd.</t>
  </si>
  <si>
    <t>INE274F01020</t>
  </si>
  <si>
    <t>101550</t>
  </si>
  <si>
    <t>Life Insurance Corporation of India</t>
  </si>
  <si>
    <t>INE0J1Y01017</t>
  </si>
  <si>
    <t>101462</t>
  </si>
  <si>
    <t>Vedant Fashions Ltd.</t>
  </si>
  <si>
    <t>INE825V01034</t>
  </si>
  <si>
    <t>100530</t>
  </si>
  <si>
    <t>Bosch Ltd.</t>
  </si>
  <si>
    <t>EQ315201XXXX</t>
  </si>
  <si>
    <t>e) Real Estate Investment Trust</t>
  </si>
  <si>
    <t>3200002</t>
  </si>
  <si>
    <t>Embassy Office Parks Reit</t>
  </si>
  <si>
    <t>INE041025011</t>
  </si>
  <si>
    <t>d) Infrastructure Investment Trust</t>
  </si>
  <si>
    <t>3300006</t>
  </si>
  <si>
    <t>Cube Highways Trust</t>
  </si>
  <si>
    <t>INE0NR623014</t>
  </si>
  <si>
    <t>Transport Infrastructure</t>
  </si>
  <si>
    <t>704132</t>
  </si>
  <si>
    <t>National Bank for Agriculture and Rural Development</t>
  </si>
  <si>
    <t>INE261F08DX0</t>
  </si>
  <si>
    <t>CRISIL AAA</t>
  </si>
  <si>
    <t>N**</t>
  </si>
  <si>
    <t>704315</t>
  </si>
  <si>
    <t>Small Industries Development Bank of India</t>
  </si>
  <si>
    <t>INE556F08KI9</t>
  </si>
  <si>
    <t>703923</t>
  </si>
  <si>
    <t>Bharti Telecom Ltd.</t>
  </si>
  <si>
    <t>INE403D08132</t>
  </si>
  <si>
    <t>CRISIL AA+</t>
  </si>
  <si>
    <t>702691</t>
  </si>
  <si>
    <t>Indian Bank( Tier II Bond under Basel III )</t>
  </si>
  <si>
    <t>INE562A08081</t>
  </si>
  <si>
    <t>704431</t>
  </si>
  <si>
    <t>Tata Communications Ltd.</t>
  </si>
  <si>
    <t>INE151A08349</t>
  </si>
  <si>
    <t>CARE AAA</t>
  </si>
  <si>
    <t>704323</t>
  </si>
  <si>
    <t>INE261F08EB4</t>
  </si>
  <si>
    <t>704616</t>
  </si>
  <si>
    <t>Power Grid Corporation of India Ltd.</t>
  </si>
  <si>
    <t>INE752E08726</t>
  </si>
  <si>
    <t>704262</t>
  </si>
  <si>
    <t>Tata Housing Development Co. Ltd.</t>
  </si>
  <si>
    <t>INE582L08037</t>
  </si>
  <si>
    <t>CARE AA</t>
  </si>
  <si>
    <t>704114</t>
  </si>
  <si>
    <t>INE414G07HK3</t>
  </si>
  <si>
    <t>800313</t>
  </si>
  <si>
    <t>Tata Motors Finance Ltd.</t>
  </si>
  <si>
    <t>INE601U08283</t>
  </si>
  <si>
    <t>CRISIL AA</t>
  </si>
  <si>
    <t>704010</t>
  </si>
  <si>
    <t>Bank of India( AT1 Bond Under Basel III )</t>
  </si>
  <si>
    <t>INE084A08169</t>
  </si>
  <si>
    <t>704648</t>
  </si>
  <si>
    <t>State Bank of India( AT1 Bond under Basel III )</t>
  </si>
  <si>
    <t>INE062A08413</t>
  </si>
  <si>
    <t>703576</t>
  </si>
  <si>
    <t>KNR Tirumala Infra Pvt. Ltd.</t>
  </si>
  <si>
    <t>INE01NS07019</t>
  </si>
  <si>
    <t>704647</t>
  </si>
  <si>
    <t>Tata Projects Ltd.</t>
  </si>
  <si>
    <t>INE725H08188</t>
  </si>
  <si>
    <t>IND AA</t>
  </si>
  <si>
    <t>704591</t>
  </si>
  <si>
    <t>INE040A08AJ4</t>
  </si>
  <si>
    <t>704634</t>
  </si>
  <si>
    <t>INE813H07325</t>
  </si>
  <si>
    <t>702275</t>
  </si>
  <si>
    <t>INE428A08101</t>
  </si>
  <si>
    <t>IND AA+</t>
  </si>
  <si>
    <t>704308</t>
  </si>
  <si>
    <t>INE813H07275</t>
  </si>
  <si>
    <t>704235</t>
  </si>
  <si>
    <t>REC Ltd.</t>
  </si>
  <si>
    <t>INE020B08EI8</t>
  </si>
  <si>
    <t>702920</t>
  </si>
  <si>
    <t>INE774D07UF0</t>
  </si>
  <si>
    <t>IND AAA</t>
  </si>
  <si>
    <t>704305</t>
  </si>
  <si>
    <t>INE813H07309</t>
  </si>
  <si>
    <t>702866</t>
  </si>
  <si>
    <t>INE774D07UC7</t>
  </si>
  <si>
    <t>702594</t>
  </si>
  <si>
    <t>Punjab National Bank( Tier II Bond under Basel III )</t>
  </si>
  <si>
    <t>INE160A08167</t>
  </si>
  <si>
    <t>703577</t>
  </si>
  <si>
    <t>INE01NS07027</t>
  </si>
  <si>
    <t>704633</t>
  </si>
  <si>
    <t>INE813H07333</t>
  </si>
  <si>
    <t>704183</t>
  </si>
  <si>
    <t>Punjab National Bank( AT1 Bond Under Basel III )</t>
  </si>
  <si>
    <t>INE160A08266</t>
  </si>
  <si>
    <t>702604</t>
  </si>
  <si>
    <t>State Bank of India( Tier II Bond under Basel III )</t>
  </si>
  <si>
    <t>INE062A08264</t>
  </si>
  <si>
    <t>704296</t>
  </si>
  <si>
    <t>Avanse Financial Services Ltd.</t>
  </si>
  <si>
    <t>INE087P07337</t>
  </si>
  <si>
    <t>CARE AA-</t>
  </si>
  <si>
    <t>704129</t>
  </si>
  <si>
    <t>JM Financial Asset Reconstruction Company Ltd.</t>
  </si>
  <si>
    <t>INE265J07506</t>
  </si>
  <si>
    <t>[ICRA]AA-</t>
  </si>
  <si>
    <t>702561</t>
  </si>
  <si>
    <t>INE062A08256</t>
  </si>
  <si>
    <t>900299</t>
  </si>
  <si>
    <t>7.18% CGL 2033</t>
  </si>
  <si>
    <t>IN0020230085</t>
  </si>
  <si>
    <t>Sovereign</t>
  </si>
  <si>
    <t>900294</t>
  </si>
  <si>
    <t>7.30% CGL 2053</t>
  </si>
  <si>
    <t>IN0020230051</t>
  </si>
  <si>
    <t>900251</t>
  </si>
  <si>
    <t>7.54% CGL 2036</t>
  </si>
  <si>
    <t>IN0020220029</t>
  </si>
  <si>
    <t>900082</t>
  </si>
  <si>
    <t>7.17% CGL 2028</t>
  </si>
  <si>
    <t>IN0020170174</t>
  </si>
  <si>
    <t>900290</t>
  </si>
  <si>
    <t>7.06% CGL 2028</t>
  </si>
  <si>
    <t>IN0020230010</t>
  </si>
  <si>
    <t>900283</t>
  </si>
  <si>
    <t>7.26% CGL 2032</t>
  </si>
  <si>
    <t>IN0020220060</t>
  </si>
  <si>
    <t>900295</t>
  </si>
  <si>
    <t>7.18% CGL 2037</t>
  </si>
  <si>
    <t>IN0020230077</t>
  </si>
  <si>
    <t>1905030</t>
  </si>
  <si>
    <t>7.73% State Government of Uttar Pradesh 2034</t>
  </si>
  <si>
    <t>IN3320230151</t>
  </si>
  <si>
    <t>1905031</t>
  </si>
  <si>
    <t>7.73% State Government of Uttar Pradesh 2035</t>
  </si>
  <si>
    <t>IN3320230169</t>
  </si>
  <si>
    <t>1900233</t>
  </si>
  <si>
    <t>8.69% State Government of Tamil Nadu 2026</t>
  </si>
  <si>
    <t>IN3120150203</t>
  </si>
  <si>
    <t>1009352</t>
  </si>
  <si>
    <t>Nirma Ltd.</t>
  </si>
  <si>
    <t>INE091A14DZ5</t>
  </si>
  <si>
    <t>CRISIL A1+</t>
  </si>
  <si>
    <t>1009356</t>
  </si>
  <si>
    <t>INE121A14WD7</t>
  </si>
  <si>
    <t>1009357</t>
  </si>
  <si>
    <t>BOB Financial Solutions Ltd.</t>
  </si>
  <si>
    <t>INE027214548</t>
  </si>
  <si>
    <t>1009358</t>
  </si>
  <si>
    <t>Hero FinCorp Ltd.</t>
  </si>
  <si>
    <t>INE957N14HR8</t>
  </si>
  <si>
    <t>1102458</t>
  </si>
  <si>
    <t>The Jammu &amp; Kashmir Bank Ltd.</t>
  </si>
  <si>
    <t>INE168A16MP8</t>
  </si>
  <si>
    <t>1102485</t>
  </si>
  <si>
    <t>RBL Bank Ltd.</t>
  </si>
  <si>
    <t>INE976G16NM6</t>
  </si>
  <si>
    <t>[ICRA]A1+</t>
  </si>
  <si>
    <t>1800702</t>
  </si>
  <si>
    <t>GOI 22.08.2026 GOV</t>
  </si>
  <si>
    <t>IN000826C023</t>
  </si>
  <si>
    <t>028</t>
  </si>
  <si>
    <t>SBI Magnum Income Fund</t>
  </si>
  <si>
    <t>704307</t>
  </si>
  <si>
    <t>INE813H07283</t>
  </si>
  <si>
    <t>704469</t>
  </si>
  <si>
    <t>Godrej Properties Ltd.</t>
  </si>
  <si>
    <t>INE484J08055</t>
  </si>
  <si>
    <t>[ICRA]AA+</t>
  </si>
  <si>
    <t>704655</t>
  </si>
  <si>
    <t>Indostar Capital Finance Ltd.</t>
  </si>
  <si>
    <t>INE896L07942</t>
  </si>
  <si>
    <t>CRISIL AA-</t>
  </si>
  <si>
    <t>703918</t>
  </si>
  <si>
    <t>Mahanagar Telephone Nigam Ltd.</t>
  </si>
  <si>
    <t>INE153A08105</t>
  </si>
  <si>
    <t>IND AAA(CE)</t>
  </si>
  <si>
    <t>704275</t>
  </si>
  <si>
    <t>INE020B08EJ6</t>
  </si>
  <si>
    <t>704408</t>
  </si>
  <si>
    <t>Jamnagar Utilities &amp; Power Pvt. Ltd.</t>
  </si>
  <si>
    <t>INE936D07182</t>
  </si>
  <si>
    <t>704339</t>
  </si>
  <si>
    <t>LIC Housing Finance Ltd.</t>
  </si>
  <si>
    <t>INE115A07QK0</t>
  </si>
  <si>
    <t>703474</t>
  </si>
  <si>
    <t>Jindal Stainless Ltd.</t>
  </si>
  <si>
    <t>INE220G07119</t>
  </si>
  <si>
    <t>704327</t>
  </si>
  <si>
    <t>Grihum Housing Finance Ltd.</t>
  </si>
  <si>
    <t>INE055I07156</t>
  </si>
  <si>
    <t>704407</t>
  </si>
  <si>
    <t>INE725H08154</t>
  </si>
  <si>
    <t>704411</t>
  </si>
  <si>
    <t>Aadhar Housing Finance Ltd.</t>
  </si>
  <si>
    <t>INE883F07314</t>
  </si>
  <si>
    <t>[ICRA]AA</t>
  </si>
  <si>
    <t>702664</t>
  </si>
  <si>
    <t>Tata Realty and Infrastructure Ltd.</t>
  </si>
  <si>
    <t>INE371K08169</t>
  </si>
  <si>
    <t>6400002</t>
  </si>
  <si>
    <t>INF0RQ622028</t>
  </si>
  <si>
    <t>CDMDF</t>
  </si>
  <si>
    <t>033</t>
  </si>
  <si>
    <t>SBI Consumption Opportunities Fund</t>
  </si>
  <si>
    <t>100179</t>
  </si>
  <si>
    <t>Hero MotoCorp Ltd.</t>
  </si>
  <si>
    <t>INE158A01026</t>
  </si>
  <si>
    <t>100223</t>
  </si>
  <si>
    <t>United Spirits Ltd.</t>
  </si>
  <si>
    <t>INE854D01024</t>
  </si>
  <si>
    <t>101213</t>
  </si>
  <si>
    <t>Mrs. Bectors Food Specialities Ltd.</t>
  </si>
  <si>
    <t>INE495P01012</t>
  </si>
  <si>
    <t>100873</t>
  </si>
  <si>
    <t>Chalet Hotels Ltd.</t>
  </si>
  <si>
    <t>INE427F01016</t>
  </si>
  <si>
    <t>704000</t>
  </si>
  <si>
    <t>100154</t>
  </si>
  <si>
    <t>Colgate Palmolive (India) Ltd.</t>
  </si>
  <si>
    <t>INE259A01022</t>
  </si>
  <si>
    <t>100138</t>
  </si>
  <si>
    <t>PVR Inox Ltd.</t>
  </si>
  <si>
    <t>INE191H01014</t>
  </si>
  <si>
    <t>102038</t>
  </si>
  <si>
    <t>Doms Industries Ltd.</t>
  </si>
  <si>
    <t>INE321T01012</t>
  </si>
  <si>
    <t>101799</t>
  </si>
  <si>
    <t>Sula Vineyards Ltd.</t>
  </si>
  <si>
    <t>INE142Q01026</t>
  </si>
  <si>
    <t>101397</t>
  </si>
  <si>
    <t>Go Fashion (India) Ltd.</t>
  </si>
  <si>
    <t>INE0BJS01011</t>
  </si>
  <si>
    <t>100821</t>
  </si>
  <si>
    <t>TTK Prestige Ltd.</t>
  </si>
  <si>
    <t>INE690A01028</t>
  </si>
  <si>
    <t>100529</t>
  </si>
  <si>
    <t>Hawkins Cookers Ltd.</t>
  </si>
  <si>
    <t>INE979B01015</t>
  </si>
  <si>
    <t>101679</t>
  </si>
  <si>
    <t>EIH Ltd.</t>
  </si>
  <si>
    <t>INE230A01023</t>
  </si>
  <si>
    <t>101949</t>
  </si>
  <si>
    <t>Samhi Hotels Ltd.</t>
  </si>
  <si>
    <t>INE08U801020</t>
  </si>
  <si>
    <t>101303</t>
  </si>
  <si>
    <t>Dodla Dairy Ltd.</t>
  </si>
  <si>
    <t>INE021O01019</t>
  </si>
  <si>
    <t>100554</t>
  </si>
  <si>
    <t>V-Guard Industries Ltd.</t>
  </si>
  <si>
    <t>INE951I01027</t>
  </si>
  <si>
    <t>101958</t>
  </si>
  <si>
    <t>Sai Silks (Kalamandir) Ltd.</t>
  </si>
  <si>
    <t>INE438K01021</t>
  </si>
  <si>
    <t>100559</t>
  </si>
  <si>
    <t>Avanti Feeds Ltd.</t>
  </si>
  <si>
    <t>INE871C01038</t>
  </si>
  <si>
    <t>101573</t>
  </si>
  <si>
    <t>Campus Activewear Ltd.</t>
  </si>
  <si>
    <t>INE278Y01022</t>
  </si>
  <si>
    <t>034</t>
  </si>
  <si>
    <t>SBI Technology Opportunities Fund</t>
  </si>
  <si>
    <t>100188</t>
  </si>
  <si>
    <t>Firstsource Solutions Ltd.</t>
  </si>
  <si>
    <t>INE684F01012</t>
  </si>
  <si>
    <t>Commercial Services &amp; Supplies</t>
  </si>
  <si>
    <t>100916</t>
  </si>
  <si>
    <t>Indiamart Intermesh Ltd.</t>
  </si>
  <si>
    <t>INE933S01016</t>
  </si>
  <si>
    <t>100026</t>
  </si>
  <si>
    <t>Persistent Systems Ltd.</t>
  </si>
  <si>
    <t>INE262H01013</t>
  </si>
  <si>
    <t>101556</t>
  </si>
  <si>
    <t>eMudhra Ltd.</t>
  </si>
  <si>
    <t>INE01QM01018</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</si>
  <si>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</si>
  <si>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</si>
  <si>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</si>
  <si>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</si>
  <si>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</si>
  <si>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</si>
  <si>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</si>
  <si>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</si>
  <si>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</si>
  <si>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</si>
  <si>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</si>
  <si>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</si>
  <si>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</si>
  <si>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</si>
  <si>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101239</t>
  </si>
  <si>
    <t>Max Healthcare Institute Ltd.</t>
  </si>
  <si>
    <t>INE027H01010</t>
  </si>
  <si>
    <t>101774</t>
  </si>
  <si>
    <t>Global Health Ltd.</t>
  </si>
  <si>
    <t>INE474Q01031</t>
  </si>
  <si>
    <t>101876</t>
  </si>
  <si>
    <t>Mankind Pharma Ltd.</t>
  </si>
  <si>
    <t>INE634S01028</t>
  </si>
  <si>
    <t>101304</t>
  </si>
  <si>
    <t>Krishna Institute of Medical Sciences Ltd.</t>
  </si>
  <si>
    <t>INE967H01017</t>
  </si>
  <si>
    <t>100201</t>
  </si>
  <si>
    <t>Aurobindo Pharma Ltd.</t>
  </si>
  <si>
    <t>INE406A01037</t>
  </si>
  <si>
    <t>101548</t>
  </si>
  <si>
    <t>Rainbow Children's Medicare Ltd.</t>
  </si>
  <si>
    <t>INE961O01016</t>
  </si>
  <si>
    <t>101933</t>
  </si>
  <si>
    <t>Jupiter Life Line Hospitals Ltd.</t>
  </si>
  <si>
    <t>INE682M01012</t>
  </si>
  <si>
    <t>101080</t>
  </si>
  <si>
    <t>JB Chemicals &amp; Pharmaceuticals Ltd.</t>
  </si>
  <si>
    <t>INE572A01036</t>
  </si>
  <si>
    <t>100004</t>
  </si>
  <si>
    <t>Zydus Lifesciences Ltd.</t>
  </si>
  <si>
    <t>INE010B01027</t>
  </si>
  <si>
    <t>100645</t>
  </si>
  <si>
    <t>Gufic Biosciences Ltd.</t>
  </si>
  <si>
    <t>INE742B01025</t>
  </si>
  <si>
    <t>100566</t>
  </si>
  <si>
    <t>Laurus Labs Ltd.</t>
  </si>
  <si>
    <t>INE947Q01028</t>
  </si>
  <si>
    <t>101934</t>
  </si>
  <si>
    <t>200005</t>
  </si>
  <si>
    <t>Shreno Ltd.</t>
  </si>
  <si>
    <t>INE274D04011</t>
  </si>
  <si>
    <t>CRISIL A</t>
  </si>
  <si>
    <t>036</t>
  </si>
  <si>
    <t>SBI Contra Fund</t>
  </si>
  <si>
    <t>100370</t>
  </si>
  <si>
    <t>Biocon Ltd.</t>
  </si>
  <si>
    <t>INE376G01013</t>
  </si>
  <si>
    <t>100374</t>
  </si>
  <si>
    <t>CESC Ltd.</t>
  </si>
  <si>
    <t>INE486A01021</t>
  </si>
  <si>
    <t>100035</t>
  </si>
  <si>
    <t>NMDC Ltd.</t>
  </si>
  <si>
    <t>INE584A01023</t>
  </si>
  <si>
    <t>Minerals &amp; Mining</t>
  </si>
  <si>
    <t>100182</t>
  </si>
  <si>
    <t>INE752E01010</t>
  </si>
  <si>
    <t>100055</t>
  </si>
  <si>
    <t>The Federal Bank Ltd.</t>
  </si>
  <si>
    <t>INE171A01029</t>
  </si>
  <si>
    <t>100169</t>
  </si>
  <si>
    <t>Indian Oil Corporation Ltd.</t>
  </si>
  <si>
    <t>INE242A01010</t>
  </si>
  <si>
    <t>100137</t>
  </si>
  <si>
    <t>The Ramco Cements Ltd.</t>
  </si>
  <si>
    <t>INE331A01037</t>
  </si>
  <si>
    <t>100286</t>
  </si>
  <si>
    <t>NHPC Ltd.</t>
  </si>
  <si>
    <t>INE848E01016</t>
  </si>
  <si>
    <t>100132</t>
  </si>
  <si>
    <t>Info Edge (India) Ltd.</t>
  </si>
  <si>
    <t>INE663F01024</t>
  </si>
  <si>
    <t>100723</t>
  </si>
  <si>
    <t>Ashiana Housing Ltd.</t>
  </si>
  <si>
    <t>INE365D01021</t>
  </si>
  <si>
    <t>100442</t>
  </si>
  <si>
    <t>Coromandel International Ltd.</t>
  </si>
  <si>
    <t>INE169A01031</t>
  </si>
  <si>
    <t>100499</t>
  </si>
  <si>
    <t>Disa India Ltd.</t>
  </si>
  <si>
    <t>INE131C01011</t>
  </si>
  <si>
    <t>101959</t>
  </si>
  <si>
    <t>JSW Infrastructure Ltd.</t>
  </si>
  <si>
    <t>INE880J01026</t>
  </si>
  <si>
    <t>101225</t>
  </si>
  <si>
    <t>WENDT (India) Ltd.</t>
  </si>
  <si>
    <t>INE274C01019</t>
  </si>
  <si>
    <t>101452</t>
  </si>
  <si>
    <t>Gateway Distriparks Ltd.</t>
  </si>
  <si>
    <t>INE079J01017</t>
  </si>
  <si>
    <t>100163</t>
  </si>
  <si>
    <t>INE323A01026</t>
  </si>
  <si>
    <t>100570</t>
  </si>
  <si>
    <t>K.P.R. Mill Ltd.</t>
  </si>
  <si>
    <t>INE930H01031</t>
  </si>
  <si>
    <t>100386</t>
  </si>
  <si>
    <t>Carborundum Universal Ltd.</t>
  </si>
  <si>
    <t>INE120A01034</t>
  </si>
  <si>
    <t>100694</t>
  </si>
  <si>
    <t>Indian Energy Exchange Ltd.</t>
  </si>
  <si>
    <t>INE022Q01020</t>
  </si>
  <si>
    <t>100107</t>
  </si>
  <si>
    <t>Max Financial Services Ltd.</t>
  </si>
  <si>
    <t>INE180A01020</t>
  </si>
  <si>
    <t>100259</t>
  </si>
  <si>
    <t>Kalpataru Projects International Ltd.</t>
  </si>
  <si>
    <t>INE220B01022</t>
  </si>
  <si>
    <t>100513</t>
  </si>
  <si>
    <t>Greenply Industries Ltd.</t>
  </si>
  <si>
    <t>INE461C01038</t>
  </si>
  <si>
    <t>100654</t>
  </si>
  <si>
    <t>Automotive Axles Ltd.</t>
  </si>
  <si>
    <t>INE449A01011</t>
  </si>
  <si>
    <t>100686</t>
  </si>
  <si>
    <t>Prataap Snacks Ltd.</t>
  </si>
  <si>
    <t>INE393P01035</t>
  </si>
  <si>
    <t>100421</t>
  </si>
  <si>
    <t>Dabur India Ltd.</t>
  </si>
  <si>
    <t>INE016A01026</t>
  </si>
  <si>
    <t>101775</t>
  </si>
  <si>
    <t>NMDC Steel Ltd.</t>
  </si>
  <si>
    <t>INE0NNS01018</t>
  </si>
  <si>
    <t>1801095</t>
  </si>
  <si>
    <t>91 DAY T-BILL 29.02.24</t>
  </si>
  <si>
    <t>IN002023X369</t>
  </si>
  <si>
    <t>1801092</t>
  </si>
  <si>
    <t>91 DAY T-BILL 22.02.24</t>
  </si>
  <si>
    <t>IN002023X351</t>
  </si>
  <si>
    <t>1801122</t>
  </si>
  <si>
    <t>91 DAY T-BILL 02.05.24</t>
  </si>
  <si>
    <t>IN002023X450</t>
  </si>
  <si>
    <t>1801077</t>
  </si>
  <si>
    <t>182 DAY T-BILL 11.04.24</t>
  </si>
  <si>
    <t>IN002023Y292</t>
  </si>
  <si>
    <t>055</t>
  </si>
  <si>
    <t>SBI Nifty Index Fund</t>
  </si>
  <si>
    <t>100181</t>
  </si>
  <si>
    <t>NTPC Ltd.</t>
  </si>
  <si>
    <t>INE733E01010</t>
  </si>
  <si>
    <t>100173</t>
  </si>
  <si>
    <t>Asian Paints Ltd.</t>
  </si>
  <si>
    <t>INE021A01026</t>
  </si>
  <si>
    <t>100013</t>
  </si>
  <si>
    <t>IndusInd Bank Ltd.</t>
  </si>
  <si>
    <t>INE095A01012</t>
  </si>
  <si>
    <t>100097</t>
  </si>
  <si>
    <t>Coal India Ltd.</t>
  </si>
  <si>
    <t>INE522F01014</t>
  </si>
  <si>
    <t>Consumable Fuels</t>
  </si>
  <si>
    <t>100108</t>
  </si>
  <si>
    <t>Adani Ports and Special Economic Zone Ltd.</t>
  </si>
  <si>
    <t>INE742F01042</t>
  </si>
  <si>
    <t>100380</t>
  </si>
  <si>
    <t>Bajaj Finserv Ltd.</t>
  </si>
  <si>
    <t>INE918I01026</t>
  </si>
  <si>
    <t>100418</t>
  </si>
  <si>
    <t>Adani Enterprises Ltd.</t>
  </si>
  <si>
    <t>INE423A01024</t>
  </si>
  <si>
    <t>Metals &amp; Minerals Trading</t>
  </si>
  <si>
    <t>100193</t>
  </si>
  <si>
    <t>JSW Steel Ltd.</t>
  </si>
  <si>
    <t>INE019A01038</t>
  </si>
  <si>
    <t>100080</t>
  </si>
  <si>
    <t>Dr. Reddy's Laboratories Ltd.</t>
  </si>
  <si>
    <t>INE089A01023</t>
  </si>
  <si>
    <t>100020</t>
  </si>
  <si>
    <t>Tata Consumer Products Ltd.</t>
  </si>
  <si>
    <t>INE192A01025</t>
  </si>
  <si>
    <t>100150</t>
  </si>
  <si>
    <t>Apollo Hospitals Enterprise Ltd.</t>
  </si>
  <si>
    <t>INE437A01024</t>
  </si>
  <si>
    <t>100139</t>
  </si>
  <si>
    <t>UPL Ltd.</t>
  </si>
  <si>
    <t>INE628A01036</t>
  </si>
  <si>
    <t>056</t>
  </si>
  <si>
    <t>SBI Magnum Children's Benefit Fund - Savings Plan</t>
  </si>
  <si>
    <t>102050</t>
  </si>
  <si>
    <t>Tips Industries Ltd.</t>
  </si>
  <si>
    <t>INE716B01029</t>
  </si>
  <si>
    <t>100326</t>
  </si>
  <si>
    <t>E.I.D-Parry (India) Ltd.</t>
  </si>
  <si>
    <t>INE126A01031</t>
  </si>
  <si>
    <t>101801</t>
  </si>
  <si>
    <t>Elin Electronics Ltd.</t>
  </si>
  <si>
    <t>INE050401020</t>
  </si>
  <si>
    <t>100535</t>
  </si>
  <si>
    <t>Thangamayil Jewellery Ltd.</t>
  </si>
  <si>
    <t>INE085J01014</t>
  </si>
  <si>
    <t>102039</t>
  </si>
  <si>
    <t>Inox India Ltd.</t>
  </si>
  <si>
    <t>INE616N01034</t>
  </si>
  <si>
    <t>101196</t>
  </si>
  <si>
    <t>Gujarat Ambuja Exports Ltd.</t>
  </si>
  <si>
    <t>INE036B01030</t>
  </si>
  <si>
    <t>704385</t>
  </si>
  <si>
    <t>INE774D07VC5</t>
  </si>
  <si>
    <t>704331</t>
  </si>
  <si>
    <t>Nexus Select Trust</t>
  </si>
  <si>
    <t>INE0NDH07019</t>
  </si>
  <si>
    <t>704135</t>
  </si>
  <si>
    <t>INE153A08121</t>
  </si>
  <si>
    <t>704590</t>
  </si>
  <si>
    <t>INE414G07IS4</t>
  </si>
  <si>
    <t>703516</t>
  </si>
  <si>
    <t>Mangloor Highways Pvt. Ltd.</t>
  </si>
  <si>
    <t>INE00PT07014</t>
  </si>
  <si>
    <t>900291</t>
  </si>
  <si>
    <t>7.17% CGL 2030</t>
  </si>
  <si>
    <t>IN0020230036</t>
  </si>
  <si>
    <t>900298</t>
  </si>
  <si>
    <t>7.25% CGL 2063</t>
  </si>
  <si>
    <t>IN0020230044</t>
  </si>
  <si>
    <t>900166</t>
  </si>
  <si>
    <t>8.10% CGL 2034</t>
  </si>
  <si>
    <t>IN0020210137</t>
  </si>
  <si>
    <t>5100005</t>
  </si>
  <si>
    <t>GOI 16.12.2026 GOV</t>
  </si>
  <si>
    <t>IN001226C074</t>
  </si>
  <si>
    <t>057</t>
  </si>
  <si>
    <t>SBI Overnight Fund</t>
  </si>
  <si>
    <t>069</t>
  </si>
  <si>
    <t>SBI Magnum Medium Duration Fund</t>
  </si>
  <si>
    <t>703921</t>
  </si>
  <si>
    <t>INE121A07QH4</t>
  </si>
  <si>
    <t>701820</t>
  </si>
  <si>
    <t>Yes Bank Ltd.</t>
  </si>
  <si>
    <t>INE528G08345</t>
  </si>
  <si>
    <t>[ICRA]A-</t>
  </si>
  <si>
    <t>702543</t>
  </si>
  <si>
    <t>India Grid Trust</t>
  </si>
  <si>
    <t>INE219X07108</t>
  </si>
  <si>
    <t>703536</t>
  </si>
  <si>
    <t>INE813H07184</t>
  </si>
  <si>
    <t>704116</t>
  </si>
  <si>
    <t>INE261F08DW2</t>
  </si>
  <si>
    <t>703483</t>
  </si>
  <si>
    <t>INE813H07150</t>
  </si>
  <si>
    <t>702617</t>
  </si>
  <si>
    <t>Latur Renewable Pvt. Ltd.</t>
  </si>
  <si>
    <t>INE03IL08026</t>
  </si>
  <si>
    <t>CRISIL AA+(CE)</t>
  </si>
  <si>
    <t>702618</t>
  </si>
  <si>
    <t>INE03IL08034</t>
  </si>
  <si>
    <t>703634</t>
  </si>
  <si>
    <t>INE813H07234</t>
  </si>
  <si>
    <t>704122</t>
  </si>
  <si>
    <t>INE556F08KG3</t>
  </si>
  <si>
    <t>703635</t>
  </si>
  <si>
    <t>INE813H07242</t>
  </si>
  <si>
    <t>704601</t>
  </si>
  <si>
    <t>INE556F08KM1</t>
  </si>
  <si>
    <t>704546</t>
  </si>
  <si>
    <t>JM Financial Services Ltd.</t>
  </si>
  <si>
    <t>INE012I07066</t>
  </si>
  <si>
    <t>704615</t>
  </si>
  <si>
    <t>INE261F08EF5</t>
  </si>
  <si>
    <t>[ICRA]AAA</t>
  </si>
  <si>
    <t>702992</t>
  </si>
  <si>
    <t>Godrej Industries Ltd.</t>
  </si>
  <si>
    <t>INE233A08105</t>
  </si>
  <si>
    <t>701874</t>
  </si>
  <si>
    <t>INE528G08279</t>
  </si>
  <si>
    <t>702613</t>
  </si>
  <si>
    <t>INE160A08159</t>
  </si>
  <si>
    <t>900288</t>
  </si>
  <si>
    <t>7.26% CGL 2033</t>
  </si>
  <si>
    <t>IN0020220151</t>
  </si>
  <si>
    <t>1904627</t>
  </si>
  <si>
    <t>7.44% State Government of Haryana 2027</t>
  </si>
  <si>
    <t>IN1620220294</t>
  </si>
  <si>
    <t>1904830</t>
  </si>
  <si>
    <t>7.79% State Government of Andhra Pradesh 2031</t>
  </si>
  <si>
    <t>IN1020220357</t>
  </si>
  <si>
    <t>072</t>
  </si>
  <si>
    <t>SBI Liquid Fund</t>
  </si>
  <si>
    <t>702701</t>
  </si>
  <si>
    <t>INE261F08CU8</t>
  </si>
  <si>
    <t>900114</t>
  </si>
  <si>
    <t>8.35% CGL 2024</t>
  </si>
  <si>
    <t>IN0020079045</t>
  </si>
  <si>
    <t>1904621</t>
  </si>
  <si>
    <t>5.39% State Government of Gujarat 2024</t>
  </si>
  <si>
    <t>IN1520200313</t>
  </si>
  <si>
    <t>1009314</t>
  </si>
  <si>
    <t>Reliance Retail Ventures Ltd.</t>
  </si>
  <si>
    <t>INE929O14BF3</t>
  </si>
  <si>
    <t>1009349</t>
  </si>
  <si>
    <t>INE018A14KJ7</t>
  </si>
  <si>
    <t>1009383</t>
  </si>
  <si>
    <t>INE261F14KS3</t>
  </si>
  <si>
    <t>1009374</t>
  </si>
  <si>
    <t>INE296A14WW7</t>
  </si>
  <si>
    <t>1009362</t>
  </si>
  <si>
    <t>INE261F14KP9</t>
  </si>
  <si>
    <t>1009353</t>
  </si>
  <si>
    <t>INE121A14WC9</t>
  </si>
  <si>
    <t>1009343</t>
  </si>
  <si>
    <t>ICICI Securities Ltd.</t>
  </si>
  <si>
    <t>INE763G14RA9</t>
  </si>
  <si>
    <t>1009354</t>
  </si>
  <si>
    <t>INE556F14JV2</t>
  </si>
  <si>
    <t>1009300</t>
  </si>
  <si>
    <t>TATA Capital Ltd.</t>
  </si>
  <si>
    <t>INE306N14WT3</t>
  </si>
  <si>
    <t>1009253</t>
  </si>
  <si>
    <t>Godrej &amp; Boyce Manufacturing Co. Ltd.</t>
  </si>
  <si>
    <t>INE982D14AS0</t>
  </si>
  <si>
    <t>1009339</t>
  </si>
  <si>
    <t>Birla Group Holding Pvt. Ltd.</t>
  </si>
  <si>
    <t>INE09OL14EG0</t>
  </si>
  <si>
    <t>1009283</t>
  </si>
  <si>
    <t>HDB Financial Services Ltd.</t>
  </si>
  <si>
    <t>INE756I14DK8</t>
  </si>
  <si>
    <t>1009295</t>
  </si>
  <si>
    <t>Aditya Birla Finance Ltd.</t>
  </si>
  <si>
    <t>INE860H141V2</t>
  </si>
  <si>
    <t>1009386</t>
  </si>
  <si>
    <t>L&amp;T Metro Rail (Hyderabad) Ltd. [Guaranteed by Larsen &amp; Toubro Ltd.]</t>
  </si>
  <si>
    <t>INE128M14779</t>
  </si>
  <si>
    <t>1009297</t>
  </si>
  <si>
    <t>INE403D14502</t>
  </si>
  <si>
    <t>1009390</t>
  </si>
  <si>
    <t>INE121A14WG0</t>
  </si>
  <si>
    <t>1009317</t>
  </si>
  <si>
    <t>INE261F14KM6</t>
  </si>
  <si>
    <t>1009311</t>
  </si>
  <si>
    <t>INE860H141K5</t>
  </si>
  <si>
    <t>1009329</t>
  </si>
  <si>
    <t>INE261F14KO2</t>
  </si>
  <si>
    <t>1009347</t>
  </si>
  <si>
    <t>INE102D14906</t>
  </si>
  <si>
    <t>1009338</t>
  </si>
  <si>
    <t>Kotak Securities Ltd.</t>
  </si>
  <si>
    <t>INE028E14MU1</t>
  </si>
  <si>
    <t>1009345</t>
  </si>
  <si>
    <t>INE028E14MV9</t>
  </si>
  <si>
    <t>1009350</t>
  </si>
  <si>
    <t>INE028E14MW7</t>
  </si>
  <si>
    <t>1009351</t>
  </si>
  <si>
    <t>Export-Import Bank of India</t>
  </si>
  <si>
    <t>INE514E14RH6</t>
  </si>
  <si>
    <t>1009385</t>
  </si>
  <si>
    <t>HDFC Securities Ltd.</t>
  </si>
  <si>
    <t>INE700G14II3</t>
  </si>
  <si>
    <t>1009391</t>
  </si>
  <si>
    <t>INE700G14IL7</t>
  </si>
  <si>
    <t>1009271</t>
  </si>
  <si>
    <t>INE028E14MP1</t>
  </si>
  <si>
    <t>1009334</t>
  </si>
  <si>
    <t>Sundaram Finance Ltd.</t>
  </si>
  <si>
    <t>INE660A14XT8</t>
  </si>
  <si>
    <t>1009333</t>
  </si>
  <si>
    <t>ICICI Securities Primary Dealership Ltd.</t>
  </si>
  <si>
    <t>INE849D14HK3</t>
  </si>
  <si>
    <t>1009371</t>
  </si>
  <si>
    <t>Poonawalla Fincorp Ltd.</t>
  </si>
  <si>
    <t>INE511C14WB9</t>
  </si>
  <si>
    <t>1009275</t>
  </si>
  <si>
    <t>INE700G14HH7</t>
  </si>
  <si>
    <t>1009276</t>
  </si>
  <si>
    <t>INE700G14HI5</t>
  </si>
  <si>
    <t>1009298</t>
  </si>
  <si>
    <t>INE511C14VV9</t>
  </si>
  <si>
    <t>1009290</t>
  </si>
  <si>
    <t>INE929O14BD8</t>
  </si>
  <si>
    <t>1009299</t>
  </si>
  <si>
    <t>INE511C14VW7</t>
  </si>
  <si>
    <t>1009296</t>
  </si>
  <si>
    <t>Bajaj Financial Securties Ltd.</t>
  </si>
  <si>
    <t>INE01C314585</t>
  </si>
  <si>
    <t>1009316</t>
  </si>
  <si>
    <t>INE763G14PA3</t>
  </si>
  <si>
    <t>1009277</t>
  </si>
  <si>
    <t>INE763G14RQ5</t>
  </si>
  <si>
    <t>1009294</t>
  </si>
  <si>
    <t>INE511C14VU1</t>
  </si>
  <si>
    <t>1009323</t>
  </si>
  <si>
    <t>INE296A14WO4</t>
  </si>
  <si>
    <t>1009332</t>
  </si>
  <si>
    <t>ICICI Home Finance Co. Ltd.</t>
  </si>
  <si>
    <t>INE071G14FF1</t>
  </si>
  <si>
    <t>1009287</t>
  </si>
  <si>
    <t>INE660A14XP6</t>
  </si>
  <si>
    <t>1009327</t>
  </si>
  <si>
    <t>INE296A14UJ8</t>
  </si>
  <si>
    <t>1009368</t>
  </si>
  <si>
    <t>INE929O14BI7</t>
  </si>
  <si>
    <t>1009326</t>
  </si>
  <si>
    <t>INE296A14UH2</t>
  </si>
  <si>
    <t>1102451</t>
  </si>
  <si>
    <t>Canara Bank</t>
  </si>
  <si>
    <t>INE476A16XB2</t>
  </si>
  <si>
    <t>1102445</t>
  </si>
  <si>
    <t>INE028A16EH8</t>
  </si>
  <si>
    <t>IND A1+</t>
  </si>
  <si>
    <t>1102417</t>
  </si>
  <si>
    <t>Union Bank of India</t>
  </si>
  <si>
    <t>INE692A16GJ2</t>
  </si>
  <si>
    <t>1102476</t>
  </si>
  <si>
    <t>INE160A16OE5</t>
  </si>
  <si>
    <t>1102293</t>
  </si>
  <si>
    <t>INE040A16DT0</t>
  </si>
  <si>
    <t>1102444</t>
  </si>
  <si>
    <t>INE040A16DV6</t>
  </si>
  <si>
    <t>1102492</t>
  </si>
  <si>
    <t>Punjab &amp; Sind Bank</t>
  </si>
  <si>
    <t>INE608A16QK5</t>
  </si>
  <si>
    <t>1102419</t>
  </si>
  <si>
    <t>INE476A16WV2</t>
  </si>
  <si>
    <t>1102423</t>
  </si>
  <si>
    <t>INE040A16EB6</t>
  </si>
  <si>
    <t>1102452</t>
  </si>
  <si>
    <t>INE608A16QJ7</t>
  </si>
  <si>
    <t>1102409</t>
  </si>
  <si>
    <t>INE692A16GI4</t>
  </si>
  <si>
    <t>1102471</t>
  </si>
  <si>
    <t>INE160A16OD7</t>
  </si>
  <si>
    <t>1102438</t>
  </si>
  <si>
    <t>INE476A16WZ3</t>
  </si>
  <si>
    <t>1102432</t>
  </si>
  <si>
    <t>IDFC First Bank Ltd.</t>
  </si>
  <si>
    <t>INE092T16VT3</t>
  </si>
  <si>
    <t>1102434</t>
  </si>
  <si>
    <t>INE092T16VU1</t>
  </si>
  <si>
    <t>1102435</t>
  </si>
  <si>
    <t>INE160A16OC9</t>
  </si>
  <si>
    <t>1102486</t>
  </si>
  <si>
    <t>INE028A16EK2</t>
  </si>
  <si>
    <t>1102454</t>
  </si>
  <si>
    <t>INE562A16MJ5</t>
  </si>
  <si>
    <t>1102214</t>
  </si>
  <si>
    <t>INE261F16702</t>
  </si>
  <si>
    <t>1102436</t>
  </si>
  <si>
    <t>INE476A16WY6</t>
  </si>
  <si>
    <t>1102473</t>
  </si>
  <si>
    <t>INE692A16GH6</t>
  </si>
  <si>
    <t>1102323</t>
  </si>
  <si>
    <t>INE238AD6462</t>
  </si>
  <si>
    <t>1102472</t>
  </si>
  <si>
    <t>INE562A16MK3</t>
  </si>
  <si>
    <t>1102241</t>
  </si>
  <si>
    <t>INE238AD6405</t>
  </si>
  <si>
    <t>1102477</t>
  </si>
  <si>
    <t>INE028A16EM8</t>
  </si>
  <si>
    <t>1102275</t>
  </si>
  <si>
    <t>INE160A16NH0</t>
  </si>
  <si>
    <t>1102453</t>
  </si>
  <si>
    <t>INE692A16GO2</t>
  </si>
  <si>
    <t>1102368</t>
  </si>
  <si>
    <t>INE237A161T7</t>
  </si>
  <si>
    <t>1801086</t>
  </si>
  <si>
    <t>91 DAY T-BILL 15.02.24</t>
  </si>
  <si>
    <t>IN002023X344</t>
  </si>
  <si>
    <t>1801110</t>
  </si>
  <si>
    <t>91 DAY T-BILL 04.04.24</t>
  </si>
  <si>
    <t>IN002023X419</t>
  </si>
  <si>
    <t>1801068</t>
  </si>
  <si>
    <t>182 DAY T-BILL 29.03.24</t>
  </si>
  <si>
    <t>IN002023Y276</t>
  </si>
  <si>
    <t>1801006</t>
  </si>
  <si>
    <t>364 DAY T-BILL 22.02.24</t>
  </si>
  <si>
    <t>IN002022Z473</t>
  </si>
  <si>
    <t>1800984</t>
  </si>
  <si>
    <t>364 DAY T-BILL 22.03.24</t>
  </si>
  <si>
    <t>IN002022Z515</t>
  </si>
  <si>
    <t>1801085</t>
  </si>
  <si>
    <t>91 DAY T-BILL 08.02.24</t>
  </si>
  <si>
    <t>IN002023X336</t>
  </si>
  <si>
    <t>1801113</t>
  </si>
  <si>
    <t>91 DAY T-BILL 11.04.24</t>
  </si>
  <si>
    <t>IN002023X427</t>
  </si>
  <si>
    <t>1801048</t>
  </si>
  <si>
    <t>182 DAY T-BILL 16.02.24</t>
  </si>
  <si>
    <t>IN002023Y219</t>
  </si>
  <si>
    <t>1801103</t>
  </si>
  <si>
    <t>91 DAY T-BILL 21.03.24</t>
  </si>
  <si>
    <t>IN002023X393</t>
  </si>
  <si>
    <t>1801096</t>
  </si>
  <si>
    <t>182 DAY T-BILL 01.02.24</t>
  </si>
  <si>
    <t>IN002023Y185</t>
  </si>
  <si>
    <t>1801106</t>
  </si>
  <si>
    <t>91 DAY T-BILL 28.03.24</t>
  </si>
  <si>
    <t>IN002023X401</t>
  </si>
  <si>
    <t>1801100</t>
  </si>
  <si>
    <t>91 DAY T-BILL 14.03.24</t>
  </si>
  <si>
    <t>IN002023X385</t>
  </si>
  <si>
    <t>1801055</t>
  </si>
  <si>
    <t>182 DAY T-BILL 29.02.24</t>
  </si>
  <si>
    <t>IN002023Y235</t>
  </si>
  <si>
    <t>1801044</t>
  </si>
  <si>
    <t>182 DAY T-BILL 08.02.24</t>
  </si>
  <si>
    <t>IN002023Y193</t>
  </si>
  <si>
    <t>1801067</t>
  </si>
  <si>
    <t>182 DAY T-BILL 21.03.24</t>
  </si>
  <si>
    <t>IN002023Y268</t>
  </si>
  <si>
    <t>1800979</t>
  </si>
  <si>
    <t>364 DAY T-BILL 14.03.24</t>
  </si>
  <si>
    <t>IN002022Z507</t>
  </si>
  <si>
    <t>1800974</t>
  </si>
  <si>
    <t>364 DAY T-BILL 29.02.24</t>
  </si>
  <si>
    <t>IN002022Z481</t>
  </si>
  <si>
    <t>1801061</t>
  </si>
  <si>
    <t>182 DAY T-BILL 14.03.24</t>
  </si>
  <si>
    <t>IN002023Y250</t>
  </si>
  <si>
    <t>074</t>
  </si>
  <si>
    <t>SBI Dynamic Bond Fund</t>
  </si>
  <si>
    <t>704637</t>
  </si>
  <si>
    <t>Highways Infrastructure Trust</t>
  </si>
  <si>
    <t>INE0KXY07034</t>
  </si>
  <si>
    <t>704586</t>
  </si>
  <si>
    <t>INE306N07NO7</t>
  </si>
  <si>
    <t>704603</t>
  </si>
  <si>
    <t>Summit Digitel Infrastructure Pvt. Ltd.</t>
  </si>
  <si>
    <t>INE507T07112</t>
  </si>
  <si>
    <t>900249</t>
  </si>
  <si>
    <t>7.10% CGL 2029</t>
  </si>
  <si>
    <t>IN0020220011</t>
  </si>
  <si>
    <t>1905009</t>
  </si>
  <si>
    <t>7.78% State Government of Bihar 2031</t>
  </si>
  <si>
    <t>IN1320230106</t>
  </si>
  <si>
    <t>079</t>
  </si>
  <si>
    <t>SBI Savings Fund</t>
  </si>
  <si>
    <t>1904878</t>
  </si>
  <si>
    <t>8.97% State Government of Karnataka 2024</t>
  </si>
  <si>
    <t>IN1920140036</t>
  </si>
  <si>
    <t>1900161</t>
  </si>
  <si>
    <t>8.21% State Government of Haryana 2024</t>
  </si>
  <si>
    <t>IN1620150160</t>
  </si>
  <si>
    <t>1904923</t>
  </si>
  <si>
    <t>5.52% State Government of Madhya Pradesh 2024</t>
  </si>
  <si>
    <t>IN2120200265</t>
  </si>
  <si>
    <t>1009077</t>
  </si>
  <si>
    <t>INE115A14EN6</t>
  </si>
  <si>
    <t>1009377</t>
  </si>
  <si>
    <t>Panatone Finvest Ltd.</t>
  </si>
  <si>
    <t>INE116F14182</t>
  </si>
  <si>
    <t>1008794</t>
  </si>
  <si>
    <t>INE514E14QY3</t>
  </si>
  <si>
    <t>1008761</t>
  </si>
  <si>
    <t>INE601U14JE1</t>
  </si>
  <si>
    <t>1009289</t>
  </si>
  <si>
    <t>ONGC Petro Additions Ltd.</t>
  </si>
  <si>
    <t>INE163N14352</t>
  </si>
  <si>
    <t>1009395</t>
  </si>
  <si>
    <t>Tata Capital Housing Finance Ltd.</t>
  </si>
  <si>
    <t>INE033L14MX0</t>
  </si>
  <si>
    <t>1009242</t>
  </si>
  <si>
    <t>INE0KXY14014</t>
  </si>
  <si>
    <t>1008782</t>
  </si>
  <si>
    <t>INE414G14SQ3</t>
  </si>
  <si>
    <t>1009396</t>
  </si>
  <si>
    <t>INE192A14416</t>
  </si>
  <si>
    <t>1008776</t>
  </si>
  <si>
    <t>INE414G14SR1</t>
  </si>
  <si>
    <t>1009004</t>
  </si>
  <si>
    <t>Infina Finance Pvt. Ltd.</t>
  </si>
  <si>
    <t>INE879F14HI9</t>
  </si>
  <si>
    <t>1009217</t>
  </si>
  <si>
    <t>INE725H14BJ1</t>
  </si>
  <si>
    <t>1008903</t>
  </si>
  <si>
    <t>INE033L14ML5</t>
  </si>
  <si>
    <t>1009384</t>
  </si>
  <si>
    <t>INE763G14SK6</t>
  </si>
  <si>
    <t>1008783</t>
  </si>
  <si>
    <t>INE414G14SP5</t>
  </si>
  <si>
    <t>1009282</t>
  </si>
  <si>
    <t>Bharti Enterprises Ltd.</t>
  </si>
  <si>
    <t>INE396J14323</t>
  </si>
  <si>
    <t>1008735</t>
  </si>
  <si>
    <t>INE306N14VR9</t>
  </si>
  <si>
    <t>1009145</t>
  </si>
  <si>
    <t>INE012I14PE3</t>
  </si>
  <si>
    <t>1009146</t>
  </si>
  <si>
    <t>JM Financial Credit Solutions Ltd.</t>
  </si>
  <si>
    <t>INE651J14AY6</t>
  </si>
  <si>
    <t>1009147</t>
  </si>
  <si>
    <t>JM Financial Products Ltd.</t>
  </si>
  <si>
    <t>INE523H141J6</t>
  </si>
  <si>
    <t>1009187</t>
  </si>
  <si>
    <t>JM Financial Properties &amp; Holdings Ltd.</t>
  </si>
  <si>
    <t>INE525R14916</t>
  </si>
  <si>
    <t>1102479</t>
  </si>
  <si>
    <t>INE160A16OF2</t>
  </si>
  <si>
    <t>1102433</t>
  </si>
  <si>
    <t>INE238AD6587</t>
  </si>
  <si>
    <t>1102372</t>
  </si>
  <si>
    <t>INE040A16DX2</t>
  </si>
  <si>
    <t>1102456</t>
  </si>
  <si>
    <t>INE092T16VW7</t>
  </si>
  <si>
    <t>1102478</t>
  </si>
  <si>
    <t>INE476A16XI7</t>
  </si>
  <si>
    <t>1102482</t>
  </si>
  <si>
    <t>INE261F16769</t>
  </si>
  <si>
    <t>1102305</t>
  </si>
  <si>
    <t>INE608A16PZ5</t>
  </si>
  <si>
    <t>1102366</t>
  </si>
  <si>
    <t>INE171A16KY8</t>
  </si>
  <si>
    <t>1102238</t>
  </si>
  <si>
    <t>INE556F16AH5</t>
  </si>
  <si>
    <t>1102389</t>
  </si>
  <si>
    <t>INE237A168U0</t>
  </si>
  <si>
    <t>1102443</t>
  </si>
  <si>
    <t>INE556F16AM5</t>
  </si>
  <si>
    <t>1102224</t>
  </si>
  <si>
    <t>INE171A16KQ4</t>
  </si>
  <si>
    <t>1102416</t>
  </si>
  <si>
    <t>INE090AD6063</t>
  </si>
  <si>
    <t>1102460</t>
  </si>
  <si>
    <t>INE090AD6105</t>
  </si>
  <si>
    <t>1102480</t>
  </si>
  <si>
    <t>INE556F16AP8</t>
  </si>
  <si>
    <t>1102490</t>
  </si>
  <si>
    <t>INE692A16GR5</t>
  </si>
  <si>
    <t>1102495</t>
  </si>
  <si>
    <t>INE238AD6645</t>
  </si>
  <si>
    <t>1102198</t>
  </si>
  <si>
    <t>INE095A16S17</t>
  </si>
  <si>
    <t>1102296</t>
  </si>
  <si>
    <t>INE556F16AK9</t>
  </si>
  <si>
    <t>1102388</t>
  </si>
  <si>
    <t>INE238AD6520</t>
  </si>
  <si>
    <t>1102258</t>
  </si>
  <si>
    <t>INE556F16AI3</t>
  </si>
  <si>
    <t>1102373</t>
  </si>
  <si>
    <t>INE095A16T81</t>
  </si>
  <si>
    <t>1102491</t>
  </si>
  <si>
    <t>INE095A16V12</t>
  </si>
  <si>
    <t>1102204</t>
  </si>
  <si>
    <t>INE160A16NA5</t>
  </si>
  <si>
    <t>1102468</t>
  </si>
  <si>
    <t>INE476A16XF3</t>
  </si>
  <si>
    <t>1102455</t>
  </si>
  <si>
    <t>INE090AD6097</t>
  </si>
  <si>
    <t>1102256</t>
  </si>
  <si>
    <t>INE692A16FV9</t>
  </si>
  <si>
    <t>1102282</t>
  </si>
  <si>
    <t>INE095A16T16</t>
  </si>
  <si>
    <t>1102344</t>
  </si>
  <si>
    <t>INE160A16MZ4</t>
  </si>
  <si>
    <t>1102190</t>
  </si>
  <si>
    <t>INE562A16LK5</t>
  </si>
  <si>
    <t>1102310</t>
  </si>
  <si>
    <t>INE556F16AL7</t>
  </si>
  <si>
    <t>1800989</t>
  </si>
  <si>
    <t>364 DAY T-BILL 29.03.24</t>
  </si>
  <si>
    <t>IN002022Z523</t>
  </si>
  <si>
    <t>5100023</t>
  </si>
  <si>
    <t>GOI 15.06.2024 GOV</t>
  </si>
  <si>
    <t>IN000624C055</t>
  </si>
  <si>
    <t>5100096</t>
  </si>
  <si>
    <t>GOI 26.04.2024 GOV</t>
  </si>
  <si>
    <t>IN000424C019</t>
  </si>
  <si>
    <t>5100095</t>
  </si>
  <si>
    <t>GOI 12.06.2024 GOV</t>
  </si>
  <si>
    <t>IN000624C048</t>
  </si>
  <si>
    <t>080</t>
  </si>
  <si>
    <t>SBI Credit Risk Fund</t>
  </si>
  <si>
    <t>704291</t>
  </si>
  <si>
    <t>INE883F07306</t>
  </si>
  <si>
    <t>704295</t>
  </si>
  <si>
    <t>INE163N08255</t>
  </si>
  <si>
    <t>703793</t>
  </si>
  <si>
    <t>INE118D07195</t>
  </si>
  <si>
    <t>704054</t>
  </si>
  <si>
    <t>INE019A08033</t>
  </si>
  <si>
    <t>702806</t>
  </si>
  <si>
    <t>INE233A08097</t>
  </si>
  <si>
    <t>704330</t>
  </si>
  <si>
    <t>Patel KNR Heavy Infrastructures Ltd.</t>
  </si>
  <si>
    <t>INE555J07013</t>
  </si>
  <si>
    <t>CARE AA+</t>
  </si>
  <si>
    <t>703364</t>
  </si>
  <si>
    <t>Yes Bank Ltd.( Tier II Bond under Basel III )</t>
  </si>
  <si>
    <t>INE528G08337</t>
  </si>
  <si>
    <t>650</t>
  </si>
  <si>
    <t>704415</t>
  </si>
  <si>
    <t>Phoenix Arc Pvt. Ltd.</t>
  </si>
  <si>
    <t>INE163K07121</t>
  </si>
  <si>
    <t>703357</t>
  </si>
  <si>
    <t>INE155A08209</t>
  </si>
  <si>
    <t>703904</t>
  </si>
  <si>
    <t>Motilal Oswal Finvest Ltd.</t>
  </si>
  <si>
    <t>INE01WN07060</t>
  </si>
  <si>
    <t>704005</t>
  </si>
  <si>
    <t>INE020B08EA5</t>
  </si>
  <si>
    <t>704159</t>
  </si>
  <si>
    <t>INE163N08180</t>
  </si>
  <si>
    <t>704300</t>
  </si>
  <si>
    <t>Power Finance Corporation Ltd.</t>
  </si>
  <si>
    <t>INE134E08MO2</t>
  </si>
  <si>
    <t>704298</t>
  </si>
  <si>
    <t>Indian Railway Finance Corporation Ltd.</t>
  </si>
  <si>
    <t>INE053F08304</t>
  </si>
  <si>
    <t>703800</t>
  </si>
  <si>
    <t>Godrej Housing Finance Ltd.</t>
  </si>
  <si>
    <t>INE02JD07025</t>
  </si>
  <si>
    <t>704582</t>
  </si>
  <si>
    <t>INE163N08230</t>
  </si>
  <si>
    <t>704297</t>
  </si>
  <si>
    <t>INE725H08113</t>
  </si>
  <si>
    <t>701150</t>
  </si>
  <si>
    <t>AU Small Finance Bank Ltd.( Tier II Bond under Basel III )</t>
  </si>
  <si>
    <t>INE949L08418</t>
  </si>
  <si>
    <t>703816</t>
  </si>
  <si>
    <t>TVS Credit Services Ltd.</t>
  </si>
  <si>
    <t>INE729N07032</t>
  </si>
  <si>
    <t>INE153A08113</t>
  </si>
  <si>
    <t>704166</t>
  </si>
  <si>
    <t>Nuclear Power Corporation of India Ltd.</t>
  </si>
  <si>
    <t>INE206D08501</t>
  </si>
  <si>
    <t>704602</t>
  </si>
  <si>
    <t>PNB Housing Finance Ltd.</t>
  </si>
  <si>
    <t>INE572E07118</t>
  </si>
  <si>
    <t>704452</t>
  </si>
  <si>
    <t>INE572E07134</t>
  </si>
  <si>
    <t>704190</t>
  </si>
  <si>
    <t>INE134E08MK0</t>
  </si>
  <si>
    <t>700230</t>
  </si>
  <si>
    <t>INE134E08II2</t>
  </si>
  <si>
    <t>704321</t>
  </si>
  <si>
    <t>INE020B08EL2</t>
  </si>
  <si>
    <t>702693</t>
  </si>
  <si>
    <t>INE020B08DK6</t>
  </si>
  <si>
    <t>704487</t>
  </si>
  <si>
    <t>INE916U08038</t>
  </si>
  <si>
    <t>704488</t>
  </si>
  <si>
    <t>INE916U08012</t>
  </si>
  <si>
    <t>704485</t>
  </si>
  <si>
    <t>INE916U08046</t>
  </si>
  <si>
    <t>704486</t>
  </si>
  <si>
    <t>INE916U08020</t>
  </si>
  <si>
    <t>704477</t>
  </si>
  <si>
    <t>INE233A08089</t>
  </si>
  <si>
    <t>900162</t>
  </si>
  <si>
    <t>7.69% CGL 2028</t>
  </si>
  <si>
    <t>IN0020210160</t>
  </si>
  <si>
    <t>1009365</t>
  </si>
  <si>
    <t>INE128M14753</t>
  </si>
  <si>
    <t>1009344</t>
  </si>
  <si>
    <t>Godrej Agrovet Ltd.</t>
  </si>
  <si>
    <t>INE850D14PY5</t>
  </si>
  <si>
    <t>081</t>
  </si>
  <si>
    <t>SBI Focused Equity Fund</t>
  </si>
  <si>
    <t>101364</t>
  </si>
  <si>
    <t>IN9397D01014</t>
  </si>
  <si>
    <t>101410</t>
  </si>
  <si>
    <t>Medplus Health Services Ltd.</t>
  </si>
  <si>
    <t>INE804L01022</t>
  </si>
  <si>
    <t>082</t>
  </si>
  <si>
    <t>SBI Conservative Hybrid Fund</t>
  </si>
  <si>
    <t>101488</t>
  </si>
  <si>
    <t>Aptus Value Housing Finance India Ltd.</t>
  </si>
  <si>
    <t>INE852O01025</t>
  </si>
  <si>
    <t>100675</t>
  </si>
  <si>
    <t>VRL Logistics Ltd.</t>
  </si>
  <si>
    <t>INE366I01010</t>
  </si>
  <si>
    <t>100528</t>
  </si>
  <si>
    <t>Graphite India Ltd.</t>
  </si>
  <si>
    <t>INE371A01025</t>
  </si>
  <si>
    <t>704638</t>
  </si>
  <si>
    <t>INE556F08KN9</t>
  </si>
  <si>
    <t>704357</t>
  </si>
  <si>
    <t>INE484J08048</t>
  </si>
  <si>
    <t>704286</t>
  </si>
  <si>
    <t>INE261F08EA6</t>
  </si>
  <si>
    <t>704293</t>
  </si>
  <si>
    <t>INE725H08121</t>
  </si>
  <si>
    <t>704639</t>
  </si>
  <si>
    <t>Mahindra Rural Housing Finance Ltd.</t>
  </si>
  <si>
    <t>INE950O07438</t>
  </si>
  <si>
    <t>704284</t>
  </si>
  <si>
    <t>INE950O08287</t>
  </si>
  <si>
    <t>703997</t>
  </si>
  <si>
    <t>Bajaj Housing Finance Ltd.</t>
  </si>
  <si>
    <t>INE377Y07334</t>
  </si>
  <si>
    <t>702895</t>
  </si>
  <si>
    <t>INE507T07062</t>
  </si>
  <si>
    <t>704326</t>
  </si>
  <si>
    <t>INE163N08263</t>
  </si>
  <si>
    <t>704285</t>
  </si>
  <si>
    <t>SMFG India Home Finance Co. Ltd.</t>
  </si>
  <si>
    <t>INE213W07251</t>
  </si>
  <si>
    <t>704651</t>
  </si>
  <si>
    <t>INE163N08289</t>
  </si>
  <si>
    <t>704306</t>
  </si>
  <si>
    <t>INE813H07291</t>
  </si>
  <si>
    <t>704309</t>
  </si>
  <si>
    <t>INE813H07267</t>
  </si>
  <si>
    <t>704170</t>
  </si>
  <si>
    <t>SMFG India Credit Company Ltd.</t>
  </si>
  <si>
    <t>INE535H07BZ4</t>
  </si>
  <si>
    <t>704479</t>
  </si>
  <si>
    <t>Punjab National Bank( AT1 Bond under Basel III )</t>
  </si>
  <si>
    <t>INE160A08282</t>
  </si>
  <si>
    <t>704040</t>
  </si>
  <si>
    <t>Citicorp Finance (India) Ltd.</t>
  </si>
  <si>
    <t>INE915D08CU4</t>
  </si>
  <si>
    <t>703673</t>
  </si>
  <si>
    <t>INE219X07330</t>
  </si>
  <si>
    <t>704589</t>
  </si>
  <si>
    <t>INE725H08162</t>
  </si>
  <si>
    <t>704592</t>
  </si>
  <si>
    <t>INE414G07IR6</t>
  </si>
  <si>
    <t>703940</t>
  </si>
  <si>
    <t>INE115A07QB9</t>
  </si>
  <si>
    <t>704169</t>
  </si>
  <si>
    <t>INE535H07BY7</t>
  </si>
  <si>
    <t>704121</t>
  </si>
  <si>
    <t>INE033L07HF1</t>
  </si>
  <si>
    <t>703739</t>
  </si>
  <si>
    <t>Union Bank of India( AT1 Bond under Basel III )</t>
  </si>
  <si>
    <t>INE692A08193</t>
  </si>
  <si>
    <t>704277</t>
  </si>
  <si>
    <t>INE414G07IG9</t>
  </si>
  <si>
    <t>704320</t>
  </si>
  <si>
    <t>INE040A08AF2</t>
  </si>
  <si>
    <t>703481</t>
  </si>
  <si>
    <t>INE692A08185</t>
  </si>
  <si>
    <t>703085</t>
  </si>
  <si>
    <t>INE692A08169</t>
  </si>
  <si>
    <t>900302</t>
  </si>
  <si>
    <t>7.32% CGL 2030</t>
  </si>
  <si>
    <t>IN0020230135</t>
  </si>
  <si>
    <t>900254</t>
  </si>
  <si>
    <t>7.38% CGL 2027</t>
  </si>
  <si>
    <t>IN0020220037</t>
  </si>
  <si>
    <t>1904843</t>
  </si>
  <si>
    <t>7.76% State Government of Maharashtra 2030</t>
  </si>
  <si>
    <t>IN2220220122</t>
  </si>
  <si>
    <t>1904589</t>
  </si>
  <si>
    <t>7.70% State Government of Maharashtra 2030</t>
  </si>
  <si>
    <t>IN2220220130</t>
  </si>
  <si>
    <t>1904723</t>
  </si>
  <si>
    <t>7.70% State Government of Maharashtra 2031</t>
  </si>
  <si>
    <t>IN2220220197</t>
  </si>
  <si>
    <t>1904547</t>
  </si>
  <si>
    <t>7.62% State Government of Maharashtra 2030</t>
  </si>
  <si>
    <t>IN2220220106</t>
  </si>
  <si>
    <t>1904965</t>
  </si>
  <si>
    <t>7.62% State Government of Bihar 2031</t>
  </si>
  <si>
    <t>IN1320230080</t>
  </si>
  <si>
    <t>1905054</t>
  </si>
  <si>
    <t>7.75% State Government of Uttar Pradesh 2034</t>
  </si>
  <si>
    <t>IN3320230201</t>
  </si>
  <si>
    <t>1904984</t>
  </si>
  <si>
    <t>7.70% State Government of Bihar 2031</t>
  </si>
  <si>
    <t>IN1320230098</t>
  </si>
  <si>
    <t>086</t>
  </si>
  <si>
    <t>SBI Magnum Ultra Short Duration Fund</t>
  </si>
  <si>
    <t>703693</t>
  </si>
  <si>
    <t>INE115A07OE8</t>
  </si>
  <si>
    <t>702798</t>
  </si>
  <si>
    <t>INE020B08DR1</t>
  </si>
  <si>
    <t>702800</t>
  </si>
  <si>
    <t>INE261F08DD2</t>
  </si>
  <si>
    <t>704312</t>
  </si>
  <si>
    <t>INE018A08BI0</t>
  </si>
  <si>
    <t>701438</t>
  </si>
  <si>
    <t>INE261F08BK1</t>
  </si>
  <si>
    <t>704234</t>
  </si>
  <si>
    <t>INE377Y07227</t>
  </si>
  <si>
    <t>703579</t>
  </si>
  <si>
    <t>INE018A08BB5</t>
  </si>
  <si>
    <t>702206</t>
  </si>
  <si>
    <t>INE134E08KH0</t>
  </si>
  <si>
    <t>702376</t>
  </si>
  <si>
    <t>INE115A07OL3</t>
  </si>
  <si>
    <t>704313</t>
  </si>
  <si>
    <t>INE018A08BG4</t>
  </si>
  <si>
    <t>702218</t>
  </si>
  <si>
    <t>INE020B08CF8</t>
  </si>
  <si>
    <t>704580</t>
  </si>
  <si>
    <t>Kotak Mahindra Prime Ltd.</t>
  </si>
  <si>
    <t>INE916DA7RI1</t>
  </si>
  <si>
    <t>704337</t>
  </si>
  <si>
    <t>INE153A08071</t>
  </si>
  <si>
    <t>CRISIL AAA(CE)</t>
  </si>
  <si>
    <t>703775</t>
  </si>
  <si>
    <t>INE306N07MV4</t>
  </si>
  <si>
    <t>701525</t>
  </si>
  <si>
    <t>INE752E07LQ0</t>
  </si>
  <si>
    <t>701549</t>
  </si>
  <si>
    <t>INE134E08GD7</t>
  </si>
  <si>
    <t>701887</t>
  </si>
  <si>
    <t>INE134E08GL0</t>
  </si>
  <si>
    <t>704413</t>
  </si>
  <si>
    <t>INE020B08EM0</t>
  </si>
  <si>
    <t>704314</t>
  </si>
  <si>
    <t>INE018A08BH2</t>
  </si>
  <si>
    <t>704581</t>
  </si>
  <si>
    <t>INE916DA7RF7</t>
  </si>
  <si>
    <t>704064</t>
  </si>
  <si>
    <t>INE033L07HV8</t>
  </si>
  <si>
    <t>704024</t>
  </si>
  <si>
    <t>INE733E08213</t>
  </si>
  <si>
    <t>701666</t>
  </si>
  <si>
    <t>INE134E08GK2</t>
  </si>
  <si>
    <t>701555</t>
  </si>
  <si>
    <t>INE134E08GU1</t>
  </si>
  <si>
    <t>702377</t>
  </si>
  <si>
    <t>INE115A07NY8</t>
  </si>
  <si>
    <t>703913</t>
  </si>
  <si>
    <t>INE556F08KE8</t>
  </si>
  <si>
    <t>702893</t>
  </si>
  <si>
    <t>INE377Y07235</t>
  </si>
  <si>
    <t>704338</t>
  </si>
  <si>
    <t>INE153A08048</t>
  </si>
  <si>
    <t>703498</t>
  </si>
  <si>
    <t>INE976I08375</t>
  </si>
  <si>
    <t>1900603</t>
  </si>
  <si>
    <t>9.63% State Government of Andhra Pradesh 2024</t>
  </si>
  <si>
    <t>IN1020130143</t>
  </si>
  <si>
    <t>1904955</t>
  </si>
  <si>
    <t>8.43% State Government of Rajasthan 2024</t>
  </si>
  <si>
    <t>IN2920140174</t>
  </si>
  <si>
    <t>1900494</t>
  </si>
  <si>
    <t>9.71% State Government of Andhra Pradesh 2024</t>
  </si>
  <si>
    <t>IN1020130168</t>
  </si>
  <si>
    <t>1901449</t>
  </si>
  <si>
    <t>8.36% State Government of Madhya Pradesh 2025</t>
  </si>
  <si>
    <t>IN2120150023</t>
  </si>
  <si>
    <t>1009397</t>
  </si>
  <si>
    <t>INE192A14424</t>
  </si>
  <si>
    <t>1009398</t>
  </si>
  <si>
    <t>INE192A14432</t>
  </si>
  <si>
    <t>1009092</t>
  </si>
  <si>
    <t>HDFC Credila Financial Services Pvt. Ltd.</t>
  </si>
  <si>
    <t>INE539K14BD3</t>
  </si>
  <si>
    <t>1008775</t>
  </si>
  <si>
    <t>INE414G14SS9</t>
  </si>
  <si>
    <t>1009103</t>
  </si>
  <si>
    <t>Brookfield India Real Estate Trust</t>
  </si>
  <si>
    <t>INE0FDU14014</t>
  </si>
  <si>
    <t>1009162</t>
  </si>
  <si>
    <t>INE396J14307</t>
  </si>
  <si>
    <t>1009067</t>
  </si>
  <si>
    <t>INE040A14235</t>
  </si>
  <si>
    <t>1009199</t>
  </si>
  <si>
    <t>INE296A14UP5</t>
  </si>
  <si>
    <t>1102408</t>
  </si>
  <si>
    <t>INE095A16U62</t>
  </si>
  <si>
    <t>1102260</t>
  </si>
  <si>
    <t>INE237A165T8</t>
  </si>
  <si>
    <t>1102448</t>
  </si>
  <si>
    <t>INE556F16AN3</t>
  </si>
  <si>
    <t>1102441</t>
  </si>
  <si>
    <t>INE171A16LK5</t>
  </si>
  <si>
    <t>1102457</t>
  </si>
  <si>
    <t>INE092T16VX5</t>
  </si>
  <si>
    <t>1102459</t>
  </si>
  <si>
    <t>INE028A16EJ4</t>
  </si>
  <si>
    <t>1102462</t>
  </si>
  <si>
    <t>INE028A16EL0</t>
  </si>
  <si>
    <t>1102461</t>
  </si>
  <si>
    <t>INE238AD6611</t>
  </si>
  <si>
    <t>1102464</t>
  </si>
  <si>
    <t>INE476A16XE6</t>
  </si>
  <si>
    <t>1801118</t>
  </si>
  <si>
    <t>91 DAY T-BILL 25.04.24</t>
  </si>
  <si>
    <t>IN002023X443</t>
  </si>
  <si>
    <t>1801073</t>
  </si>
  <si>
    <t>182 DAY T-BILL 04.04.24</t>
  </si>
  <si>
    <t>IN002023Y284</t>
  </si>
  <si>
    <t>091</t>
  </si>
  <si>
    <t>SBI Magnum Midcap Fund</t>
  </si>
  <si>
    <t>100235</t>
  </si>
  <si>
    <t>CRISIL Ltd.</t>
  </si>
  <si>
    <t>INE007A01025</t>
  </si>
  <si>
    <t>100116</t>
  </si>
  <si>
    <t>INE660A01013</t>
  </si>
  <si>
    <t>100143</t>
  </si>
  <si>
    <t>Thermax Ltd.</t>
  </si>
  <si>
    <t>INE152A01029</t>
  </si>
  <si>
    <t>101370</t>
  </si>
  <si>
    <t>Gokaldas Exports Ltd.</t>
  </si>
  <si>
    <t>INE887G01027</t>
  </si>
  <si>
    <t>100272</t>
  </si>
  <si>
    <t>JK Cement Ltd.</t>
  </si>
  <si>
    <t>INE823G01014</t>
  </si>
  <si>
    <t>100022</t>
  </si>
  <si>
    <t>The Phoenix Mills Ltd.</t>
  </si>
  <si>
    <t>INE211B01039</t>
  </si>
  <si>
    <t>100471</t>
  </si>
  <si>
    <t>Endurance Technologies Ltd.</t>
  </si>
  <si>
    <t>INE913H01037</t>
  </si>
  <si>
    <t>100218</t>
  </si>
  <si>
    <t>INE484J01027</t>
  </si>
  <si>
    <t>100385</t>
  </si>
  <si>
    <t>Triveni Turbine Ltd.</t>
  </si>
  <si>
    <t>INE152M01016</t>
  </si>
  <si>
    <t>100054</t>
  </si>
  <si>
    <t>Oberoi Realty Ltd.</t>
  </si>
  <si>
    <t>INE093I01010</t>
  </si>
  <si>
    <t>100565</t>
  </si>
  <si>
    <t>Glaxosmithkline Pharmaceuticals Ltd.</t>
  </si>
  <si>
    <t>INE159A01016</t>
  </si>
  <si>
    <t>100270</t>
  </si>
  <si>
    <t>PI Industries Ltd.</t>
  </si>
  <si>
    <t>INE603J01030</t>
  </si>
  <si>
    <t>100701</t>
  </si>
  <si>
    <t>Nippon Life India Asset Management Ltd.</t>
  </si>
  <si>
    <t>INE298J01013</t>
  </si>
  <si>
    <t>100275</t>
  </si>
  <si>
    <t>Pfizer Ltd.</t>
  </si>
  <si>
    <t>INE182A01018</t>
  </si>
  <si>
    <t>101316</t>
  </si>
  <si>
    <t>Tatva Chintan Pharma Chem Ltd.</t>
  </si>
  <si>
    <t>INE0GK401011</t>
  </si>
  <si>
    <t>100292</t>
  </si>
  <si>
    <t>Steel Authority of India Ltd.</t>
  </si>
  <si>
    <t>INE114A01011</t>
  </si>
  <si>
    <t>100256</t>
  </si>
  <si>
    <t>City Union Bank Ltd.</t>
  </si>
  <si>
    <t>INE491A01021</t>
  </si>
  <si>
    <t>100317</t>
  </si>
  <si>
    <t>Natco Pharma Ltd.</t>
  </si>
  <si>
    <t>INE987B01026</t>
  </si>
  <si>
    <t>100545</t>
  </si>
  <si>
    <t>Mangalam Cement Ltd.</t>
  </si>
  <si>
    <t>INE347A01017</t>
  </si>
  <si>
    <t>100419</t>
  </si>
  <si>
    <t>Swaraj Engines Ltd.</t>
  </si>
  <si>
    <t>INE277A01016</t>
  </si>
  <si>
    <t>101226</t>
  </si>
  <si>
    <t>Indigo Paints Ltd.</t>
  </si>
  <si>
    <t>INE09VQ01012</t>
  </si>
  <si>
    <t>092</t>
  </si>
  <si>
    <t>SBI Magnum Constant Maturity Fund</t>
  </si>
  <si>
    <t>094</t>
  </si>
  <si>
    <t>SBI Magnum Comma Fund</t>
  </si>
  <si>
    <t>101214</t>
  </si>
  <si>
    <t>Antony Waste Handling Cell Ltd.</t>
  </si>
  <si>
    <t>INE01BK01022</t>
  </si>
  <si>
    <t>101686</t>
  </si>
  <si>
    <t>INE220G01021</t>
  </si>
  <si>
    <t>101696</t>
  </si>
  <si>
    <t>Shyam Metalics and Energy Ltd.</t>
  </si>
  <si>
    <t>INE810G01011</t>
  </si>
  <si>
    <t>100550</t>
  </si>
  <si>
    <t>Sagar Cements Ltd.</t>
  </si>
  <si>
    <t>INE229C01021</t>
  </si>
  <si>
    <t>100843</t>
  </si>
  <si>
    <t>Dalmia Bharat Ltd.</t>
  </si>
  <si>
    <t>INE00R701025</t>
  </si>
  <si>
    <t>101555</t>
  </si>
  <si>
    <t>Paradeep Phosphates Ltd.</t>
  </si>
  <si>
    <t>INE088F01024</t>
  </si>
  <si>
    <t>100100</t>
  </si>
  <si>
    <t>Hindustan Petroleum Corporation Ltd.</t>
  </si>
  <si>
    <t>INE094A01015</t>
  </si>
  <si>
    <t>097</t>
  </si>
  <si>
    <t>SBI Magnum Gilt Fund</t>
  </si>
  <si>
    <t>1904810</t>
  </si>
  <si>
    <t>7.85% State Government of West Bengal 2042</t>
  </si>
  <si>
    <t>IN3420220318</t>
  </si>
  <si>
    <t>099</t>
  </si>
  <si>
    <t>SBI Flexicap Fund</t>
  </si>
  <si>
    <t>100195</t>
  </si>
  <si>
    <t>INE020B01018</t>
  </si>
  <si>
    <t>100114</t>
  </si>
  <si>
    <t>Shriram Finance Ltd.</t>
  </si>
  <si>
    <t>INE721A01013</t>
  </si>
  <si>
    <t>100191</t>
  </si>
  <si>
    <t>INE476A01014</t>
  </si>
  <si>
    <t>100717</t>
  </si>
  <si>
    <t>Star Cement Ltd.</t>
  </si>
  <si>
    <t>INE460H01021</t>
  </si>
  <si>
    <t>100273</t>
  </si>
  <si>
    <t>Havells India Ltd.</t>
  </si>
  <si>
    <t>INE176B01034</t>
  </si>
  <si>
    <t>100302</t>
  </si>
  <si>
    <t>DLF Ltd.</t>
  </si>
  <si>
    <t>INE271C01023</t>
  </si>
  <si>
    <t>101159</t>
  </si>
  <si>
    <t>Rossari Biotech Ltd.</t>
  </si>
  <si>
    <t>INE02A801020</t>
  </si>
  <si>
    <t>102041</t>
  </si>
  <si>
    <t>Happy Forgings Ltd.</t>
  </si>
  <si>
    <t>INE330T01021</t>
  </si>
  <si>
    <t>101</t>
  </si>
  <si>
    <t>SBI Multi Asset Allocation Fund</t>
  </si>
  <si>
    <t>6200001</t>
  </si>
  <si>
    <t>INE121A08PJ0</t>
  </si>
  <si>
    <t>100768</t>
  </si>
  <si>
    <t>V-Mart Retail Ltd.</t>
  </si>
  <si>
    <t>INE665J01013</t>
  </si>
  <si>
    <t>101633</t>
  </si>
  <si>
    <t>Harsha Engineers International Ltd.</t>
  </si>
  <si>
    <t>INE0JUS01029</t>
  </si>
  <si>
    <t>100230</t>
  </si>
  <si>
    <t>100105</t>
  </si>
  <si>
    <t>Marico Ltd.</t>
  </si>
  <si>
    <t>INE196A01026</t>
  </si>
  <si>
    <t>704484</t>
  </si>
  <si>
    <t>INE265J07555</t>
  </si>
  <si>
    <t>704631</t>
  </si>
  <si>
    <t>INE213W07277</t>
  </si>
  <si>
    <t>200017</t>
  </si>
  <si>
    <t>INE105A04013</t>
  </si>
  <si>
    <t>704344</t>
  </si>
  <si>
    <t>INE651J07846</t>
  </si>
  <si>
    <t>704443</t>
  </si>
  <si>
    <t>INE012I07041</t>
  </si>
  <si>
    <t>200018</t>
  </si>
  <si>
    <t>INE0Q3R04012</t>
  </si>
  <si>
    <t>1905015</t>
  </si>
  <si>
    <t>7.75% State Government of Rajasthan 2036</t>
  </si>
  <si>
    <t>IN2920230306</t>
  </si>
  <si>
    <t>1009342</t>
  </si>
  <si>
    <t>Motilal Oswal Financial Services Ltd.</t>
  </si>
  <si>
    <t>INE338I14ER8</t>
  </si>
  <si>
    <t>1009341</t>
  </si>
  <si>
    <t>INE01WN14AT7</t>
  </si>
  <si>
    <t>1009370</t>
  </si>
  <si>
    <t>INE338I14GH4</t>
  </si>
  <si>
    <t>1009381</t>
  </si>
  <si>
    <t>INE523H142G0</t>
  </si>
  <si>
    <t>417210</t>
  </si>
  <si>
    <t>SBI Gold ETF</t>
  </si>
  <si>
    <t>INF200KA16D8</t>
  </si>
  <si>
    <t>Mutual Fund</t>
  </si>
  <si>
    <t>103</t>
  </si>
  <si>
    <t>SBI Blue Chip Fund</t>
  </si>
  <si>
    <t>100083</t>
  </si>
  <si>
    <t>Samvardhana Motherson International Ltd.</t>
  </si>
  <si>
    <t>INE775A01035</t>
  </si>
  <si>
    <t>101313</t>
  </si>
  <si>
    <t>Zomato Ltd.</t>
  </si>
  <si>
    <t>INE758T01015</t>
  </si>
  <si>
    <t>114</t>
  </si>
  <si>
    <t>SBI Arbitrage Opportunities Fund</t>
  </si>
  <si>
    <t>100185</t>
  </si>
  <si>
    <t>Tata Power Company Ltd.</t>
  </si>
  <si>
    <t>INE245A01021</t>
  </si>
  <si>
    <t>100183</t>
  </si>
  <si>
    <t>Vedanta Ltd.</t>
  </si>
  <si>
    <t>INE205A01025</t>
  </si>
  <si>
    <t>Diversified Metals</t>
  </si>
  <si>
    <t>100174</t>
  </si>
  <si>
    <t>Vodafone Idea Ltd.</t>
  </si>
  <si>
    <t>INE669E01016</t>
  </si>
  <si>
    <t>100089</t>
  </si>
  <si>
    <t>Bharat Electronics Ltd.</t>
  </si>
  <si>
    <t>INE263A01024</t>
  </si>
  <si>
    <t>Aerospace &amp; Defense</t>
  </si>
  <si>
    <t>100773</t>
  </si>
  <si>
    <t>Hindustan Aeronautics Ltd.</t>
  </si>
  <si>
    <t>INE066F01020</t>
  </si>
  <si>
    <t>100945</t>
  </si>
  <si>
    <t>Indian Railway Catering &amp; Tourism Corporation Ltd.</t>
  </si>
  <si>
    <t>INE335Y01020</t>
  </si>
  <si>
    <t>100178</t>
  </si>
  <si>
    <t>Ambuja Cements Ltd.</t>
  </si>
  <si>
    <t>INE079A01024</t>
  </si>
  <si>
    <t>100771</t>
  </si>
  <si>
    <t>Bandhan Bank Ltd.</t>
  </si>
  <si>
    <t>INE545U01014</t>
  </si>
  <si>
    <t>100194</t>
  </si>
  <si>
    <t>INE134E01011</t>
  </si>
  <si>
    <t>100088</t>
  </si>
  <si>
    <t>Bharat Heavy Electricals Ltd.</t>
  </si>
  <si>
    <t>INE257A01026</t>
  </si>
  <si>
    <t>100091</t>
  </si>
  <si>
    <t>Indus Towers Ltd.</t>
  </si>
  <si>
    <t>INE121J01017</t>
  </si>
  <si>
    <t>100186</t>
  </si>
  <si>
    <t>Zee Entertainment Enterprises Ltd.</t>
  </si>
  <si>
    <t>INE256A01028</t>
  </si>
  <si>
    <t>100027</t>
  </si>
  <si>
    <t>Pidilite Industries Ltd.</t>
  </si>
  <si>
    <t>INE318A01026</t>
  </si>
  <si>
    <t>100665</t>
  </si>
  <si>
    <t>Aditya Birla Capital Ltd.</t>
  </si>
  <si>
    <t>INE674K01013</t>
  </si>
  <si>
    <t>100098</t>
  </si>
  <si>
    <t>Glenmark Pharmaceuticals Ltd.</t>
  </si>
  <si>
    <t>INE935A01035</t>
  </si>
  <si>
    <t>100050</t>
  </si>
  <si>
    <t>Trent Ltd.</t>
  </si>
  <si>
    <t>INE849A01020</t>
  </si>
  <si>
    <t>100453</t>
  </si>
  <si>
    <t>INE976G01028</t>
  </si>
  <si>
    <t>100416</t>
  </si>
  <si>
    <t>GMR Airports Infrastructure Ltd.</t>
  </si>
  <si>
    <t>INE776C01039</t>
  </si>
  <si>
    <t>100007</t>
  </si>
  <si>
    <t>IDFC Ltd.</t>
  </si>
  <si>
    <t>INE043D01016</t>
  </si>
  <si>
    <t>100046</t>
  </si>
  <si>
    <t>Manappuram Finance Ltd.</t>
  </si>
  <si>
    <t>INE522D01027</t>
  </si>
  <si>
    <t>100018</t>
  </si>
  <si>
    <t>INE151A01013</t>
  </si>
  <si>
    <t>100042</t>
  </si>
  <si>
    <t>INE115A01026</t>
  </si>
  <si>
    <t>100236</t>
  </si>
  <si>
    <t>L&amp;T Finance Holdings Ltd.</t>
  </si>
  <si>
    <t>INE498L01015</t>
  </si>
  <si>
    <t>100473</t>
  </si>
  <si>
    <t>Aarti Industries Ltd.</t>
  </si>
  <si>
    <t>INE769A01020</t>
  </si>
  <si>
    <t>100168</t>
  </si>
  <si>
    <t>Escorts Kubota Ltd.</t>
  </si>
  <si>
    <t>INE042A01014</t>
  </si>
  <si>
    <t>100578</t>
  </si>
  <si>
    <t>Granules India Ltd.</t>
  </si>
  <si>
    <t>INE101D01020</t>
  </si>
  <si>
    <t>100392</t>
  </si>
  <si>
    <t>Gujarat Narmada Valley Fertilizers &amp; Chemicals Ltd.</t>
  </si>
  <si>
    <t>INE113A01013</t>
  </si>
  <si>
    <t>100109</t>
  </si>
  <si>
    <t>Piramal Enterprises Ltd.</t>
  </si>
  <si>
    <t>INE140A01024</t>
  </si>
  <si>
    <t>100307</t>
  </si>
  <si>
    <t>The India Cements Ltd.</t>
  </si>
  <si>
    <t>INE383A01012</t>
  </si>
  <si>
    <t>100060</t>
  </si>
  <si>
    <t>Deepak Nitrite Ltd.</t>
  </si>
  <si>
    <t>INE288B01029</t>
  </si>
  <si>
    <t>100371</t>
  </si>
  <si>
    <t>Sun TV Network Ltd.</t>
  </si>
  <si>
    <t>INE424H01027</t>
  </si>
  <si>
    <t>100896</t>
  </si>
  <si>
    <t>Polycab India Ltd.</t>
  </si>
  <si>
    <t>INE455K01017</t>
  </si>
  <si>
    <t>100425</t>
  </si>
  <si>
    <t>Chambal Fertilisers and Chemicals Ltd.</t>
  </si>
  <si>
    <t>INE085A01013</t>
  </si>
  <si>
    <t>100240</t>
  </si>
  <si>
    <t>Can Fin Homes Ltd.</t>
  </si>
  <si>
    <t>INE477A01020</t>
  </si>
  <si>
    <t>100219</t>
  </si>
  <si>
    <t>Indraprastha Gas Ltd.</t>
  </si>
  <si>
    <t>INE203G01027</t>
  </si>
  <si>
    <t>100388</t>
  </si>
  <si>
    <t>Balrampur Chini Mills Ltd.</t>
  </si>
  <si>
    <t>INE119A01028</t>
  </si>
  <si>
    <t>100663</t>
  </si>
  <si>
    <t>AU Small Finance Bank Ltd.</t>
  </si>
  <si>
    <t>INE949L01017</t>
  </si>
  <si>
    <t>100115</t>
  </si>
  <si>
    <t>Siemens Ltd.</t>
  </si>
  <si>
    <t>INE003A01024</t>
  </si>
  <si>
    <t>100641</t>
  </si>
  <si>
    <t>Delta Corp Ltd.</t>
  </si>
  <si>
    <t>INE124G01033</t>
  </si>
  <si>
    <t>100145</t>
  </si>
  <si>
    <t>Atul Ltd.</t>
  </si>
  <si>
    <t>INE100A01010</t>
  </si>
  <si>
    <t>100314</t>
  </si>
  <si>
    <t>SRF Ltd.</t>
  </si>
  <si>
    <t>INE647A01010</t>
  </si>
  <si>
    <t>100398</t>
  </si>
  <si>
    <t>Aditya Birla Fashion and Retail Ltd.</t>
  </si>
  <si>
    <t>INE647O01011</t>
  </si>
  <si>
    <t>100677</t>
  </si>
  <si>
    <t>Dixon Technologies (India) Ltd.</t>
  </si>
  <si>
    <t>INE935N01020</t>
  </si>
  <si>
    <t>100271</t>
  </si>
  <si>
    <t>Balkrishna Industries Ltd.</t>
  </si>
  <si>
    <t>INE787D01026</t>
  </si>
  <si>
    <t>100332</t>
  </si>
  <si>
    <t>Navin Fluorine International Ltd.</t>
  </si>
  <si>
    <t>INE048G01026</t>
  </si>
  <si>
    <t>100086</t>
  </si>
  <si>
    <t>Bata India Ltd.</t>
  </si>
  <si>
    <t>INE176A01028</t>
  </si>
  <si>
    <t>100130</t>
  </si>
  <si>
    <t>Gujarat Gas Ltd.</t>
  </si>
  <si>
    <t>INE844O01030</t>
  </si>
  <si>
    <t>100441</t>
  </si>
  <si>
    <t>Mahanagar Gas Ltd.</t>
  </si>
  <si>
    <t>INE002S01010</t>
  </si>
  <si>
    <t>100372</t>
  </si>
  <si>
    <t>Apollo Tyres Ltd.</t>
  </si>
  <si>
    <t>INE438A01022</t>
  </si>
  <si>
    <t>100029</t>
  </si>
  <si>
    <t>Mphasis Ltd.</t>
  </si>
  <si>
    <t>INE356A01018</t>
  </si>
  <si>
    <t>100461</t>
  </si>
  <si>
    <t>Astral Ltd.</t>
  </si>
  <si>
    <t>INE006I01046</t>
  </si>
  <si>
    <t>100211</t>
  </si>
  <si>
    <t>INE092T01019</t>
  </si>
  <si>
    <t>100118</t>
  </si>
  <si>
    <t>Tata Chemicals Ltd.</t>
  </si>
  <si>
    <t>INE092A01019</t>
  </si>
  <si>
    <t>100469</t>
  </si>
  <si>
    <t>Syngene International Ltd.</t>
  </si>
  <si>
    <t>INE398R01022</t>
  </si>
  <si>
    <t>100133</t>
  </si>
  <si>
    <t>Oracle Financial Services Software Ltd.</t>
  </si>
  <si>
    <t>INE881D01027</t>
  </si>
  <si>
    <t>100432</t>
  </si>
  <si>
    <t>Birlasoft Ltd.</t>
  </si>
  <si>
    <t>INE836A01035</t>
  </si>
  <si>
    <t>100034</t>
  </si>
  <si>
    <t>IPCA Laboratories Ltd.</t>
  </si>
  <si>
    <t>INE571A01038</t>
  </si>
  <si>
    <t>1009302</t>
  </si>
  <si>
    <t>INE028E14MR7</t>
  </si>
  <si>
    <t>1009322</t>
  </si>
  <si>
    <t>INE539K14BG6</t>
  </si>
  <si>
    <t>1009278</t>
  </si>
  <si>
    <t>INE729N14HY7</t>
  </si>
  <si>
    <t>1009392</t>
  </si>
  <si>
    <t>Julius Baer Capital (India) Pvt. Ltd.</t>
  </si>
  <si>
    <t>INE824H14NB4</t>
  </si>
  <si>
    <t>1009328</t>
  </si>
  <si>
    <t>INE539K14BH4</t>
  </si>
  <si>
    <t>1009247</t>
  </si>
  <si>
    <t>INE338I14FW5</t>
  </si>
  <si>
    <t>1009234</t>
  </si>
  <si>
    <t>INE774D14SA1</t>
  </si>
  <si>
    <t>1009321</t>
  </si>
  <si>
    <t>INE192A14358</t>
  </si>
  <si>
    <t>1009348</t>
  </si>
  <si>
    <t>INE763G14PZ0</t>
  </si>
  <si>
    <t>1009305</t>
  </si>
  <si>
    <t>INE763G14QB9</t>
  </si>
  <si>
    <t>1801052</t>
  </si>
  <si>
    <t>182 DAY T-BILL 22.02.24</t>
  </si>
  <si>
    <t>IN002023Y227</t>
  </si>
  <si>
    <t>1801116</t>
  </si>
  <si>
    <t>91 DAY T-BILL 18.04.24</t>
  </si>
  <si>
    <t>IN002023X435</t>
  </si>
  <si>
    <t>1801091</t>
  </si>
  <si>
    <t>364 DAY T-BILL 01.02.24</t>
  </si>
  <si>
    <t>IN002022Z440</t>
  </si>
  <si>
    <t>417108</t>
  </si>
  <si>
    <t>INF200K01SZ5</t>
  </si>
  <si>
    <t>417195</t>
  </si>
  <si>
    <t>INF200K01VM7</t>
  </si>
  <si>
    <t>144</t>
  </si>
  <si>
    <t>SBI Infrastructure Fund</t>
  </si>
  <si>
    <t>100071</t>
  </si>
  <si>
    <t>Sobha Ltd.</t>
  </si>
  <si>
    <t>INE671H01015</t>
  </si>
  <si>
    <t>100498</t>
  </si>
  <si>
    <t>Ahluwalia Contracts (India) Ltd.</t>
  </si>
  <si>
    <t>INE758C01029</t>
  </si>
  <si>
    <t>100085</t>
  </si>
  <si>
    <t>Ashoka Buildcon Ltd.</t>
  </si>
  <si>
    <t>INE442H01029</t>
  </si>
  <si>
    <t>3300005</t>
  </si>
  <si>
    <t>National Highways Infra Trust</t>
  </si>
  <si>
    <t>INE0H7R23014</t>
  </si>
  <si>
    <t>147</t>
  </si>
  <si>
    <t>SBI Magnum Low Duration Fund</t>
  </si>
  <si>
    <t>704168</t>
  </si>
  <si>
    <t>National Housing Bank</t>
  </si>
  <si>
    <t>INE557F08FP2</t>
  </si>
  <si>
    <t>703394</t>
  </si>
  <si>
    <t>INE128M08060</t>
  </si>
  <si>
    <t>704641</t>
  </si>
  <si>
    <t>INE018A08BJ8</t>
  </si>
  <si>
    <t>702654</t>
  </si>
  <si>
    <t>INE115A07OX8</t>
  </si>
  <si>
    <t>703298</t>
  </si>
  <si>
    <t>INE121A07OI7</t>
  </si>
  <si>
    <t>704334</t>
  </si>
  <si>
    <t>INE053F08312</t>
  </si>
  <si>
    <t>702966</t>
  </si>
  <si>
    <t>INE261F08DI1</t>
  </si>
  <si>
    <t>702696</t>
  </si>
  <si>
    <t>INE652A08015</t>
  </si>
  <si>
    <t>704003</t>
  </si>
  <si>
    <t>INE403D08140</t>
  </si>
  <si>
    <t>701517</t>
  </si>
  <si>
    <t>INE062A08207</t>
  </si>
  <si>
    <t>704328</t>
  </si>
  <si>
    <t>INE055I07149</t>
  </si>
  <si>
    <t>704359</t>
  </si>
  <si>
    <t>INE756I07EG8</t>
  </si>
  <si>
    <t>704440</t>
  </si>
  <si>
    <t>INE371K08185</t>
  </si>
  <si>
    <t>703792</t>
  </si>
  <si>
    <t>INE813H07168</t>
  </si>
  <si>
    <t>704299</t>
  </si>
  <si>
    <t>INE950O08238</t>
  </si>
  <si>
    <t>701590</t>
  </si>
  <si>
    <t>INE219X07058</t>
  </si>
  <si>
    <t>702885</t>
  </si>
  <si>
    <t>Sundaram Home Finance Ltd.</t>
  </si>
  <si>
    <t>INE667F07IA7</t>
  </si>
  <si>
    <t>704128</t>
  </si>
  <si>
    <t>INE020B08EF4</t>
  </si>
  <si>
    <t>703509</t>
  </si>
  <si>
    <t>INE219X07116</t>
  </si>
  <si>
    <t>704324</t>
  </si>
  <si>
    <t>INE403D08108</t>
  </si>
  <si>
    <t>704496</t>
  </si>
  <si>
    <t>INE756I07ED5</t>
  </si>
  <si>
    <t>704604</t>
  </si>
  <si>
    <t>INE115A07PN6</t>
  </si>
  <si>
    <t>704416</t>
  </si>
  <si>
    <t>INE219X07405</t>
  </si>
  <si>
    <t>704025</t>
  </si>
  <si>
    <t>INE403D08116</t>
  </si>
  <si>
    <t>701551</t>
  </si>
  <si>
    <t>INE020B07IZ5</t>
  </si>
  <si>
    <t>704658</t>
  </si>
  <si>
    <t>INE020B08EW9</t>
  </si>
  <si>
    <t>704011</t>
  </si>
  <si>
    <t>INE556F08KF5</t>
  </si>
  <si>
    <t>702711</t>
  </si>
  <si>
    <t>INE261F08CX2</t>
  </si>
  <si>
    <t>900104</t>
  </si>
  <si>
    <t>6.35% CGL 2024</t>
  </si>
  <si>
    <t>IN0020089036</t>
  </si>
  <si>
    <t>1900988</t>
  </si>
  <si>
    <t>8.07% State Government of Gujarat 2025</t>
  </si>
  <si>
    <t>IN1520140097</t>
  </si>
  <si>
    <t>1900028</t>
  </si>
  <si>
    <t>8.14% State Government of Karnataka 2025</t>
  </si>
  <si>
    <t>IN1920150035</t>
  </si>
  <si>
    <t>1901207</t>
  </si>
  <si>
    <t>7.89% State Government of Gujarat 2025</t>
  </si>
  <si>
    <t>IN1520190043</t>
  </si>
  <si>
    <t>1901337</t>
  </si>
  <si>
    <t>8.03% State Government of Gujarat 2025</t>
  </si>
  <si>
    <t>IN1520190027</t>
  </si>
  <si>
    <t>1901385</t>
  </si>
  <si>
    <t>8.14% State Government of Maharashtra 2025</t>
  </si>
  <si>
    <t>IN2220150022</t>
  </si>
  <si>
    <t>1009320</t>
  </si>
  <si>
    <t>INE396J14240</t>
  </si>
  <si>
    <t>1008939</t>
  </si>
  <si>
    <t>INE414G14SX9</t>
  </si>
  <si>
    <t>1009307</t>
  </si>
  <si>
    <t>INE02JD14336</t>
  </si>
  <si>
    <t>1008840</t>
  </si>
  <si>
    <t>INE414G14ST7</t>
  </si>
  <si>
    <t>1008801</t>
  </si>
  <si>
    <t>INE514E14QW7</t>
  </si>
  <si>
    <t>1009194</t>
  </si>
  <si>
    <t>INE163K14143</t>
  </si>
  <si>
    <t>1102449</t>
  </si>
  <si>
    <t>INE679A16243</t>
  </si>
  <si>
    <t>1102254</t>
  </si>
  <si>
    <t>INE090A167Z7</t>
  </si>
  <si>
    <t>1102294</t>
  </si>
  <si>
    <t>INE237A162U3</t>
  </si>
  <si>
    <t>1102484</t>
  </si>
  <si>
    <t>INE692A16GQ7</t>
  </si>
  <si>
    <t>5100049</t>
  </si>
  <si>
    <t>GOI 12.03.2026 GOV</t>
  </si>
  <si>
    <t>IN000326C057</t>
  </si>
  <si>
    <t>1800671</t>
  </si>
  <si>
    <t>GOI 12.06.2026 GOV</t>
  </si>
  <si>
    <t>IN000626C043</t>
  </si>
  <si>
    <t>1800637</t>
  </si>
  <si>
    <t>GOI 15.06.2026 GOV</t>
  </si>
  <si>
    <t>IN000626C050</t>
  </si>
  <si>
    <t>5100092</t>
  </si>
  <si>
    <t>GOI 12.12.2026 GOV</t>
  </si>
  <si>
    <t>IN001226C041</t>
  </si>
  <si>
    <t>5100032</t>
  </si>
  <si>
    <t>GOI 12.04.2024 GOV</t>
  </si>
  <si>
    <t>IN000424C035</t>
  </si>
  <si>
    <t>5100037</t>
  </si>
  <si>
    <t>GOI 12.10.2024 GOV</t>
  </si>
  <si>
    <t>IN001024C032</t>
  </si>
  <si>
    <t>5100038</t>
  </si>
  <si>
    <t>GOI 12.10.2025 GOV</t>
  </si>
  <si>
    <t>IN001025C039</t>
  </si>
  <si>
    <t>148</t>
  </si>
  <si>
    <t>SBI Short Term Debt Fund</t>
  </si>
  <si>
    <t>704156</t>
  </si>
  <si>
    <t>INE134E08MC7</t>
  </si>
  <si>
    <t>703636</t>
  </si>
  <si>
    <t>INE261F08DO9</t>
  </si>
  <si>
    <t>704445</t>
  </si>
  <si>
    <t>Mindspace Business Parks Reit</t>
  </si>
  <si>
    <t>INE0CCU07090</t>
  </si>
  <si>
    <t>704162</t>
  </si>
  <si>
    <t>INE053F08288</t>
  </si>
  <si>
    <t>704333</t>
  </si>
  <si>
    <t>INE557F08FS6</t>
  </si>
  <si>
    <t>704260</t>
  </si>
  <si>
    <t>Toyota Financial Services India Ltd.</t>
  </si>
  <si>
    <t>INE692Q07415</t>
  </si>
  <si>
    <t>704013</t>
  </si>
  <si>
    <t>INE306N07NF5</t>
  </si>
  <si>
    <t>704130</t>
  </si>
  <si>
    <t>INE667F07IJ8</t>
  </si>
  <si>
    <t>703791</t>
  </si>
  <si>
    <t>INE774D07UL8</t>
  </si>
  <si>
    <t>704164</t>
  </si>
  <si>
    <t>INE306N07NL3</t>
  </si>
  <si>
    <t>703788</t>
  </si>
  <si>
    <t>INE477A07357</t>
  </si>
  <si>
    <t>704652</t>
  </si>
  <si>
    <t>INE660A07RL1</t>
  </si>
  <si>
    <t>703625</t>
  </si>
  <si>
    <t>INE813H07176</t>
  </si>
  <si>
    <t>701091</t>
  </si>
  <si>
    <t>INE115A07MW4</t>
  </si>
  <si>
    <t>704171</t>
  </si>
  <si>
    <t>INE535H07BX9</t>
  </si>
  <si>
    <t>704596</t>
  </si>
  <si>
    <t>INE033L07ID4</t>
  </si>
  <si>
    <t>704048</t>
  </si>
  <si>
    <t>INE134E08LZ0</t>
  </si>
  <si>
    <t>704252</t>
  </si>
  <si>
    <t>INE950O08261</t>
  </si>
  <si>
    <t>701292</t>
  </si>
  <si>
    <t>INE115A07OB4</t>
  </si>
  <si>
    <t>704194</t>
  </si>
  <si>
    <t>INE018A08BE9</t>
  </si>
  <si>
    <t>703922</t>
  </si>
  <si>
    <t>INE296A07SF4</t>
  </si>
  <si>
    <t>704636</t>
  </si>
  <si>
    <t>INE813H07341</t>
  </si>
  <si>
    <t>704258</t>
  </si>
  <si>
    <t>INE040A08948</t>
  </si>
  <si>
    <t>704578</t>
  </si>
  <si>
    <t>INE0NDH07027</t>
  </si>
  <si>
    <t>704192</t>
  </si>
  <si>
    <t>INE115A07OF5</t>
  </si>
  <si>
    <t>704635</t>
  </si>
  <si>
    <t>INE813H07358</t>
  </si>
  <si>
    <t>704110</t>
  </si>
  <si>
    <t>INE916DA7SC2</t>
  </si>
  <si>
    <t>702659</t>
  </si>
  <si>
    <t>INE020B08DH2</t>
  </si>
  <si>
    <t>704417</t>
  </si>
  <si>
    <t>INE219X07397</t>
  </si>
  <si>
    <t>800312</t>
  </si>
  <si>
    <t>INE774D07UP9</t>
  </si>
  <si>
    <t>702917</t>
  </si>
  <si>
    <t>INE296A07RU5</t>
  </si>
  <si>
    <t>700003</t>
  </si>
  <si>
    <t>INE134E08GV9</t>
  </si>
  <si>
    <t>1905088</t>
  </si>
  <si>
    <t>7.66% State Government of Tamil Nadu 2033</t>
  </si>
  <si>
    <t>IN3120230344</t>
  </si>
  <si>
    <t>5100024</t>
  </si>
  <si>
    <t>GOI 15.06.2027 GOV</t>
  </si>
  <si>
    <t>IN000627C058</t>
  </si>
  <si>
    <t>186</t>
  </si>
  <si>
    <t>500001</t>
  </si>
  <si>
    <t>Gold</t>
  </si>
  <si>
    <t>IDIA00500001</t>
  </si>
  <si>
    <t>192</t>
  </si>
  <si>
    <t>SBI PSU Fund</t>
  </si>
  <si>
    <t>100644</t>
  </si>
  <si>
    <t>Housing and Urban Development Corporation Ltd.</t>
  </si>
  <si>
    <t>INE031A01017</t>
  </si>
  <si>
    <t>102003</t>
  </si>
  <si>
    <t>Indian Renewable Energy Development Agency Ltd.</t>
  </si>
  <si>
    <t>INE202E01016</t>
  </si>
  <si>
    <t>100809</t>
  </si>
  <si>
    <t>Rites Ltd.</t>
  </si>
  <si>
    <t>INE320J01015</t>
  </si>
  <si>
    <t>100826</t>
  </si>
  <si>
    <t>Garden Reach Shipbuilders &amp; Engineers Ltd.</t>
  </si>
  <si>
    <t>INE382Z01011</t>
  </si>
  <si>
    <t>101184</t>
  </si>
  <si>
    <t>Mazagon Dock Shipbuilders Ltd.</t>
  </si>
  <si>
    <t>INE249Z01012</t>
  </si>
  <si>
    <t>246</t>
  </si>
  <si>
    <t>SBI Gold Fund</t>
  </si>
  <si>
    <t>326</t>
  </si>
  <si>
    <t>SBI S&amp;P BSE Sensex ETF</t>
  </si>
  <si>
    <t>346</t>
  </si>
  <si>
    <t>SBI Smallcap Fund</t>
  </si>
  <si>
    <t>101929</t>
  </si>
  <si>
    <t>SBFC Finance Ltd.</t>
  </si>
  <si>
    <t>INE423Y01016</t>
  </si>
  <si>
    <t>100512</t>
  </si>
  <si>
    <t>Elgi Equipments Ltd.</t>
  </si>
  <si>
    <t>INE285A01027</t>
  </si>
  <si>
    <t>101434</t>
  </si>
  <si>
    <t>CMS Info Systems Ltd.</t>
  </si>
  <si>
    <t>INE925R01014</t>
  </si>
  <si>
    <t>100049</t>
  </si>
  <si>
    <t>VST Industries Ltd.</t>
  </si>
  <si>
    <t>INE710A01016</t>
  </si>
  <si>
    <t>Cigarettes &amp; Tobacco Products</t>
  </si>
  <si>
    <t>100254</t>
  </si>
  <si>
    <t>Karur Vysya Bank Ltd.</t>
  </si>
  <si>
    <t>INE036D01028</t>
  </si>
  <si>
    <t>100794</t>
  </si>
  <si>
    <t>Fine Organic Industries Ltd.</t>
  </si>
  <si>
    <t>INE686Y01026</t>
  </si>
  <si>
    <t>100412</t>
  </si>
  <si>
    <t>SJVN Ltd.</t>
  </si>
  <si>
    <t>INE002L01015</t>
  </si>
  <si>
    <t>100586</t>
  </si>
  <si>
    <t>Ratnamani Metals &amp; Tubes Ltd.</t>
  </si>
  <si>
    <t>INE703B01027</t>
  </si>
  <si>
    <t>101782</t>
  </si>
  <si>
    <t>Archean Chemical Industries Ltd.</t>
  </si>
  <si>
    <t>INE128X01021</t>
  </si>
  <si>
    <t>100541</t>
  </si>
  <si>
    <t>Rajratan Global Wire Ltd.</t>
  </si>
  <si>
    <t>INE451D01029</t>
  </si>
  <si>
    <t>100571</t>
  </si>
  <si>
    <t>KNR Constructions Ltd.</t>
  </si>
  <si>
    <t>INE634I01029</t>
  </si>
  <si>
    <t>101404</t>
  </si>
  <si>
    <t>AnandRathi Wealth Ltd.</t>
  </si>
  <si>
    <t>INE463V01026</t>
  </si>
  <si>
    <t>100389</t>
  </si>
  <si>
    <t>Zydus Wellness Ltd.</t>
  </si>
  <si>
    <t>INE768C01010</t>
  </si>
  <si>
    <t>100266</t>
  </si>
  <si>
    <t>Gujarat State Petronet Ltd.</t>
  </si>
  <si>
    <t>INE246F01010</t>
  </si>
  <si>
    <t>348</t>
  </si>
  <si>
    <t>SBI Banking &amp; PSU Fund</t>
  </si>
  <si>
    <t>704111</t>
  </si>
  <si>
    <t>INE053F08239</t>
  </si>
  <si>
    <t>703787</t>
  </si>
  <si>
    <t>INE134E08LP1</t>
  </si>
  <si>
    <t>704065</t>
  </si>
  <si>
    <t>INE020B08ED9</t>
  </si>
  <si>
    <t>704185</t>
  </si>
  <si>
    <t>INE129A08014</t>
  </si>
  <si>
    <t>703510</t>
  </si>
  <si>
    <t>INE040A08997</t>
  </si>
  <si>
    <t>703030</t>
  </si>
  <si>
    <t>INE514E08FG5</t>
  </si>
  <si>
    <t>704237</t>
  </si>
  <si>
    <t>INE733E08247</t>
  </si>
  <si>
    <t>701796</t>
  </si>
  <si>
    <t>INE238A08351</t>
  </si>
  <si>
    <t>704525</t>
  </si>
  <si>
    <t>INE556F08KK5</t>
  </si>
  <si>
    <t>702288</t>
  </si>
  <si>
    <t>Bank of Baroda( Tier II Bond under Basel III )</t>
  </si>
  <si>
    <t>INE028A08190</t>
  </si>
  <si>
    <t>703770</t>
  </si>
  <si>
    <t>INE556F08JZ5</t>
  </si>
  <si>
    <t>700996</t>
  </si>
  <si>
    <t>INE020B08AY3</t>
  </si>
  <si>
    <t>704532</t>
  </si>
  <si>
    <t>INE020B08EP3</t>
  </si>
  <si>
    <t>701815</t>
  </si>
  <si>
    <t>INE040A08369</t>
  </si>
  <si>
    <t>700844</t>
  </si>
  <si>
    <t>INE053F07AC3</t>
  </si>
  <si>
    <t>702865</t>
  </si>
  <si>
    <t>INE733E07KA6</t>
  </si>
  <si>
    <t>701884</t>
  </si>
  <si>
    <t>INE160A08068</t>
  </si>
  <si>
    <t>703919</t>
  </si>
  <si>
    <t>INE261F08DP6</t>
  </si>
  <si>
    <t>702994</t>
  </si>
  <si>
    <t>INE733E07KC2</t>
  </si>
  <si>
    <t>702381</t>
  </si>
  <si>
    <t>INE514E08FT8</t>
  </si>
  <si>
    <t>701534</t>
  </si>
  <si>
    <t>INE053F09GV6</t>
  </si>
  <si>
    <t>701753</t>
  </si>
  <si>
    <t>INE752E07KA6</t>
  </si>
  <si>
    <t>702411</t>
  </si>
  <si>
    <t>INE848E07AW7</t>
  </si>
  <si>
    <t>349</t>
  </si>
  <si>
    <t>SBI Tax Advantage Fund - Series III</t>
  </si>
  <si>
    <t>453</t>
  </si>
  <si>
    <t>SBI Long Term Advantage Fund - Series I</t>
  </si>
  <si>
    <t>100474</t>
  </si>
  <si>
    <t>Narayana Hrudayalaya Ltd.</t>
  </si>
  <si>
    <t>INE410P01011</t>
  </si>
  <si>
    <t>100315</t>
  </si>
  <si>
    <t>Prestige Estates Projects Ltd.</t>
  </si>
  <si>
    <t>INE811K01011</t>
  </si>
  <si>
    <t>461</t>
  </si>
  <si>
    <t>SBI Long Term Advantage Fund - Series II</t>
  </si>
  <si>
    <t>464</t>
  </si>
  <si>
    <t>SBI Banking And Financial Services Fund</t>
  </si>
  <si>
    <t>100575</t>
  </si>
  <si>
    <t>BSE Ltd.</t>
  </si>
  <si>
    <t>INE118H01025</t>
  </si>
  <si>
    <t>100824</t>
  </si>
  <si>
    <t>Aavas Financiers Ltd.</t>
  </si>
  <si>
    <t>INE216P01012</t>
  </si>
  <si>
    <t>101829</t>
  </si>
  <si>
    <t>Fusion Micro Finance Ltd.</t>
  </si>
  <si>
    <t>INE139R01012</t>
  </si>
  <si>
    <t>100661</t>
  </si>
  <si>
    <t>Central Depository Services (I) Ltd.</t>
  </si>
  <si>
    <t>INE736A01011</t>
  </si>
  <si>
    <t>466</t>
  </si>
  <si>
    <t>SBI Nifty Next 50 ETF</t>
  </si>
  <si>
    <t>100830</t>
  </si>
  <si>
    <t>Varun Beverages Ltd.</t>
  </si>
  <si>
    <t>INE200M01021</t>
  </si>
  <si>
    <t>100781</t>
  </si>
  <si>
    <t>Adani Green Energy Ltd.</t>
  </si>
  <si>
    <t>INE364U01010</t>
  </si>
  <si>
    <t>101119</t>
  </si>
  <si>
    <t>SBI Cards &amp; Payment Services Ltd.</t>
  </si>
  <si>
    <t>INE018E01016</t>
  </si>
  <si>
    <t>100196</t>
  </si>
  <si>
    <t>Berger Paints India Ltd.</t>
  </si>
  <si>
    <t>INE463A01038</t>
  </si>
  <si>
    <t>100325</t>
  </si>
  <si>
    <t>Bajaj Holdings &amp; Investment Ltd.</t>
  </si>
  <si>
    <t>INE118A01012</t>
  </si>
  <si>
    <t>101121</t>
  </si>
  <si>
    <t>Adani Energy Solutions Ltd.</t>
  </si>
  <si>
    <t>INE931S01010</t>
  </si>
  <si>
    <t>101209</t>
  </si>
  <si>
    <t>Adani Total Gas Ltd.</t>
  </si>
  <si>
    <t>INE399L01023</t>
  </si>
  <si>
    <t>101668</t>
  </si>
  <si>
    <t>Adani Wilmar Ltd.</t>
  </si>
  <si>
    <t>INE699H01024</t>
  </si>
  <si>
    <t>467</t>
  </si>
  <si>
    <t>SBI Nifty Bank ETF</t>
  </si>
  <si>
    <t>468</t>
  </si>
  <si>
    <t>SBI S&amp;P BSE 100 ETF</t>
  </si>
  <si>
    <t>625</t>
  </si>
  <si>
    <t>670</t>
  </si>
  <si>
    <t>668</t>
  </si>
  <si>
    <t>100149</t>
  </si>
  <si>
    <t>INE528G01035</t>
  </si>
  <si>
    <t>100816</t>
  </si>
  <si>
    <t>APL Apollo Tubes Ltd.</t>
  </si>
  <si>
    <t>INE702C01027</t>
  </si>
  <si>
    <t>473</t>
  </si>
  <si>
    <t>SBI Equity Savings Fund</t>
  </si>
  <si>
    <t>704351</t>
  </si>
  <si>
    <t>INE155A08399</t>
  </si>
  <si>
    <t>704027</t>
  </si>
  <si>
    <t>INE403D08165</t>
  </si>
  <si>
    <t>704343</t>
  </si>
  <si>
    <t>TMF Holdings Ltd.</t>
  </si>
  <si>
    <t>INE909H08444</t>
  </si>
  <si>
    <t>703517</t>
  </si>
  <si>
    <t>INE00PT07022</t>
  </si>
  <si>
    <t>704548</t>
  </si>
  <si>
    <t>INE055I07131</t>
  </si>
  <si>
    <t>704421</t>
  </si>
  <si>
    <t>INE883F07231</t>
  </si>
  <si>
    <t>1801124</t>
  </si>
  <si>
    <t>364 DAY T-BILL 30.01.25</t>
  </si>
  <si>
    <t>IN002023Z463</t>
  </si>
  <si>
    <t>1801080</t>
  </si>
  <si>
    <t>182 DAY T-BILL 18.04.24</t>
  </si>
  <si>
    <t>IN002023Y300</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</si>
  <si>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</si>
  <si>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</si>
  <si>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</si>
  <si>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</si>
  <si>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</si>
  <si>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</si>
  <si>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</si>
  <si>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</si>
  <si>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</si>
  <si>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</si>
  <si>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</si>
  <si>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</si>
  <si>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</si>
  <si>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</si>
  <si>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</si>
  <si>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</si>
  <si>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S&amp;P BSE Sensex Next 50 ETF</t>
  </si>
  <si>
    <t>556</t>
  </si>
  <si>
    <t>SBI NIFTY 200 Quality 30 ETF</t>
  </si>
  <si>
    <t>566</t>
  </si>
  <si>
    <t>SBI Corporate Bond Fund</t>
  </si>
  <si>
    <t>704041</t>
  </si>
  <si>
    <t>INE134E08LX5</t>
  </si>
  <si>
    <t>704318</t>
  </si>
  <si>
    <t>Sikka Ports &amp; Terminals Ltd.</t>
  </si>
  <si>
    <t>INE941D07208</t>
  </si>
  <si>
    <t>704653</t>
  </si>
  <si>
    <t>INE507T07120</t>
  </si>
  <si>
    <t>703902</t>
  </si>
  <si>
    <t>INE219X07421</t>
  </si>
  <si>
    <t>703012</t>
  </si>
  <si>
    <t>INE936D07174</t>
  </si>
  <si>
    <t>702990</t>
  </si>
  <si>
    <t>John Deere Financial India Pvt. Ltd.</t>
  </si>
  <si>
    <t>INE00V208074</t>
  </si>
  <si>
    <t>800314</t>
  </si>
  <si>
    <t>INE296A07RY7</t>
  </si>
  <si>
    <t>704261</t>
  </si>
  <si>
    <t>INE667F07IL4</t>
  </si>
  <si>
    <t>703887</t>
  </si>
  <si>
    <t>INE916DA7RT8</t>
  </si>
  <si>
    <t>704529</t>
  </si>
  <si>
    <t>INE018A08BF6</t>
  </si>
  <si>
    <t>703225</t>
  </si>
  <si>
    <t>INE941D07158</t>
  </si>
  <si>
    <t>703920</t>
  </si>
  <si>
    <t>INE660A07RJ5</t>
  </si>
  <si>
    <t>703845</t>
  </si>
  <si>
    <t>INE0KXY07018</t>
  </si>
  <si>
    <t>704474</t>
  </si>
  <si>
    <t>INE377Y07433</t>
  </si>
  <si>
    <t>704585</t>
  </si>
  <si>
    <t>INE377Y07425</t>
  </si>
  <si>
    <t>704450</t>
  </si>
  <si>
    <t>INE692Q07449</t>
  </si>
  <si>
    <t>702968</t>
  </si>
  <si>
    <t>INE033L07HI5</t>
  </si>
  <si>
    <t>704549</t>
  </si>
  <si>
    <t>INE306N07NS8</t>
  </si>
  <si>
    <t>700706</t>
  </si>
  <si>
    <t>INE134E08IT9</t>
  </si>
  <si>
    <t>704302</t>
  </si>
  <si>
    <t>INE115A07QD5</t>
  </si>
  <si>
    <t>703780</t>
  </si>
  <si>
    <t>INE033L07HT2</t>
  </si>
  <si>
    <t>703767</t>
  </si>
  <si>
    <t>INE219X07348</t>
  </si>
  <si>
    <t>703782</t>
  </si>
  <si>
    <t>INE556F08KB4</t>
  </si>
  <si>
    <t>703197</t>
  </si>
  <si>
    <t>INE261F08CO1</t>
  </si>
  <si>
    <t>704617</t>
  </si>
  <si>
    <t>INE261F08CN3</t>
  </si>
  <si>
    <t>704384</t>
  </si>
  <si>
    <t>INE667F07IN0</t>
  </si>
  <si>
    <t>704112</t>
  </si>
  <si>
    <t>INE00V208090</t>
  </si>
  <si>
    <t>703910</t>
  </si>
  <si>
    <t>INE134E08LU1</t>
  </si>
  <si>
    <t>704301</t>
  </si>
  <si>
    <t>INE667F07IM2</t>
  </si>
  <si>
    <t>703929</t>
  </si>
  <si>
    <t>INE040A08641</t>
  </si>
  <si>
    <t>703768</t>
  </si>
  <si>
    <t>INE556F08KA6</t>
  </si>
  <si>
    <t>700751</t>
  </si>
  <si>
    <t>INE134E08IO0</t>
  </si>
  <si>
    <t>800317</t>
  </si>
  <si>
    <t>INE134E08MS3</t>
  </si>
  <si>
    <t>703889</t>
  </si>
  <si>
    <t>INE134E08LR7</t>
  </si>
  <si>
    <t>703785</t>
  </si>
  <si>
    <t>INE115A07PY3</t>
  </si>
  <si>
    <t>704430</t>
  </si>
  <si>
    <t>INE134E08MT1</t>
  </si>
  <si>
    <t>702799</t>
  </si>
  <si>
    <t>INE557F08FM9</t>
  </si>
  <si>
    <t>704587</t>
  </si>
  <si>
    <t>INE377Y07417</t>
  </si>
  <si>
    <t>704008</t>
  </si>
  <si>
    <t>INE261F08DR2</t>
  </si>
  <si>
    <t>1904693</t>
  </si>
  <si>
    <t>7.63% State Government of Jharkhand 2030</t>
  </si>
  <si>
    <t>IN3720220042</t>
  </si>
  <si>
    <t>5100101</t>
  </si>
  <si>
    <t>GOI 16.06.2028 GOV</t>
  </si>
  <si>
    <t>IN000628C072</t>
  </si>
  <si>
    <t>5100014</t>
  </si>
  <si>
    <t>GOI 16.12.2028 GOV</t>
  </si>
  <si>
    <t>IN001228C070</t>
  </si>
  <si>
    <t>575</t>
  </si>
  <si>
    <t>SBI Equity Minimum Variance Fund</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</si>
  <si>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</si>
  <si>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</si>
  <si>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</si>
  <si>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</si>
  <si>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</si>
  <si>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</si>
  <si>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</si>
  <si>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</si>
  <si>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</si>
  <si>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</si>
  <si>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</si>
  <si>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</si>
  <si>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</si>
  <si>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</si>
  <si>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</si>
  <si>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</si>
  <si>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</si>
  <si>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</si>
  <si>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</si>
  <si>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</si>
  <si>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</si>
  <si>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</si>
  <si>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</si>
  <si>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</si>
  <si>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</si>
  <si>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</si>
  <si>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</si>
  <si>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</si>
  <si>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</si>
  <si>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</si>
  <si>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</si>
  <si>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</si>
  <si>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</si>
  <si>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</si>
  <si>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</si>
  <si>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</si>
  <si>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</si>
  <si>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</si>
  <si>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</si>
  <si>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</si>
  <si>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</si>
  <si>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</si>
  <si>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</si>
  <si>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</si>
  <si>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</si>
  <si>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</si>
  <si>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</si>
  <si>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</si>
  <si>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</si>
  <si>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</si>
  <si>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</si>
  <si>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</si>
  <si>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</si>
  <si>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</si>
  <si>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</si>
  <si>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</si>
  <si>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</si>
  <si>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</si>
  <si>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</si>
  <si>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</si>
  <si>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</si>
  <si>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</si>
  <si>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620</t>
  </si>
  <si>
    <t>SBI Floating Rate Debt Fund</t>
  </si>
  <si>
    <t>704439</t>
  </si>
  <si>
    <t>INE0CCU07058</t>
  </si>
  <si>
    <t>704283</t>
  </si>
  <si>
    <t>Nagpur Seoni Expressway Ltd.</t>
  </si>
  <si>
    <t>INE626J07012</t>
  </si>
  <si>
    <t>702916</t>
  </si>
  <si>
    <t>INE033L07HH7</t>
  </si>
  <si>
    <t>900154</t>
  </si>
  <si>
    <t>8.25% CGL 2033</t>
  </si>
  <si>
    <t>IN0020200120</t>
  </si>
  <si>
    <t>1901500</t>
  </si>
  <si>
    <t>8.84% State Government of Punjab 2024</t>
  </si>
  <si>
    <t>IN2820140035</t>
  </si>
  <si>
    <t>621</t>
  </si>
  <si>
    <t>SBI Nifty IT ETF</t>
  </si>
  <si>
    <t>622</t>
  </si>
  <si>
    <t>SBI Nifty Private Bank ETF</t>
  </si>
  <si>
    <t>623</t>
  </si>
  <si>
    <t>SBI RETIREMENT BENEFIT FUND - AGGRESSIVE PLAN</t>
  </si>
  <si>
    <t>101890</t>
  </si>
  <si>
    <t>100405</t>
  </si>
  <si>
    <t>TeamLease Services Ltd.</t>
  </si>
  <si>
    <t>INE985S01024</t>
  </si>
  <si>
    <t>703471</t>
  </si>
  <si>
    <t>INE033L07HP0</t>
  </si>
  <si>
    <t>900130</t>
  </si>
  <si>
    <t>8.03% CGL 2024</t>
  </si>
  <si>
    <t>IN0020060011</t>
  </si>
  <si>
    <t>1900671</t>
  </si>
  <si>
    <t>8.16% State Government of Karnataka 2025</t>
  </si>
  <si>
    <t>IN1920150043</t>
  </si>
  <si>
    <t>1900388</t>
  </si>
  <si>
    <t>9.10% State Government of West Bengal 2024</t>
  </si>
  <si>
    <t>IN3420140060</t>
  </si>
  <si>
    <t>624</t>
  </si>
  <si>
    <t>SBI RETIREMENT BENEFIT FUND - AGGRESSIVE HYBRID PLAN</t>
  </si>
  <si>
    <t>704397</t>
  </si>
  <si>
    <t>INE040A08484</t>
  </si>
  <si>
    <t>900028</t>
  </si>
  <si>
    <t>7.59% CGL 2026</t>
  </si>
  <si>
    <t>IN0020150093</t>
  </si>
  <si>
    <t>1904996</t>
  </si>
  <si>
    <t>8.05% State Government of Gujarat 2025</t>
  </si>
  <si>
    <t>IN1520150013</t>
  </si>
  <si>
    <t>1900734</t>
  </si>
  <si>
    <t>9.75% State Government of Gujarat 2024</t>
  </si>
  <si>
    <t>IN1520130171</t>
  </si>
  <si>
    <t>SBI RETIREMENT BENEFIT FUND - CONSERVATIVE HYBRID PLAN</t>
  </si>
  <si>
    <t>704046</t>
  </si>
  <si>
    <t>Bharat Sanchar Nigam Ltd.</t>
  </si>
  <si>
    <t>INE103D08039</t>
  </si>
  <si>
    <t>704066</t>
  </si>
  <si>
    <t>INE020B08EE7</t>
  </si>
  <si>
    <t>704191</t>
  </si>
  <si>
    <t>INE134E08MJ2</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</si>
  <si>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</si>
  <si>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</si>
  <si>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</si>
  <si>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</si>
  <si>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</si>
  <si>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</si>
  <si>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</si>
  <si>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</si>
  <si>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</si>
  <si>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</si>
  <si>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</si>
  <si>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</si>
  <si>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</si>
  <si>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</si>
  <si>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</si>
  <si>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</si>
  <si>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</si>
  <si>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</si>
  <si>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</si>
  <si>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</si>
  <si>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</si>
  <si>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</si>
  <si>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</si>
  <si>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</si>
  <si>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</si>
  <si>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5100043</t>
  </si>
  <si>
    <t>GOI 12.03.2025 GOV</t>
  </si>
  <si>
    <t>IN000325C059</t>
  </si>
  <si>
    <t>1800686</t>
  </si>
  <si>
    <t>GOI 22.02.2025 GOV</t>
  </si>
  <si>
    <t>IN000225C028</t>
  </si>
  <si>
    <t>5100040</t>
  </si>
  <si>
    <t>GOI 19.03.2025 GOV</t>
  </si>
  <si>
    <t>IN000325C042</t>
  </si>
  <si>
    <t>5100097</t>
  </si>
  <si>
    <t>GOI 12.12.2024 GOV</t>
  </si>
  <si>
    <t>IN001224C046</t>
  </si>
  <si>
    <t>5100106</t>
  </si>
  <si>
    <t>GOI 19.12.2024 GOV</t>
  </si>
  <si>
    <t>IN001224C095</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</si>
  <si>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</si>
  <si>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</si>
  <si>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</si>
  <si>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</si>
  <si>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</si>
  <si>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</si>
  <si>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</si>
  <si>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</si>
  <si>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</si>
  <si>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</si>
  <si>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</si>
  <si>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</si>
  <si>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</si>
  <si>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</si>
  <si>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</si>
  <si>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</si>
  <si>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</si>
  <si>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</si>
  <si>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</si>
  <si>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</si>
  <si>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</si>
  <si>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</si>
  <si>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</si>
  <si>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</si>
  <si>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</si>
  <si>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</si>
  <si>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</si>
  <si>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</si>
  <si>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</si>
  <si>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</si>
  <si>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</si>
  <si>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</si>
  <si>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</si>
  <si>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</si>
  <si>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</si>
  <si>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</si>
  <si>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</si>
  <si>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</si>
  <si>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</si>
  <si>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</si>
  <si>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</si>
  <si>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</si>
  <si>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</si>
  <si>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</si>
  <si>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</si>
  <si>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</si>
  <si>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</si>
  <si>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</si>
  <si>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</si>
  <si>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</si>
  <si>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</si>
  <si>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</si>
  <si>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</si>
  <si>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</si>
  <si>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</si>
  <si>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</si>
  <si>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5100098</t>
  </si>
  <si>
    <t>GOI 12.12.2025 GOV</t>
  </si>
  <si>
    <t>IN001225C043</t>
  </si>
  <si>
    <t>5100079</t>
  </si>
  <si>
    <t>GOI 19.03.2026 GOV</t>
  </si>
  <si>
    <t>IN000326C040</t>
  </si>
  <si>
    <t>5100041</t>
  </si>
  <si>
    <t>GOI 19.09.2025 GOV</t>
  </si>
  <si>
    <t>IN000925C049</t>
  </si>
  <si>
    <t>5100100</t>
  </si>
  <si>
    <t>GOI 19.12.2025 GOV</t>
  </si>
  <si>
    <t>IN001225C092</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</si>
  <si>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</si>
  <si>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</si>
  <si>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</si>
  <si>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</si>
  <si>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</si>
  <si>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</si>
  <si>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</si>
  <si>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</si>
  <si>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</si>
  <si>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</si>
  <si>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</si>
  <si>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</si>
  <si>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</si>
  <si>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</si>
  <si>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</si>
  <si>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</si>
  <si>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</si>
  <si>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</si>
  <si>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</si>
  <si>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</si>
  <si>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</si>
  <si>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</si>
  <si>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</si>
  <si>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</si>
  <si>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</si>
  <si>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</si>
  <si>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</si>
  <si>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</si>
  <si>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</si>
  <si>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</si>
  <si>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</si>
  <si>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</si>
  <si>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</si>
  <si>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</si>
  <si>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</si>
  <si>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631</t>
  </si>
  <si>
    <t>SBI Nifty Next 50 Index Fund</t>
  </si>
  <si>
    <t>100685</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</si>
  <si>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</si>
  <si>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</si>
  <si>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</si>
  <si>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</si>
  <si>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</si>
  <si>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</si>
  <si>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</si>
  <si>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</si>
  <si>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</si>
  <si>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</si>
  <si>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</si>
  <si>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</si>
  <si>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</si>
  <si>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</si>
  <si>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</si>
  <si>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</si>
  <si>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</si>
  <si>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</si>
  <si>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</si>
  <si>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</si>
  <si>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5100010</t>
  </si>
  <si>
    <t>GOI 16.06.2026 GOV</t>
  </si>
  <si>
    <t>IN000626C076</t>
  </si>
  <si>
    <t>5100093</t>
  </si>
  <si>
    <t>GOI 19.06.2026 GOV</t>
  </si>
  <si>
    <t>IN000626C092</t>
  </si>
  <si>
    <t>1800638</t>
  </si>
  <si>
    <t>GOI 23.06.2026 GOV</t>
  </si>
  <si>
    <t>IN000626C068</t>
  </si>
  <si>
    <t>1800677</t>
  </si>
  <si>
    <t>GOI 17.06.2026 GOV</t>
  </si>
  <si>
    <t>IN000626C035</t>
  </si>
  <si>
    <t>633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</si>
  <si>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</si>
  <si>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</si>
  <si>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</si>
  <si>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</si>
  <si>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</si>
  <si>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</si>
  <si>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</si>
  <si>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</si>
  <si>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</si>
  <si>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</si>
  <si>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</si>
  <si>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</si>
  <si>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</si>
  <si>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</si>
  <si>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</si>
  <si>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</si>
  <si>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</si>
  <si>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</si>
  <si>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</si>
  <si>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634</t>
  </si>
  <si>
    <t>SBI Nifty Consumption ETF</t>
  </si>
  <si>
    <t>653</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</si>
  <si>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</si>
  <si>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</si>
  <si>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</si>
  <si>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</si>
  <si>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</si>
  <si>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</si>
  <si>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</si>
  <si>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</si>
  <si>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</si>
  <si>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</si>
  <si>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</si>
  <si>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</si>
  <si>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</si>
  <si>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</si>
  <si>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</si>
  <si>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</si>
  <si>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</si>
  <si>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</si>
  <si>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</si>
  <si>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</si>
  <si>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</si>
  <si>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</si>
  <si>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</si>
  <si>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</si>
  <si>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</si>
  <si>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5100091</t>
  </si>
  <si>
    <t>GOI 12.06.2025 GOV</t>
  </si>
  <si>
    <t>IN000625C045</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</si>
  <si>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</si>
  <si>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</si>
  <si>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</si>
  <si>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</si>
  <si>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</si>
  <si>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</si>
  <si>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</si>
  <si>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</si>
  <si>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</si>
  <si>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</si>
  <si>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</si>
  <si>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</si>
  <si>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900285</t>
  </si>
  <si>
    <t>7.41% CGL 2036</t>
  </si>
  <si>
    <t>IN0020220102</t>
  </si>
  <si>
    <t>1905040</t>
  </si>
  <si>
    <t>7.67% State Government of Karnataka 2036</t>
  </si>
  <si>
    <t>IN1920230076</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</si>
  <si>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</si>
  <si>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</si>
  <si>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</si>
  <si>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</si>
  <si>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</si>
  <si>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</si>
  <si>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</si>
  <si>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</si>
  <si>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</si>
  <si>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</si>
  <si>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</si>
  <si>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</si>
  <si>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</si>
  <si>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</si>
  <si>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</si>
  <si>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</si>
  <si>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</si>
  <si>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</si>
  <si>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</si>
  <si>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</si>
  <si>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</si>
  <si>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</si>
  <si>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</si>
  <si>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</si>
  <si>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</si>
  <si>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</si>
  <si>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</si>
  <si>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</si>
  <si>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</si>
  <si>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</si>
  <si>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</si>
  <si>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</si>
  <si>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</si>
  <si>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</si>
  <si>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</si>
  <si>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</si>
  <si>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</si>
  <si>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</si>
  <si>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</si>
  <si>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</si>
  <si>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</si>
  <si>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</si>
  <si>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</si>
  <si>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</si>
  <si>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</si>
  <si>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</si>
  <si>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</si>
  <si>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</si>
  <si>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</si>
  <si>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</si>
  <si>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</si>
  <si>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</si>
  <si>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</si>
  <si>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</si>
  <si>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</si>
  <si>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</si>
  <si>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</si>
  <si>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</si>
  <si>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</si>
  <si>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</si>
  <si>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</si>
  <si>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</si>
  <si>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</si>
  <si>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</si>
  <si>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</si>
  <si>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</si>
  <si>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</si>
  <si>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</si>
  <si>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</si>
  <si>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</si>
  <si>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</si>
  <si>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</si>
  <si>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</si>
  <si>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</si>
  <si>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</si>
  <si>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</si>
  <si>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</si>
  <si>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</si>
  <si>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</si>
  <si>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</si>
  <si>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</si>
  <si>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</si>
  <si>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</si>
  <si>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</si>
  <si>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</si>
  <si>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5100033</t>
  </si>
  <si>
    <t>GOI 12.04.2025 GOV</t>
  </si>
  <si>
    <t>IN000425C032</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</si>
  <si>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</si>
  <si>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</si>
  <si>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</si>
  <si>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</si>
  <si>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</si>
  <si>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</si>
  <si>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</si>
  <si>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</si>
  <si>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</si>
  <si>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</si>
  <si>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</si>
  <si>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</si>
  <si>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</si>
  <si>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</si>
  <si>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</si>
  <si>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</si>
  <si>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</si>
  <si>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</si>
  <si>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</si>
  <si>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</si>
  <si>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</si>
  <si>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</si>
  <si>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</si>
  <si>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</si>
  <si>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</si>
  <si>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</si>
  <si>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</si>
  <si>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</si>
  <si>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</si>
  <si>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</si>
  <si>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</si>
  <si>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</si>
  <si>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</si>
  <si>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</si>
  <si>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</si>
  <si>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</si>
  <si>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</si>
  <si>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</si>
  <si>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</si>
  <si>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</si>
  <si>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</si>
  <si>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</si>
  <si>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</si>
  <si>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</si>
  <si>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</si>
  <si>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</si>
  <si>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</si>
  <si>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</si>
  <si>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</si>
  <si>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</si>
  <si>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</si>
  <si>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</si>
  <si>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</si>
  <si>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</si>
  <si>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</si>
  <si>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</si>
  <si>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</si>
  <si>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</si>
  <si>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</si>
  <si>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</si>
  <si>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</si>
  <si>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</si>
  <si>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</si>
  <si>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</si>
  <si>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</si>
  <si>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</si>
  <si>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</si>
  <si>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</si>
  <si>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</si>
  <si>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</si>
  <si>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</si>
  <si>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</si>
  <si>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</si>
  <si>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</si>
  <si>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</si>
  <si>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</si>
  <si>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</si>
  <si>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</si>
  <si>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</si>
  <si>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</si>
  <si>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</si>
  <si>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</si>
  <si>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</si>
  <si>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</si>
  <si>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</si>
  <si>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</si>
  <si>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</si>
  <si>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</si>
  <si>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</si>
  <si>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</si>
  <si>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</si>
  <si>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</si>
  <si>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</si>
  <si>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</si>
  <si>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</si>
  <si>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</si>
  <si>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</si>
  <si>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</si>
  <si>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</si>
  <si>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</si>
  <si>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</si>
  <si>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</si>
  <si>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</si>
  <si>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</si>
  <si>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</si>
  <si>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</si>
  <si>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</si>
  <si>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</si>
  <si>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</si>
  <si>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</si>
  <si>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</si>
  <si>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</si>
  <si>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</si>
  <si>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</si>
  <si>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</si>
  <si>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</si>
  <si>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</si>
  <si>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</si>
  <si>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</si>
  <si>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</si>
  <si>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</si>
  <si>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</si>
  <si>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</si>
  <si>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</si>
  <si>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</si>
  <si>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</si>
  <si>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</si>
  <si>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</si>
  <si>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</si>
  <si>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</si>
  <si>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</si>
  <si>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</si>
  <si>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</si>
  <si>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</si>
  <si>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</si>
  <si>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</si>
  <si>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701892</t>
  </si>
  <si>
    <t>INE134E08DU8</t>
  </si>
  <si>
    <t>701744</t>
  </si>
  <si>
    <t>INE206D08261</t>
  </si>
  <si>
    <t>701752</t>
  </si>
  <si>
    <t>INE752E07JZ5</t>
  </si>
  <si>
    <t>703687</t>
  </si>
  <si>
    <t>INE848E07864</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</si>
  <si>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</si>
  <si>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</si>
  <si>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</si>
  <si>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</si>
  <si>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</si>
  <si>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</si>
  <si>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</si>
  <si>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</si>
  <si>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</si>
  <si>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</si>
  <si>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</si>
  <si>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</si>
  <si>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</si>
  <si>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</si>
  <si>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</si>
  <si>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</si>
  <si>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</si>
  <si>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</si>
  <si>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</si>
  <si>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</si>
  <si>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</si>
  <si>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</si>
  <si>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</si>
  <si>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</si>
  <si>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</si>
  <si>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</si>
  <si>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</si>
  <si>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</si>
  <si>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</si>
  <si>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</si>
  <si>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</si>
  <si>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1904160</t>
  </si>
  <si>
    <t>IN2020160031</t>
  </si>
  <si>
    <t>1901905</t>
  </si>
  <si>
    <t>7.84% State Government of Maharashtra 2026</t>
  </si>
  <si>
    <t>IN2220160039</t>
  </si>
  <si>
    <t>1904007</t>
  </si>
  <si>
    <t>7.18% State Government of Haryana 2026</t>
  </si>
  <si>
    <t>IN1620160193</t>
  </si>
  <si>
    <t>1901122</t>
  </si>
  <si>
    <t>8.02% State Government of Uttar Pradesh 2026</t>
  </si>
  <si>
    <t>IN3320160010</t>
  </si>
  <si>
    <t>1901901</t>
  </si>
  <si>
    <t>7.62% State Government of Madhya Pradesh 2026</t>
  </si>
  <si>
    <t>IN2120160014</t>
  </si>
  <si>
    <t>1900640</t>
  </si>
  <si>
    <t>7.99% State Government of Uttar Pradesh 2026</t>
  </si>
  <si>
    <t>IN3320160176</t>
  </si>
  <si>
    <t>1900231</t>
  </si>
  <si>
    <t>8.67% State Government of Karnataka 2026</t>
  </si>
  <si>
    <t>IN1920150092</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</si>
  <si>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</si>
  <si>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</si>
  <si>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</si>
  <si>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</si>
  <si>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</si>
  <si>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</si>
  <si>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</si>
  <si>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</si>
  <si>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</si>
  <si>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</si>
  <si>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</si>
  <si>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</si>
  <si>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</si>
  <si>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</si>
  <si>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</si>
  <si>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</si>
  <si>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</si>
  <si>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</si>
  <si>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</si>
  <si>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</si>
  <si>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</si>
  <si>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</si>
  <si>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</si>
  <si>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</si>
  <si>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</si>
  <si>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</si>
  <si>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</si>
  <si>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</si>
  <si>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</si>
  <si>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</si>
  <si>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</si>
  <si>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</si>
  <si>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</si>
  <si>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</si>
  <si>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</si>
  <si>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</si>
  <si>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</si>
  <si>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</si>
  <si>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</si>
  <si>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</si>
  <si>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</si>
  <si>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</si>
  <si>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</si>
  <si>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</si>
  <si>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</si>
  <si>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</si>
  <si>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</si>
  <si>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</si>
  <si>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</si>
  <si>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</si>
  <si>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</si>
  <si>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</si>
  <si>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</si>
  <si>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</si>
  <si>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</si>
  <si>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</si>
  <si>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</si>
  <si>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</si>
  <si>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</si>
  <si>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</si>
  <si>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</si>
  <si>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</si>
  <si>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</si>
  <si>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</si>
  <si>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</si>
  <si>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</si>
  <si>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</si>
  <si>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</si>
  <si>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</si>
  <si>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</si>
  <si>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</si>
  <si>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</si>
  <si>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</si>
  <si>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</si>
  <si>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</si>
  <si>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</si>
  <si>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</si>
  <si>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</si>
  <si>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</si>
  <si>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</si>
  <si>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</si>
  <si>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</si>
  <si>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</si>
  <si>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</si>
  <si>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</si>
  <si>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</si>
  <si>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</si>
  <si>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</si>
  <si>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</si>
  <si>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</si>
  <si>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</si>
  <si>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</si>
  <si>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</si>
  <si>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</si>
  <si>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</si>
  <si>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</si>
  <si>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</si>
  <si>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</si>
  <si>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</si>
  <si>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</si>
  <si>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</si>
  <si>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</si>
  <si>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</si>
  <si>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</si>
  <si>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</si>
  <si>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</si>
  <si>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</si>
  <si>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</si>
  <si>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</si>
  <si>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5100047</t>
  </si>
  <si>
    <t>GOI 12.03.2027 GOV</t>
  </si>
  <si>
    <t>IN000327C055</t>
  </si>
  <si>
    <t>652</t>
  </si>
  <si>
    <t>SBI MultiCap Fund</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</si>
  <si>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</si>
  <si>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</si>
  <si>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</si>
  <si>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</si>
  <si>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</si>
  <si>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</si>
  <si>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</si>
  <si>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</si>
  <si>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</si>
  <si>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</si>
  <si>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</si>
  <si>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</si>
  <si>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</si>
  <si>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</si>
  <si>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</si>
  <si>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</si>
  <si>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</si>
  <si>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</si>
  <si>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</si>
  <si>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</si>
  <si>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</si>
  <si>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</si>
  <si>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</si>
  <si>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</si>
  <si>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</si>
  <si>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</si>
  <si>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</si>
  <si>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</si>
  <si>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</si>
  <si>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</si>
  <si>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</si>
  <si>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</si>
  <si>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</si>
  <si>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</si>
  <si>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</si>
  <si>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</si>
  <si>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</si>
  <si>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</si>
  <si>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</si>
  <si>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</si>
  <si>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</si>
  <si>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</si>
  <si>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</si>
  <si>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</si>
  <si>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</si>
  <si>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</si>
  <si>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</si>
  <si>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</si>
  <si>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</si>
  <si>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</si>
  <si>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</si>
  <si>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</si>
  <si>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</si>
  <si>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</si>
  <si>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</si>
  <si>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</si>
  <si>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</si>
  <si>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</si>
  <si>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</si>
  <si>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</si>
  <si>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</si>
  <si>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</si>
  <si>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</si>
  <si>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</si>
  <si>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</si>
  <si>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</si>
  <si>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</si>
  <si>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</si>
  <si>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</si>
  <si>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</si>
  <si>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</si>
  <si>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</si>
  <si>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</si>
  <si>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</si>
  <si>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</si>
  <si>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</si>
  <si>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</si>
  <si>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</si>
  <si>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</si>
  <si>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</si>
  <si>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</si>
  <si>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</si>
  <si>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</si>
  <si>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</si>
  <si>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</si>
  <si>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</si>
  <si>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</si>
  <si>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</si>
  <si>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</si>
  <si>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</si>
  <si>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</si>
  <si>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</si>
  <si>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</si>
  <si>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</si>
  <si>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</si>
  <si>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</si>
  <si>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</si>
  <si>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</si>
  <si>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</si>
  <si>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</si>
  <si>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</si>
  <si>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</si>
  <si>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</si>
  <si>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</si>
  <si>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</si>
  <si>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</si>
  <si>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100379</t>
  </si>
  <si>
    <t>Adani Power Ltd.</t>
  </si>
  <si>
    <t>INE814H01011</t>
  </si>
  <si>
    <t>101547</t>
  </si>
  <si>
    <t>INE053F01010</t>
  </si>
  <si>
    <t>100127</t>
  </si>
  <si>
    <t>CG Power and Industrial Solutions Ltd.</t>
  </si>
  <si>
    <t>INE067A01029</t>
  </si>
  <si>
    <t>100056</t>
  </si>
  <si>
    <t>Supreme Industries Ltd.</t>
  </si>
  <si>
    <t>INE195A01028</t>
  </si>
  <si>
    <t>100117</t>
  </si>
  <si>
    <t>Tata Elxsi Ltd.</t>
  </si>
  <si>
    <t>INE670A01012</t>
  </si>
  <si>
    <t>101617</t>
  </si>
  <si>
    <t>Macrotech Developers Ltd.</t>
  </si>
  <si>
    <t>INE670K01029</t>
  </si>
  <si>
    <t>100872</t>
  </si>
  <si>
    <t>KPIT Technologies Ltd.</t>
  </si>
  <si>
    <t>INE04I401011</t>
  </si>
  <si>
    <t>100122</t>
  </si>
  <si>
    <t>INE692A01016</t>
  </si>
  <si>
    <t>100362</t>
  </si>
  <si>
    <t>JSW Energy Ltd.</t>
  </si>
  <si>
    <t>INE121E01018</t>
  </si>
  <si>
    <t>101396</t>
  </si>
  <si>
    <t>One 97 Communications Ltd.</t>
  </si>
  <si>
    <t>INE982J01020</t>
  </si>
  <si>
    <t>100913</t>
  </si>
  <si>
    <t>Rail Vikas Nigam Ltd.</t>
  </si>
  <si>
    <t>INE415G01027</t>
  </si>
  <si>
    <t>100267</t>
  </si>
  <si>
    <t>Oil India Ltd.</t>
  </si>
  <si>
    <t>INE274J01014</t>
  </si>
  <si>
    <t>101670</t>
  </si>
  <si>
    <t>Patanjali Foods Ltd.</t>
  </si>
  <si>
    <t>INE619A01035</t>
  </si>
  <si>
    <t>100939</t>
  </si>
  <si>
    <t>Gujarat Fluorochemicals Ltd.</t>
  </si>
  <si>
    <t>INE09N301011</t>
  </si>
  <si>
    <t>INE511C01022</t>
  </si>
  <si>
    <t>101574</t>
  </si>
  <si>
    <t>Linde India Ltd.</t>
  </si>
  <si>
    <t>INE473A01011</t>
  </si>
  <si>
    <t>100151</t>
  </si>
  <si>
    <t>3M India Ltd.</t>
  </si>
  <si>
    <t>INE470A01017</t>
  </si>
  <si>
    <t>100356</t>
  </si>
  <si>
    <t>Ajanta Pharma Ltd.</t>
  </si>
  <si>
    <t>INE031B01049</t>
  </si>
  <si>
    <t>100733</t>
  </si>
  <si>
    <t>General Insurance Corporation of India</t>
  </si>
  <si>
    <t>INE481Y01014</t>
  </si>
  <si>
    <t>100283</t>
  </si>
  <si>
    <t>Honeywell Automation India Ltd.</t>
  </si>
  <si>
    <t>INE671A01010</t>
  </si>
  <si>
    <t>100225</t>
  </si>
  <si>
    <t>Hindustan Zinc Ltd.</t>
  </si>
  <si>
    <t>INE267A01025</t>
  </si>
  <si>
    <t>101674</t>
  </si>
  <si>
    <t>Bharat Dynamics Ltd.</t>
  </si>
  <si>
    <t>INE171Z01018</t>
  </si>
  <si>
    <t>101432</t>
  </si>
  <si>
    <t>Star Health &amp; Allied Insurance Co. Ltd.</t>
  </si>
  <si>
    <t>INE575P01011</t>
  </si>
  <si>
    <t>100031</t>
  </si>
  <si>
    <t>Bayer Cropscience Ltd.</t>
  </si>
  <si>
    <t>INE462A01022</t>
  </si>
  <si>
    <t>101344</t>
  </si>
  <si>
    <t>Devyani International Ltd.</t>
  </si>
  <si>
    <t>INE872J01023</t>
  </si>
  <si>
    <t>100068</t>
  </si>
  <si>
    <t>Kansai Nerolac Paints Ltd.</t>
  </si>
  <si>
    <t>INE531A01024</t>
  </si>
  <si>
    <t>100774</t>
  </si>
  <si>
    <t>INE763G01038</t>
  </si>
  <si>
    <t>100759</t>
  </si>
  <si>
    <t>The New India Assurance Co. Ltd.</t>
  </si>
  <si>
    <t>INE470Y01017</t>
  </si>
  <si>
    <t>100741</t>
  </si>
  <si>
    <t>Trident Ltd.</t>
  </si>
  <si>
    <t>INE064C01022</t>
  </si>
  <si>
    <t>100059</t>
  </si>
  <si>
    <t>INE233A01035</t>
  </si>
  <si>
    <t>101680</t>
  </si>
  <si>
    <t>The Fertilisers And Chemicals Travancore Ltd.</t>
  </si>
  <si>
    <t>INE188A01015</t>
  </si>
  <si>
    <t>100456</t>
  </si>
  <si>
    <t>Bank of Maharashtra</t>
  </si>
  <si>
    <t>INE457A01014</t>
  </si>
  <si>
    <t>101152</t>
  </si>
  <si>
    <t>Sumitomo Chemical India Ltd.</t>
  </si>
  <si>
    <t>INE258G01013</t>
  </si>
  <si>
    <t>100369</t>
  </si>
  <si>
    <t>Rajesh Exports Ltd.</t>
  </si>
  <si>
    <t>INE343B01030</t>
  </si>
  <si>
    <t>100518</t>
  </si>
  <si>
    <t>Vinati Organics Ltd.</t>
  </si>
  <si>
    <t>INE410B01037</t>
  </si>
  <si>
    <t>100093</t>
  </si>
  <si>
    <t>Blue Dart Express Ltd.</t>
  </si>
  <si>
    <t>INE233B01017</t>
  </si>
  <si>
    <t>101433</t>
  </si>
  <si>
    <t>Metro Brands Ltd.</t>
  </si>
  <si>
    <t>INE317I01021</t>
  </si>
  <si>
    <t>662</t>
  </si>
  <si>
    <t>SBI Nifty Smallcap 250 Index Fund</t>
  </si>
  <si>
    <t>100358</t>
  </si>
  <si>
    <t>Suzlon Energy Ltd.</t>
  </si>
  <si>
    <t>INE040H01021</t>
  </si>
  <si>
    <t>100746</t>
  </si>
  <si>
    <t>KEI Industries Ltd.</t>
  </si>
  <si>
    <t>INE878B01027</t>
  </si>
  <si>
    <t>101632</t>
  </si>
  <si>
    <t>Angel One Ltd.</t>
  </si>
  <si>
    <t>INE732I01013</t>
  </si>
  <si>
    <t>100238</t>
  </si>
  <si>
    <t>Cyient Ltd.</t>
  </si>
  <si>
    <t>INE136B01020</t>
  </si>
  <si>
    <t>100900</t>
  </si>
  <si>
    <t>Sonata Software Ltd.</t>
  </si>
  <si>
    <t>INE269A01021</t>
  </si>
  <si>
    <t>100533</t>
  </si>
  <si>
    <t>Radico Khaitan Ltd.</t>
  </si>
  <si>
    <t>INE944F01028</t>
  </si>
  <si>
    <t>100294</t>
  </si>
  <si>
    <t>IIFL Finance Ltd.</t>
  </si>
  <si>
    <t>INE530B01024</t>
  </si>
  <si>
    <t>100220</t>
  </si>
  <si>
    <t>Cholamandalam Financial Holdings Ltd.</t>
  </si>
  <si>
    <t>INE149A01033</t>
  </si>
  <si>
    <t>100253</t>
  </si>
  <si>
    <t>Amara Raja Energy &amp; Mobility Ltd.</t>
  </si>
  <si>
    <t>INE885A01032</t>
  </si>
  <si>
    <t>100517</t>
  </si>
  <si>
    <t>Redington Ltd.</t>
  </si>
  <si>
    <t>INE891D01026</t>
  </si>
  <si>
    <t>100632</t>
  </si>
  <si>
    <t>Apar Industries Ltd.</t>
  </si>
  <si>
    <t>INE372A01015</t>
  </si>
  <si>
    <t>100229</t>
  </si>
  <si>
    <t>NCC Ltd.</t>
  </si>
  <si>
    <t>INE868B01028</t>
  </si>
  <si>
    <t>100052</t>
  </si>
  <si>
    <t>INE017A01032</t>
  </si>
  <si>
    <t>100152</t>
  </si>
  <si>
    <t>Castrol India Ltd.</t>
  </si>
  <si>
    <t>INE172A01027</t>
  </si>
  <si>
    <t>101681</t>
  </si>
  <si>
    <t>HFCL Ltd.</t>
  </si>
  <si>
    <t>INE548A01028</t>
  </si>
  <si>
    <t>100324</t>
  </si>
  <si>
    <t>NBCC (India) Ltd.</t>
  </si>
  <si>
    <t>INE095N01031</t>
  </si>
  <si>
    <t>101623</t>
  </si>
  <si>
    <t>Piramal Pharma Ltd.</t>
  </si>
  <si>
    <t>INE0DK501011</t>
  </si>
  <si>
    <t>100383</t>
  </si>
  <si>
    <t>Lakshmi Machine Works Ltd.</t>
  </si>
  <si>
    <t>INE269B01029</t>
  </si>
  <si>
    <t>101210</t>
  </si>
  <si>
    <t>Credit Access Grameen Ltd.</t>
  </si>
  <si>
    <t>INE741K01010</t>
  </si>
  <si>
    <t>100156</t>
  </si>
  <si>
    <t>Finolex Cables Ltd.</t>
  </si>
  <si>
    <t>INE235A01022</t>
  </si>
  <si>
    <t>100755</t>
  </si>
  <si>
    <t>Amber Enterprises India Ltd.</t>
  </si>
  <si>
    <t>INE371P01015</t>
  </si>
  <si>
    <t>101292</t>
  </si>
  <si>
    <t>Intellect Design Arena Ltd.</t>
  </si>
  <si>
    <t>INE306R01017</t>
  </si>
  <si>
    <t>100477</t>
  </si>
  <si>
    <t>INE572E01012</t>
  </si>
  <si>
    <t>100061</t>
  </si>
  <si>
    <t>KEC International Ltd.</t>
  </si>
  <si>
    <t>INE389H01022</t>
  </si>
  <si>
    <t>101255</t>
  </si>
  <si>
    <t>Kalyan Jewellers India Ltd.</t>
  </si>
  <si>
    <t>INE303R01014</t>
  </si>
  <si>
    <t>100827</t>
  </si>
  <si>
    <t>Ircon International Ltd.</t>
  </si>
  <si>
    <t>INE962Y01021</t>
  </si>
  <si>
    <t>100728</t>
  </si>
  <si>
    <t>Welspun Corp Ltd.</t>
  </si>
  <si>
    <t>INE191B01025</t>
  </si>
  <si>
    <t>101962</t>
  </si>
  <si>
    <t>Kaynes Technology India Ltd.</t>
  </si>
  <si>
    <t>INE918Z01012</t>
  </si>
  <si>
    <t>100281</t>
  </si>
  <si>
    <t>Century Textiles &amp; Industries Ltd.</t>
  </si>
  <si>
    <t>INE055A01016</t>
  </si>
  <si>
    <t>101616</t>
  </si>
  <si>
    <t>Affle (India) Ltd.</t>
  </si>
  <si>
    <t>INE00WC01027</t>
  </si>
  <si>
    <t>100710</t>
  </si>
  <si>
    <t>Tata Investment Corporation Ltd.</t>
  </si>
  <si>
    <t>INE672A01018</t>
  </si>
  <si>
    <t>101699</t>
  </si>
  <si>
    <t>Tanla Solutions Ltd.</t>
  </si>
  <si>
    <t>INE483C01032</t>
  </si>
  <si>
    <t>101689</t>
  </si>
  <si>
    <t>Olectra Greentech Ltd.</t>
  </si>
  <si>
    <t>INE260D01016</t>
  </si>
  <si>
    <t>101783</t>
  </si>
  <si>
    <t>Five Star Business Finance Ltd.</t>
  </si>
  <si>
    <t>INE128S01021</t>
  </si>
  <si>
    <t>100906</t>
  </si>
  <si>
    <t>360 ONE WAM Ltd.</t>
  </si>
  <si>
    <t>INE466L01038</t>
  </si>
  <si>
    <t>100102</t>
  </si>
  <si>
    <t>Jyothy Laboratories Ltd.</t>
  </si>
  <si>
    <t>INE668F01031</t>
  </si>
  <si>
    <t>101081</t>
  </si>
  <si>
    <t>Suven Pharmaceuticals Ltd.</t>
  </si>
  <si>
    <t>INE03QK01018</t>
  </si>
  <si>
    <t>100263</t>
  </si>
  <si>
    <t>BEML Ltd.</t>
  </si>
  <si>
    <t>INE258A01016</t>
  </si>
  <si>
    <t>100265</t>
  </si>
  <si>
    <t>Gujarat State Fertilizers &amp; Chemicals Ltd.</t>
  </si>
  <si>
    <t>INE026A01025</t>
  </si>
  <si>
    <t>101690</t>
  </si>
  <si>
    <t>Polymedicure Ltd.</t>
  </si>
  <si>
    <t>INE205C01021</t>
  </si>
  <si>
    <t>Healthcare Equipment &amp; Supplies</t>
  </si>
  <si>
    <t>100828</t>
  </si>
  <si>
    <t>Zensar Technologies Ltd.</t>
  </si>
  <si>
    <t>INE520A01027</t>
  </si>
  <si>
    <t>100667</t>
  </si>
  <si>
    <t>Cochin Shipyard Ltd.</t>
  </si>
  <si>
    <t>INE704P01025</t>
  </si>
  <si>
    <t>100449</t>
  </si>
  <si>
    <t>Indiabulls Housing Finance Ltd.</t>
  </si>
  <si>
    <t>INE148I01020</t>
  </si>
  <si>
    <t>100129</t>
  </si>
  <si>
    <t>Engineers India Ltd.</t>
  </si>
  <si>
    <t>INE510A01028</t>
  </si>
  <si>
    <t>100148</t>
  </si>
  <si>
    <t>INE338I01027</t>
  </si>
  <si>
    <t>101063</t>
  </si>
  <si>
    <t>Hitachi Energy India Ltd.</t>
  </si>
  <si>
    <t>INE07Y701011</t>
  </si>
  <si>
    <t>100752</t>
  </si>
  <si>
    <t>Praj Industries Ltd.</t>
  </si>
  <si>
    <t>INE074A01025</t>
  </si>
  <si>
    <t>100233</t>
  </si>
  <si>
    <t>eClerx Services Ltd.</t>
  </si>
  <si>
    <t>INE738I01010</t>
  </si>
  <si>
    <t>100697</t>
  </si>
  <si>
    <t>Jindal Saw Ltd.</t>
  </si>
  <si>
    <t>INE324A01024</t>
  </si>
  <si>
    <t>101963</t>
  </si>
  <si>
    <t>Usha Martin Ltd.</t>
  </si>
  <si>
    <t>INE228A01035</t>
  </si>
  <si>
    <t>101176</t>
  </si>
  <si>
    <t>Happiest Minds Technologies Ltd.</t>
  </si>
  <si>
    <t>INE419U01012</t>
  </si>
  <si>
    <t>100938</t>
  </si>
  <si>
    <t>Sterling &amp; Wilson Solar Ltd.</t>
  </si>
  <si>
    <t>INE00M201021</t>
  </si>
  <si>
    <t>100542</t>
  </si>
  <si>
    <t>INE301A01014</t>
  </si>
  <si>
    <t>100069</t>
  </si>
  <si>
    <t>CIE Automotive India Ltd.</t>
  </si>
  <si>
    <t>INE536H01010</t>
  </si>
  <si>
    <t>101677</t>
  </si>
  <si>
    <t>Capri Global Capital Ltd.</t>
  </si>
  <si>
    <t>INE180C01026</t>
  </si>
  <si>
    <t>100074</t>
  </si>
  <si>
    <t>JK Lakshmi Cement Ltd.</t>
  </si>
  <si>
    <t>INE786A01032</t>
  </si>
  <si>
    <t>100268</t>
  </si>
  <si>
    <t>NLC India Ltd.</t>
  </si>
  <si>
    <t>INE589A01014</t>
  </si>
  <si>
    <t>100311</t>
  </si>
  <si>
    <t>Asahi India Glass Ltd.</t>
  </si>
  <si>
    <t>INE439A01020</t>
  </si>
  <si>
    <t>101701</t>
  </si>
  <si>
    <t>Tejas Networks Ltd.</t>
  </si>
  <si>
    <t>INE010J01012</t>
  </si>
  <si>
    <t>Telecom - Equipment &amp; Accessories</t>
  </si>
  <si>
    <t>100417</t>
  </si>
  <si>
    <t>CEAT Ltd.</t>
  </si>
  <si>
    <t>INE482A01020</t>
  </si>
  <si>
    <t>100444</t>
  </si>
  <si>
    <t>PCBL Ltd.</t>
  </si>
  <si>
    <t>INE602A01031</t>
  </si>
  <si>
    <t>101803</t>
  </si>
  <si>
    <t>Kfin Technologies Ltd.</t>
  </si>
  <si>
    <t>INE138Y01010</t>
  </si>
  <si>
    <t>100633</t>
  </si>
  <si>
    <t>Gillette India Ltd.</t>
  </si>
  <si>
    <t>INE322A01010</t>
  </si>
  <si>
    <t>100051</t>
  </si>
  <si>
    <t>Alembic Pharmaceuticals Ltd.</t>
  </si>
  <si>
    <t>INE901L01018</t>
  </si>
  <si>
    <t>101496</t>
  </si>
  <si>
    <t>Sapphire Foods India Ltd.</t>
  </si>
  <si>
    <t>INE806T01012</t>
  </si>
  <si>
    <t>100585</t>
  </si>
  <si>
    <t>DCM Shriram Ltd.</t>
  </si>
  <si>
    <t>INE499A01024</t>
  </si>
  <si>
    <t>100255</t>
  </si>
  <si>
    <t>PNC Infratech Ltd.</t>
  </si>
  <si>
    <t>INE195J01029</t>
  </si>
  <si>
    <t>101168</t>
  </si>
  <si>
    <t>GMM Pfaudler Ltd.</t>
  </si>
  <si>
    <t>INE541A01023</t>
  </si>
  <si>
    <t>100769</t>
  </si>
  <si>
    <t>Aster DM Healthcare Ltd.</t>
  </si>
  <si>
    <t>INE914M01019</t>
  </si>
  <si>
    <t>100639</t>
  </si>
  <si>
    <t>Infibeam Incorporation Ltd.</t>
  </si>
  <si>
    <t>INE483S01020</t>
  </si>
  <si>
    <t>100691</t>
  </si>
  <si>
    <t>BLS International Services Ltd.</t>
  </si>
  <si>
    <t>INE153T01027</t>
  </si>
  <si>
    <t>100707</t>
  </si>
  <si>
    <t>Cera Sanitaryware Ltd.</t>
  </si>
  <si>
    <t>INE739E01017</t>
  </si>
  <si>
    <t>100745</t>
  </si>
  <si>
    <t>Aegis Logistics Ltd.</t>
  </si>
  <si>
    <t>INE208C01025</t>
  </si>
  <si>
    <t>100045</t>
  </si>
  <si>
    <t>Gujarat Pipavav Port Ltd.</t>
  </si>
  <si>
    <t>INE517F01014</t>
  </si>
  <si>
    <t>100901</t>
  </si>
  <si>
    <t>Mastek Ltd.</t>
  </si>
  <si>
    <t>INE759A01021</t>
  </si>
  <si>
    <t>101671</t>
  </si>
  <si>
    <t>Tata Teleservices Ltd.</t>
  </si>
  <si>
    <t>INE517B01013</t>
  </si>
  <si>
    <t>100434</t>
  </si>
  <si>
    <t>Century Plyboards (India) Ltd.</t>
  </si>
  <si>
    <t>INE348B01021</t>
  </si>
  <si>
    <t>100079</t>
  </si>
  <si>
    <t>IDBI Bank Ltd.</t>
  </si>
  <si>
    <t>INE008A01015</t>
  </si>
  <si>
    <t>101489</t>
  </si>
  <si>
    <t>Data Patterns (India) Ltd.</t>
  </si>
  <si>
    <t>INE0IX101010</t>
  </si>
  <si>
    <t>101698</t>
  </si>
  <si>
    <t>Swan Energy Ltd.</t>
  </si>
  <si>
    <t>INE665A01038</t>
  </si>
  <si>
    <t>100783</t>
  </si>
  <si>
    <t>JM Financial Ltd.</t>
  </si>
  <si>
    <t>INE780C01023</t>
  </si>
  <si>
    <t>100327</t>
  </si>
  <si>
    <t>Welspun Living Ltd.</t>
  </si>
  <si>
    <t>INE192B01031</t>
  </si>
  <si>
    <t>100411</t>
  </si>
  <si>
    <t>Jubilant Pharmova Ltd.</t>
  </si>
  <si>
    <t>INE700A01033</t>
  </si>
  <si>
    <t>100440</t>
  </si>
  <si>
    <t>Birla Corporation Ltd.</t>
  </si>
  <si>
    <t>INE340A01012</t>
  </si>
  <si>
    <t>100561</t>
  </si>
  <si>
    <t>RHI Magnesita India Ltd.</t>
  </si>
  <si>
    <t>INE743M01012</t>
  </si>
  <si>
    <t>100342</t>
  </si>
  <si>
    <t>Vardhman Textiles Ltd.</t>
  </si>
  <si>
    <t>INE825A01020</t>
  </si>
  <si>
    <t>100038</t>
  </si>
  <si>
    <t>TV18 Broadcast Ltd.</t>
  </si>
  <si>
    <t>INE886H01027</t>
  </si>
  <si>
    <t>101177</t>
  </si>
  <si>
    <t>Route Mobile Ltd.</t>
  </si>
  <si>
    <t>INE450U01017</t>
  </si>
  <si>
    <t>100897</t>
  </si>
  <si>
    <t>Metropolis Healthcare Ltd.</t>
  </si>
  <si>
    <t>INE112L01020</t>
  </si>
  <si>
    <t>101207</t>
  </si>
  <si>
    <t>Restaurant Brands Asia Ltd.</t>
  </si>
  <si>
    <t>INE07T201019</t>
  </si>
  <si>
    <t>101284</t>
  </si>
  <si>
    <t>Craftsman Automation Ltd.</t>
  </si>
  <si>
    <t>INE00LO01017</t>
  </si>
  <si>
    <t>100653</t>
  </si>
  <si>
    <t>Deepak Fertilizers and Petrochemicals Corporation Ltd.</t>
  </si>
  <si>
    <t>INE501A01019</t>
  </si>
  <si>
    <t>100662</t>
  </si>
  <si>
    <t>Eris Lifesciences Ltd.</t>
  </si>
  <si>
    <t>INE406M01024</t>
  </si>
  <si>
    <t>100912</t>
  </si>
  <si>
    <t>Procter &amp; Gamble Health Ltd.</t>
  </si>
  <si>
    <t>INE199A01012</t>
  </si>
  <si>
    <t>101703</t>
  </si>
  <si>
    <t>Alok Industries Ltd.</t>
  </si>
  <si>
    <t>INE270A01029</t>
  </si>
  <si>
    <t>101380</t>
  </si>
  <si>
    <t>Godawari Power &amp; Ispat Ltd.</t>
  </si>
  <si>
    <t>INE177H01021</t>
  </si>
  <si>
    <t>101259</t>
  </si>
  <si>
    <t>Safari Industries (India) Ltd.</t>
  </si>
  <si>
    <t>INE429E01023</t>
  </si>
  <si>
    <t>101235</t>
  </si>
  <si>
    <t>MTAR technologies Ltd.</t>
  </si>
  <si>
    <t>INE864I01014</t>
  </si>
  <si>
    <t>100406</t>
  </si>
  <si>
    <t>KSB Ltd.</t>
  </si>
  <si>
    <t>INE999A01015</t>
  </si>
  <si>
    <t>101181</t>
  </si>
  <si>
    <t>UTI Asset Management Co. Ltd.</t>
  </si>
  <si>
    <t>INE094J01016</t>
  </si>
  <si>
    <t>101693</t>
  </si>
  <si>
    <t>Shree Renuka Sugars Ltd.</t>
  </si>
  <si>
    <t>INE087H01022</t>
  </si>
  <si>
    <t>101684</t>
  </si>
  <si>
    <t>Indian Overseas Bank</t>
  </si>
  <si>
    <t>INE565A01014</t>
  </si>
  <si>
    <t>101786</t>
  </si>
  <si>
    <t>Bikaji Foods International Ltd.</t>
  </si>
  <si>
    <t>INE00E101023</t>
  </si>
  <si>
    <t>101228</t>
  </si>
  <si>
    <t>Home First Finance Company India Ltd.</t>
  </si>
  <si>
    <t>INE481N01025</t>
  </si>
  <si>
    <t>100536</t>
  </si>
  <si>
    <t>VIP Industries Ltd.</t>
  </si>
  <si>
    <t>INE054A01027</t>
  </si>
  <si>
    <t>101676</t>
  </si>
  <si>
    <t>Central Bank of India</t>
  </si>
  <si>
    <t>INE483A01010</t>
  </si>
  <si>
    <t>100638</t>
  </si>
  <si>
    <t>Godfrey Phillips India Ltd.</t>
  </si>
  <si>
    <t>INE260B01028</t>
  </si>
  <si>
    <t>101618</t>
  </si>
  <si>
    <t>Syrma SGS Technology Ltd.</t>
  </si>
  <si>
    <t>INE0DYJ01015</t>
  </si>
  <si>
    <t>Rain Industries Ltd.</t>
  </si>
  <si>
    <t>INE855B01025</t>
  </si>
  <si>
    <t>101482</t>
  </si>
  <si>
    <t>JBM Auto Ltd.</t>
  </si>
  <si>
    <t>INE927D01044</t>
  </si>
  <si>
    <t>101347</t>
  </si>
  <si>
    <t>Brightcom Group Ltd.</t>
  </si>
  <si>
    <t>INE425B01027</t>
  </si>
  <si>
    <t>100199</t>
  </si>
  <si>
    <t>Jk Paper Ltd.</t>
  </si>
  <si>
    <t>INE789E01012</t>
  </si>
  <si>
    <t>101312</t>
  </si>
  <si>
    <t>Clean Science &amp; Technology Ltd.</t>
  </si>
  <si>
    <t>INE227W01023</t>
  </si>
  <si>
    <t>101399</t>
  </si>
  <si>
    <t>Latent View Analytics Ltd.</t>
  </si>
  <si>
    <t>INE0I7C01011</t>
  </si>
  <si>
    <t>100914</t>
  </si>
  <si>
    <t>Alkyl Amines Chemicals Ltd.</t>
  </si>
  <si>
    <t>INE150B01039</t>
  </si>
  <si>
    <t>101685</t>
  </si>
  <si>
    <t>ITI Ltd.</t>
  </si>
  <si>
    <t>INE248A01017</t>
  </si>
  <si>
    <t>100738</t>
  </si>
  <si>
    <t>Minda Corporation Ltd.</t>
  </si>
  <si>
    <t>INE842C01021</t>
  </si>
  <si>
    <t>100544</t>
  </si>
  <si>
    <t>Quess Corp Ltd.</t>
  </si>
  <si>
    <t>INE615P01015</t>
  </si>
  <si>
    <t>101229</t>
  </si>
  <si>
    <t>Jubilant Ingrevia Ltd.</t>
  </si>
  <si>
    <t>INE0BY001018</t>
  </si>
  <si>
    <t>100015</t>
  </si>
  <si>
    <t>Mangalore Refinery and Petrochemicals Ltd.</t>
  </si>
  <si>
    <t>INE103A01014</t>
  </si>
  <si>
    <t>101694</t>
  </si>
  <si>
    <t>RattanIndia Enterprises Ltd.</t>
  </si>
  <si>
    <t>INE834M01019</t>
  </si>
  <si>
    <t>101349</t>
  </si>
  <si>
    <t>Vijaya Diagnostic Centre Ltd.</t>
  </si>
  <si>
    <t>INE043W01024</t>
  </si>
  <si>
    <t>100297</t>
  </si>
  <si>
    <t>The Bombay Burmah Trading Corporation Ltd.</t>
  </si>
  <si>
    <t>INE050A01025</t>
  </si>
  <si>
    <t>100671</t>
  </si>
  <si>
    <t>HEG Ltd.</t>
  </si>
  <si>
    <t>INE545A01016</t>
  </si>
  <si>
    <t>100062</t>
  </si>
  <si>
    <t>Suprajit Engineering Ltd.</t>
  </si>
  <si>
    <t>INE399C01030</t>
  </si>
  <si>
    <t>101692</t>
  </si>
  <si>
    <t>Prince Pipes and Fittings Ltd.</t>
  </si>
  <si>
    <t>INE689W01016</t>
  </si>
  <si>
    <t>101564</t>
  </si>
  <si>
    <t>Borosil Renewables Ltd.</t>
  </si>
  <si>
    <t>INE666D01022</t>
  </si>
  <si>
    <t>100718</t>
  </si>
  <si>
    <t>Network18 Media &amp; Investments Ltd.</t>
  </si>
  <si>
    <t>INE870H01013</t>
  </si>
  <si>
    <t>100337</t>
  </si>
  <si>
    <t>Triveni Engineering &amp; Industries Ltd.</t>
  </si>
  <si>
    <t>INE256C01024</t>
  </si>
  <si>
    <t>101258</t>
  </si>
  <si>
    <t>Easy Trip Planners Ltd.</t>
  </si>
  <si>
    <t>INE07O001026</t>
  </si>
  <si>
    <t>100760</t>
  </si>
  <si>
    <t>Galaxy Surfactants Ltd.</t>
  </si>
  <si>
    <t>INE600K01018</t>
  </si>
  <si>
    <t>100289</t>
  </si>
  <si>
    <t>Shoppers Stop Ltd.</t>
  </si>
  <si>
    <t>INE498B01024</t>
  </si>
  <si>
    <t>101061</t>
  </si>
  <si>
    <t>Ujjivan Small Finance Bank Ltd.</t>
  </si>
  <si>
    <t>INE551W01018</t>
  </si>
  <si>
    <t>101293</t>
  </si>
  <si>
    <t>UCO Bank</t>
  </si>
  <si>
    <t>INE691A01018</t>
  </si>
  <si>
    <t>101256</t>
  </si>
  <si>
    <t>INE418L01021</t>
  </si>
  <si>
    <t>100366</t>
  </si>
  <si>
    <t>Sun Pharma Advanced Research Company Ltd.</t>
  </si>
  <si>
    <t>INE232I01014</t>
  </si>
  <si>
    <t>101702</t>
  </si>
  <si>
    <t>Vaibhav Global Ltd.</t>
  </si>
  <si>
    <t>INE884A01027</t>
  </si>
  <si>
    <t>100136</t>
  </si>
  <si>
    <t>Mahindra Holidays &amp; Resorts India Ltd.</t>
  </si>
  <si>
    <t>INE998I01010</t>
  </si>
  <si>
    <t>100472</t>
  </si>
  <si>
    <t>EPL Ltd.</t>
  </si>
  <si>
    <t>INE255A01020</t>
  </si>
  <si>
    <t>101289</t>
  </si>
  <si>
    <t>SAREGAMA India Ltd.</t>
  </si>
  <si>
    <t>INE979A01025</t>
  </si>
  <si>
    <t>101930</t>
  </si>
  <si>
    <t>Concord Biotech Ltd.</t>
  </si>
  <si>
    <t>INE338H01029</t>
  </si>
  <si>
    <t>100740</t>
  </si>
  <si>
    <t>Sterlite Technologies Ltd.</t>
  </si>
  <si>
    <t>INE089C01029</t>
  </si>
  <si>
    <t>101413</t>
  </si>
  <si>
    <t>C.E.Info Systems Ltd.</t>
  </si>
  <si>
    <t>INE0BV301023</t>
  </si>
  <si>
    <t>101673</t>
  </si>
  <si>
    <t>Balaji Telefilms Ltd.</t>
  </si>
  <si>
    <t>INE050E01027</t>
  </si>
  <si>
    <t>100655</t>
  </si>
  <si>
    <t>Rashtriya Chemicals and Fertilizers Ltd.</t>
  </si>
  <si>
    <t>INE027A01015</t>
  </si>
  <si>
    <t>101687</t>
  </si>
  <si>
    <t>KRBL Ltd.</t>
  </si>
  <si>
    <t>INE001B01026</t>
  </si>
  <si>
    <t>100751</t>
  </si>
  <si>
    <t>Orient Electric Ltd.</t>
  </si>
  <si>
    <t>INE142Z01019</t>
  </si>
  <si>
    <t>100287</t>
  </si>
  <si>
    <t>Allcargo Logistics Ltd.</t>
  </si>
  <si>
    <t>INE418H01029</t>
  </si>
  <si>
    <t>100401</t>
  </si>
  <si>
    <t>Jamna Auto Industries Ltd.</t>
  </si>
  <si>
    <t>INE039C01032</t>
  </si>
  <si>
    <t>101697</t>
  </si>
  <si>
    <t>Sunteck Realty Ltd.</t>
  </si>
  <si>
    <t>INE805D01034</t>
  </si>
  <si>
    <t>101672</t>
  </si>
  <si>
    <t>Anupam Rasayan India Ltd.</t>
  </si>
  <si>
    <t>INE930P01018</t>
  </si>
  <si>
    <t>100810</t>
  </si>
  <si>
    <t>Varroc Engineering Ltd.</t>
  </si>
  <si>
    <t>INE665L01035</t>
  </si>
  <si>
    <t>101103</t>
  </si>
  <si>
    <t>FDC Ltd.</t>
  </si>
  <si>
    <t>INE258B01022</t>
  </si>
  <si>
    <t>101242</t>
  </si>
  <si>
    <t>Laxmi Organic Industries Ltd.</t>
  </si>
  <si>
    <t>INE576O01020</t>
  </si>
  <si>
    <t>100375</t>
  </si>
  <si>
    <t>Just Dial Ltd.</t>
  </si>
  <si>
    <t>INE599M01018</t>
  </si>
  <si>
    <t>101491</t>
  </si>
  <si>
    <t>Glenmark Life Sciences Ltd.</t>
  </si>
  <si>
    <t>INE03Q201024</t>
  </si>
  <si>
    <t>101197</t>
  </si>
  <si>
    <t>Aarti Drugs Ltd.</t>
  </si>
  <si>
    <t>INE767A01016</t>
  </si>
  <si>
    <t>101691</t>
  </si>
  <si>
    <t>Polyplex Corporation Ltd.</t>
  </si>
  <si>
    <t>INE633B01018</t>
  </si>
  <si>
    <t>100166</t>
  </si>
  <si>
    <t>Symphony Ltd.</t>
  </si>
  <si>
    <t>INE225D01027</t>
  </si>
  <si>
    <t>100576</t>
  </si>
  <si>
    <t>Gujarat Alkalies and Chemicals Ltd.</t>
  </si>
  <si>
    <t>INE186A01019</t>
  </si>
  <si>
    <t>101493</t>
  </si>
  <si>
    <t>Epigral Ltd.</t>
  </si>
  <si>
    <t>INE071N01016</t>
  </si>
  <si>
    <t>101688</t>
  </si>
  <si>
    <t>MMTC LTD</t>
  </si>
  <si>
    <t>INE123F01029</t>
  </si>
  <si>
    <t>101683</t>
  </si>
  <si>
    <t>HLE Glascoat Ltd.</t>
  </si>
  <si>
    <t>INE461D01028</t>
  </si>
  <si>
    <t>101521</t>
  </si>
  <si>
    <t>Lux Industries Ltd.</t>
  </si>
  <si>
    <t>INE150G01020</t>
  </si>
  <si>
    <t>100546</t>
  </si>
  <si>
    <t>Sharda Cropchem Ltd.</t>
  </si>
  <si>
    <t>INE221J01015</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</si>
  <si>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</si>
  <si>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</si>
  <si>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</si>
  <si>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</si>
  <si>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</si>
  <si>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</si>
  <si>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</si>
  <si>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</si>
  <si>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</si>
  <si>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</si>
  <si>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</si>
  <si>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</si>
  <si>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</si>
  <si>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</si>
  <si>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</si>
  <si>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</si>
  <si>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</si>
  <si>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</si>
  <si>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</si>
  <si>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</si>
  <si>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</si>
  <si>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</si>
  <si>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</si>
  <si>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</si>
  <si>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</si>
  <si>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</si>
  <si>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</si>
  <si>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</si>
  <si>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</si>
  <si>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</si>
  <si>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</si>
  <si>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</si>
  <si>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</si>
  <si>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</si>
  <si>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</si>
  <si>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</si>
  <si>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</si>
  <si>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</si>
  <si>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</si>
  <si>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</si>
  <si>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</si>
  <si>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</si>
  <si>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</si>
  <si>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</si>
  <si>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</si>
  <si>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</si>
  <si>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</si>
  <si>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</si>
  <si>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SBI Fixed Maturity Plan (FMP)- Series 72</t>
  </si>
  <si>
    <t>669</t>
  </si>
  <si>
    <t>SBI Fixed Maturity Plan (FMP)- Series 73</t>
  </si>
  <si>
    <t>SBI Long Duration Fund</t>
  </si>
  <si>
    <t>900286</t>
  </si>
  <si>
    <t>7.40% CGL 2062</t>
  </si>
  <si>
    <t>IN0020220094</t>
  </si>
  <si>
    <t>900284</t>
  </si>
  <si>
    <t>7.36% CGL 2052</t>
  </si>
  <si>
    <t>IN0020220086</t>
  </si>
  <si>
    <t>900148</t>
  </si>
  <si>
    <t>6.80% CGL 2060</t>
  </si>
  <si>
    <t>IN0020200187</t>
  </si>
  <si>
    <t>900159</t>
  </si>
  <si>
    <t>6.76% CGL 2061</t>
  </si>
  <si>
    <t>IN0020200401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</si>
  <si>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</si>
  <si>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</si>
  <si>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</si>
  <si>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</si>
  <si>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</si>
  <si>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</si>
  <si>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</si>
  <si>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</si>
  <si>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</si>
  <si>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</si>
  <si>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</si>
  <si>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</si>
  <si>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</si>
  <si>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</si>
  <si>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</si>
  <si>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</si>
  <si>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</si>
  <si>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</si>
  <si>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</si>
  <si>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</si>
  <si>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</si>
  <si>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</si>
  <si>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</si>
  <si>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</si>
  <si>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</si>
  <si>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674</t>
  </si>
  <si>
    <t>SBI Fixed Maturity Plan (FMP)- Series 77</t>
  </si>
  <si>
    <t>1008738</t>
  </si>
  <si>
    <t>INE040A14227</t>
  </si>
  <si>
    <t>1008736</t>
  </si>
  <si>
    <t>Kotak Mahindra Investments Ltd.</t>
  </si>
  <si>
    <t>INE975F14YB5</t>
  </si>
  <si>
    <t>1008730</t>
  </si>
  <si>
    <t>INE601U14JD3</t>
  </si>
  <si>
    <t>1008731</t>
  </si>
  <si>
    <t>INE909H14PB8</t>
  </si>
  <si>
    <t>1102199</t>
  </si>
  <si>
    <t>INE238AD6348</t>
  </si>
  <si>
    <t>1102201</t>
  </si>
  <si>
    <t>INE237A164S3</t>
  </si>
  <si>
    <t>1102205</t>
  </si>
  <si>
    <t>INE692A16FX5</t>
  </si>
  <si>
    <t>1102200</t>
  </si>
  <si>
    <t>INE562A16LL3</t>
  </si>
  <si>
    <t>1102196</t>
  </si>
  <si>
    <t>INE095A16S25</t>
  </si>
  <si>
    <t>675</t>
  </si>
  <si>
    <t>SBI Fixed Maturity Plan (FMP)- Series 78</t>
  </si>
  <si>
    <t>1904710</t>
  </si>
  <si>
    <t>8.48% State Government of Rajasthan 2026</t>
  </si>
  <si>
    <t>IN2920150249</t>
  </si>
  <si>
    <t>1900229</t>
  </si>
  <si>
    <t>8.82% State Government of Bihar 2026</t>
  </si>
  <si>
    <t>IN1320150049</t>
  </si>
  <si>
    <t>676</t>
  </si>
  <si>
    <t>SBI Dividend Yield Fund</t>
  </si>
  <si>
    <t>3200005</t>
  </si>
  <si>
    <t>INE0NDH25011</t>
  </si>
  <si>
    <t>677</t>
  </si>
  <si>
    <t>SBI Fixed Maturity Plan (FMP)- Series 79</t>
  </si>
  <si>
    <t>704238</t>
  </si>
  <si>
    <t>INE377Y07375</t>
  </si>
  <si>
    <t>678</t>
  </si>
  <si>
    <t>SBI Fixed Maturity Plan (FMP)- Series 80</t>
  </si>
  <si>
    <t>702739</t>
  </si>
  <si>
    <t>INE020B08DP5</t>
  </si>
  <si>
    <t>1008790</t>
  </si>
  <si>
    <t>INE040A14250</t>
  </si>
  <si>
    <t>1008799</t>
  </si>
  <si>
    <t>Godrej Finance Ltd.</t>
  </si>
  <si>
    <t>INE02KN14044</t>
  </si>
  <si>
    <t>1008798</t>
  </si>
  <si>
    <t>INE477S14BK4</t>
  </si>
  <si>
    <t>1008797</t>
  </si>
  <si>
    <t>INE601U14JI2</t>
  </si>
  <si>
    <t>1102233</t>
  </si>
  <si>
    <t>INE237A160T9</t>
  </si>
  <si>
    <t>1102242</t>
  </si>
  <si>
    <t>INE238AD6397</t>
  </si>
  <si>
    <t>1102244</t>
  </si>
  <si>
    <t>INE556F16AC6</t>
  </si>
  <si>
    <t>1102228</t>
  </si>
  <si>
    <t>INE040A16DU8</t>
  </si>
  <si>
    <t>1102211</t>
  </si>
  <si>
    <t>INE562A16LN9</t>
  </si>
  <si>
    <t>1102230</t>
  </si>
  <si>
    <t>INE692A16GB9</t>
  </si>
  <si>
    <t>1102229</t>
  </si>
  <si>
    <t>INE095A16S82</t>
  </si>
  <si>
    <t>679</t>
  </si>
  <si>
    <t>SBI Fixed Maturity Plan (FMP)- Series 81</t>
  </si>
  <si>
    <t>704195</t>
  </si>
  <si>
    <t>INE774D07UT1</t>
  </si>
  <si>
    <t>800316</t>
  </si>
  <si>
    <t>INE975F07IB2</t>
  </si>
  <si>
    <t>704196</t>
  </si>
  <si>
    <t>INE115A07QG8</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</si>
  <si>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</si>
  <si>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</si>
  <si>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</si>
  <si>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</si>
  <si>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</si>
  <si>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</si>
  <si>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</si>
  <si>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</si>
  <si>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</si>
  <si>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</si>
  <si>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</si>
  <si>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</si>
  <si>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</si>
  <si>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</si>
  <si>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S&amp;P BSE Sensex Index Fund</t>
  </si>
  <si>
    <t>682</t>
  </si>
  <si>
    <t>SBI Nifty 1 D Rate ETF</t>
  </si>
  <si>
    <t>683</t>
  </si>
  <si>
    <t>SBI Fixed Maturity Plan (FMP)- Series 91</t>
  </si>
  <si>
    <t>1009369</t>
  </si>
  <si>
    <t>INE484J14SW8</t>
  </si>
  <si>
    <t>1009359</t>
  </si>
  <si>
    <t>INE523H142F2</t>
  </si>
  <si>
    <t>1102489</t>
  </si>
  <si>
    <t>INE063P16941</t>
  </si>
  <si>
    <t>684</t>
  </si>
  <si>
    <t>SBI Nifty50 Equal Weight Index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</si>
  <si>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</si>
  <si>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</si>
  <si>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</si>
  <si>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</si>
  <si>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</si>
  <si>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</si>
  <si>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</si>
  <si>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</si>
  <si>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</si>
  <si>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</si>
  <si>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</si>
  <si>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</si>
  <si>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</si>
  <si>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</si>
  <si>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</si>
  <si>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</si>
  <si>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</si>
  <si>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</si>
  <si>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</si>
  <si>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</si>
  <si>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</si>
  <si>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</si>
  <si>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</si>
  <si>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</si>
  <si>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</si>
  <si>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</si>
  <si>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</si>
  <si>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</si>
  <si>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</si>
  <si>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</si>
  <si>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</si>
  <si>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</si>
  <si>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</si>
  <si>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</si>
  <si>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</si>
  <si>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</si>
  <si>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</si>
  <si>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</si>
  <si>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</si>
  <si>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</si>
  <si>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</si>
  <si>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</si>
  <si>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</si>
  <si>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</si>
  <si>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</si>
  <si>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</si>
  <si>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</si>
  <si>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</si>
  <si>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</si>
  <si>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</si>
  <si>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</si>
  <si>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</si>
  <si>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</si>
  <si>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</si>
  <si>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</si>
  <si>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</si>
  <si>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</si>
  <si>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</si>
  <si>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</si>
  <si>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</si>
  <si>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</si>
  <si>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</si>
  <si>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</si>
  <si>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</si>
  <si>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</si>
  <si>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</si>
  <si>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</si>
  <si>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</si>
  <si>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</si>
  <si>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</si>
  <si>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</si>
  <si>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</si>
  <si>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</si>
  <si>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</si>
  <si>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</si>
  <si>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</si>
  <si>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</si>
  <si>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</si>
  <si>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</si>
  <si>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</si>
  <si>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</si>
  <si>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</si>
  <si>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</si>
  <si>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</si>
  <si>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</si>
  <si>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</si>
  <si>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</si>
  <si>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</si>
  <si>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</si>
  <si>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</si>
  <si>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</si>
  <si>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</si>
  <si>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</si>
  <si>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</si>
  <si>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</si>
  <si>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</si>
  <si>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</si>
  <si>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</si>
  <si>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</si>
  <si>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</si>
  <si>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</si>
  <si>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</si>
  <si>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</si>
  <si>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</si>
  <si>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</si>
  <si>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</si>
  <si>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</si>
  <si>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</si>
  <si>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77</t>
  </si>
  <si>
    <t>SFMP- Series 78</t>
  </si>
  <si>
    <t>SDYF</t>
  </si>
  <si>
    <t>SFMP- Series 79</t>
  </si>
  <si>
    <t>SFMP- Series 80</t>
  </si>
  <si>
    <t>SFMP- Series 81</t>
  </si>
  <si>
    <t>SBI-BSE-SENSEX-IF</t>
  </si>
  <si>
    <t>SFMP- Series 91</t>
  </si>
  <si>
    <t>SN50EWIF</t>
  </si>
  <si>
    <t>Back to Index</t>
  </si>
  <si>
    <t>Scheme Code</t>
  </si>
  <si>
    <t>Scheme Short code</t>
  </si>
  <si>
    <t>Scheme Name</t>
  </si>
  <si>
    <t>National Stock Exchange of India Ltd. 29-FEB-24</t>
  </si>
  <si>
    <t>Long</t>
  </si>
  <si>
    <t>Index Futures</t>
  </si>
  <si>
    <t>Name of the Instrument</t>
  </si>
  <si>
    <t>Long / Short</t>
  </si>
  <si>
    <t>Industry ^</t>
  </si>
  <si>
    <t>Market value 
(Rs. in Lakhs)</t>
  </si>
  <si>
    <t>Derivatives Total</t>
  </si>
  <si>
    <t>DERIVATIVES</t>
  </si>
  <si>
    <t>HDFC Bank Ltd. 29-FEB-24</t>
  </si>
  <si>
    <t>Short</t>
  </si>
  <si>
    <t>Stock Futures</t>
  </si>
  <si>
    <t>Bharat Heavy Electricals Ltd. 29-FEB-24</t>
  </si>
  <si>
    <t>ICICI Bank Ltd. 29-FEB-24</t>
  </si>
  <si>
    <t>Reliance Industries Ltd. 29-FEB-24</t>
  </si>
  <si>
    <t>Adani Ports and Special Economic Zone Ltd. 29-FEB-24</t>
  </si>
  <si>
    <t>Kotak Mahindra Bank Ltd. 29-FEB-24</t>
  </si>
  <si>
    <t>Grasim Industries Ltd. 29-FEB-24</t>
  </si>
  <si>
    <t>Maruti Suzuki India Ltd. 29-FEB-24</t>
  </si>
  <si>
    <t>L&amp;T Finance Holdings Ltd. 29-FEB-24</t>
  </si>
  <si>
    <t>Ambuja Cements Ltd. 29-FEB-24</t>
  </si>
  <si>
    <t>DLF Ltd. 29-FEB-24</t>
  </si>
  <si>
    <t>Bharat Electronics Ltd. 29-FEB-24</t>
  </si>
  <si>
    <t>Bank of Baroda 29-FEB-24</t>
  </si>
  <si>
    <t>Canara Bank 29-FEB-24</t>
  </si>
  <si>
    <t>Manappuram Finance Ltd. 29-FEB-24</t>
  </si>
  <si>
    <t>Indus Towers Ltd. 29-FEB-24</t>
  </si>
  <si>
    <t>Tata Steel Ltd. 29-FEB-24</t>
  </si>
  <si>
    <t>ACC Ltd. 29-FEB-24</t>
  </si>
  <si>
    <t>Steel Authority of India Ltd. 29-FEB-24</t>
  </si>
  <si>
    <t>Lupin Ltd. 29-FEB-24</t>
  </si>
  <si>
    <t>Cipla Ltd. 29-FEB-24</t>
  </si>
  <si>
    <t>Ashok Leyland Ltd. 29-FEB-24</t>
  </si>
  <si>
    <t>Vodafone Idea Ltd. 29-FEB-24</t>
  </si>
  <si>
    <t>Hindustan Unilever Ltd. 29-FEB-24</t>
  </si>
  <si>
    <t>Axis Bank Ltd. 29-FEB-24</t>
  </si>
  <si>
    <t>Wipro Ltd. 29-FEB-24</t>
  </si>
  <si>
    <t>Zee Entertainment Enterprises Ltd. 29-FEB-24</t>
  </si>
  <si>
    <t>JSW Steel Ltd. 29-FEB-24</t>
  </si>
  <si>
    <t>Larsen &amp; Toubro Ltd. 29-FEB-24</t>
  </si>
  <si>
    <t>NMDC Ltd. 29-FEB-24</t>
  </si>
  <si>
    <t>Hindustan Petroleum Corporation Ltd. 29-FEB-24</t>
  </si>
  <si>
    <t>Piramal Enterprises Ltd. 29-FEB-24</t>
  </si>
  <si>
    <t>Aditya Birla Capital Ltd. 29-FEB-24</t>
  </si>
  <si>
    <t>Tata Consultancy Services Ltd. 29-FEB-24</t>
  </si>
  <si>
    <t>State Bank of India 29-FEB-24</t>
  </si>
  <si>
    <t>REC Ltd. 29-FEB-24</t>
  </si>
  <si>
    <t>Dabur India Ltd. 29-FEB-24</t>
  </si>
  <si>
    <t>Tata Power Company Ltd. 29-FEB-24</t>
  </si>
  <si>
    <t>Hindalco Industries Ltd. 29-FEB-24</t>
  </si>
  <si>
    <t>Zydus Lifesciences Ltd. 29-FEB-24</t>
  </si>
  <si>
    <t>Power Grid Corporation of India Ltd. 29-FEB-24</t>
  </si>
  <si>
    <t>Apollo Tyres Ltd. 29-FEB-24</t>
  </si>
  <si>
    <t>Indian Railway Catering &amp; Tourism Corporation Ltd. 29-FEB-24</t>
  </si>
  <si>
    <t>SBI Life Insurance Co. Ltd. 29-FEB-24</t>
  </si>
  <si>
    <t>The Indian Hotels Company Ltd. 29-FEB-24</t>
  </si>
  <si>
    <t>Bajaj Finserv Ltd. 29-FEB-24</t>
  </si>
  <si>
    <t>Coal India Ltd. 29-FEB-24</t>
  </si>
  <si>
    <t>Voltas Ltd. 29-FEB-24</t>
  </si>
  <si>
    <t>Granules India Ltd. 29-FEB-24</t>
  </si>
  <si>
    <t>Oil &amp; Natural Gas Corporation Ltd. 29-FEB-24</t>
  </si>
  <si>
    <t>Container Corporation of India Ltd. 29-FEB-24</t>
  </si>
  <si>
    <t>NTPC Ltd. 29-FEB-24</t>
  </si>
  <si>
    <t>Dr. Reddy's Laboratories Ltd. 29-FEB-24</t>
  </si>
  <si>
    <t>Mahindra &amp; Mahindra Ltd. 29-FEB-24</t>
  </si>
  <si>
    <t>ITC Ltd. 29-FEB-24</t>
  </si>
  <si>
    <t>Interglobe Aviation Ltd. 29-FEB-24</t>
  </si>
  <si>
    <t>Marico Ltd. 29-FEB-24</t>
  </si>
  <si>
    <t>Aurobindo Pharma Ltd. 29-FEB-24</t>
  </si>
  <si>
    <t>IDFC Ltd. 29-FEB-24</t>
  </si>
  <si>
    <t>Godrej Consumer Products Ltd. 29-FEB-24</t>
  </si>
  <si>
    <t>United Spirits Ltd. 29-FEB-24</t>
  </si>
  <si>
    <t>Coforge Ltd. 29-FEB-24</t>
  </si>
  <si>
    <t>Jubilant Foodworks Ltd. 29-FEB-24</t>
  </si>
  <si>
    <t>Muthoot Finance Ltd. 29-FEB-24</t>
  </si>
  <si>
    <t>Indian Oil Corporation Ltd. 29-FEB-24</t>
  </si>
  <si>
    <t>Tata Motors Ltd. 29-FEB-24</t>
  </si>
  <si>
    <t>Bharti Airtel Ltd. 29-FEB-24</t>
  </si>
  <si>
    <t>HDFC Asset Management Co. Ltd. 29-FEB-24</t>
  </si>
  <si>
    <t>HCL Technologies Ltd. 29-FEB-24</t>
  </si>
  <si>
    <t>Tech Mahindra Ltd. 29-FEB-24</t>
  </si>
  <si>
    <t>Sun Pharmaceutical Industries Ltd. 29-FEB-24</t>
  </si>
  <si>
    <t>Bajaj Finance Ltd. 29-FEB-24</t>
  </si>
  <si>
    <t>Exide Industries Ltd. 29-FEB-24</t>
  </si>
  <si>
    <t>Shree Cement Ltd. 29-FEB-24</t>
  </si>
  <si>
    <t>Asian Paints Ltd. 29-FEB-24</t>
  </si>
  <si>
    <t>The Federal Bank Ltd. 29-FEB-24</t>
  </si>
  <si>
    <t>HDFC Life Insurance Company Ltd. 29-FEB-24</t>
  </si>
  <si>
    <t>Indian Energy Exchange Ltd. 29-FEB-24</t>
  </si>
  <si>
    <t>RBL Bank Ltd. 29-FEB-24</t>
  </si>
  <si>
    <t>Apollo Hospitals Enterprise Ltd. 29-FEB-24</t>
  </si>
  <si>
    <t>Infosys Ltd. 29-FEB-24</t>
  </si>
  <si>
    <t>LTIMindtree Ltd. 29-FEB-24</t>
  </si>
  <si>
    <t>Punjab National Bank 29-FEB-24</t>
  </si>
  <si>
    <t>Alkem Laboratories Ltd. 29-FEB-24</t>
  </si>
  <si>
    <t>Shriram Finance Ltd. 29-FEB-24</t>
  </si>
  <si>
    <t>Vedanta Ltd. 29-FEB-24</t>
  </si>
  <si>
    <t>Hindustan Aeronautics Ltd. 29-FEB-24</t>
  </si>
  <si>
    <t>Jindal Steel &amp; Power Ltd. 29-FEB-24</t>
  </si>
  <si>
    <t>Bharat Petroleum Corporation Ltd. 29-FEB-24</t>
  </si>
  <si>
    <t>GAIL (India) Ltd. 29-FEB-24</t>
  </si>
  <si>
    <t>Bandhan Bank Ltd. 29-FEB-24</t>
  </si>
  <si>
    <t>Power Finance Corporation Ltd. 29-FEB-24</t>
  </si>
  <si>
    <t>HDFC Bank Ltd. 28-MAR-24</t>
  </si>
  <si>
    <t>Max Financial Services Ltd. 29-FEB-24</t>
  </si>
  <si>
    <t>Dalmia Bharat Ltd. 29-FEB-24</t>
  </si>
  <si>
    <t>Divi's Laboratories Ltd. 29-FEB-24</t>
  </si>
  <si>
    <t>Pidilite Industries Ltd. 29-FEB-24</t>
  </si>
  <si>
    <t>National Aluminium Company Ltd. 29-FEB-24</t>
  </si>
  <si>
    <t>Glenmark Pharmaceuticals Ltd. 29-FEB-24</t>
  </si>
  <si>
    <t>Trent Ltd. 29-FEB-24</t>
  </si>
  <si>
    <t>GMR Airports Infrastructure Ltd. 29-FEB-24</t>
  </si>
  <si>
    <t>Havells India Ltd. 29-FEB-24</t>
  </si>
  <si>
    <t>Multi Commodity Exchange of India Ltd. 29-FEB-24</t>
  </si>
  <si>
    <t>Nestle India Ltd. 29-FEB-24</t>
  </si>
  <si>
    <t>Tata Communications Ltd. 29-FEB-24</t>
  </si>
  <si>
    <t>Oberoi Realty Ltd. 29-FEB-24</t>
  </si>
  <si>
    <t>LIC Housing Finance Ltd. 29-FEB-24</t>
  </si>
  <si>
    <t>IndusInd Bank Ltd. 29-FEB-24</t>
  </si>
  <si>
    <t>PVR Inox Ltd. 29-FEB-24</t>
  </si>
  <si>
    <t>Adani Enterprises Ltd. 29-FEB-24</t>
  </si>
  <si>
    <t>UPL Ltd. 29-FEB-24</t>
  </si>
  <si>
    <t>Eicher Motors Ltd. 29-FEB-24</t>
  </si>
  <si>
    <t>Hindustan Copper Ltd. 29-FEB-24</t>
  </si>
  <si>
    <t>Biocon Ltd. 29-FEB-24</t>
  </si>
  <si>
    <t>Aarti Industries Ltd. 29-FEB-24</t>
  </si>
  <si>
    <t>Petronet LNG Ltd. 29-FEB-24</t>
  </si>
  <si>
    <t>City Union Bank Ltd. 29-FEB-24</t>
  </si>
  <si>
    <t>Escorts Kubota Ltd. 29-FEB-24</t>
  </si>
  <si>
    <t>PI Industries Ltd. 29-FEB-24</t>
  </si>
  <si>
    <t>Gujarat Narmada Valley Fertilizers &amp; Chemicals Ltd. 29-FEB-24</t>
  </si>
  <si>
    <t>The India Cements Ltd. 29-FEB-24</t>
  </si>
  <si>
    <t>ICICI Prudential Life Insurance Company Ltd. 29-FEB-24</t>
  </si>
  <si>
    <t>Deepak Nitrite Ltd. 29-FEB-24</t>
  </si>
  <si>
    <t>Sun TV Network Ltd. 29-FEB-24</t>
  </si>
  <si>
    <t>Crompton Greaves Consumer Electricals Ltd. 29-FEB-24</t>
  </si>
  <si>
    <t>Torrent Pharmaceuticals Ltd. 29-FEB-24</t>
  </si>
  <si>
    <t>Bajaj Auto Ltd. 29-FEB-24</t>
  </si>
  <si>
    <t>Polycab India Ltd. 29-FEB-24</t>
  </si>
  <si>
    <t>Titan Company Ltd. 29-FEB-24</t>
  </si>
  <si>
    <t>Samvardhana Motherson International Ltd. 29-FEB-24</t>
  </si>
  <si>
    <t>Chambal Fertilisers and Chemicals Ltd. 29-FEB-24</t>
  </si>
  <si>
    <t>JK Cement Ltd. 29-FEB-24</t>
  </si>
  <si>
    <t>Can Fin Homes Ltd. 29-FEB-24</t>
  </si>
  <si>
    <t>Indraprastha Gas Ltd. 29-FEB-24</t>
  </si>
  <si>
    <t>Indiamart Intermesh Ltd. 29-FEB-24</t>
  </si>
  <si>
    <t>Balrampur Chini Mills Ltd. 29-FEB-24</t>
  </si>
  <si>
    <t>Cummins India Ltd. 29-FEB-24</t>
  </si>
  <si>
    <t>Steel Authority of India Ltd. 28-MAR-24</t>
  </si>
  <si>
    <t>AU Small Finance Bank Ltd. 29-FEB-24</t>
  </si>
  <si>
    <t>Atul Ltd. 29-FEB-24</t>
  </si>
  <si>
    <t>ABB India Ltd. 29-FEB-24</t>
  </si>
  <si>
    <t>Cholamandalam Investment &amp; Finance Co. Ltd. 29-FEB-24</t>
  </si>
  <si>
    <t>Siemens Ltd. 29-FEB-24</t>
  </si>
  <si>
    <t>Delta Corp Ltd. 29-FEB-24</t>
  </si>
  <si>
    <t>SRF Ltd. 29-FEB-24</t>
  </si>
  <si>
    <t>Dixon Technologies (India) Ltd. 29-FEB-24</t>
  </si>
  <si>
    <t>Aditya Birla Fashion and Retail Ltd. 29-FEB-24</t>
  </si>
  <si>
    <t>Balkrishna Industries Ltd. 29-FEB-24</t>
  </si>
  <si>
    <t>The Ramco Cements Ltd. 29-FEB-24</t>
  </si>
  <si>
    <t>Navin Fluorine International Ltd. 29-FEB-24</t>
  </si>
  <si>
    <t>MRF Ltd. 29-FEB-24</t>
  </si>
  <si>
    <t>Info Edge (India) Ltd. 29-FEB-24</t>
  </si>
  <si>
    <t>Gujarat Gas Ltd. 29-FEB-24</t>
  </si>
  <si>
    <t>ICICI Lombard General Insurance Company Ltd. 29-FEB-24</t>
  </si>
  <si>
    <t>Bata India Ltd. 29-FEB-24</t>
  </si>
  <si>
    <t>Tata Consumer Products Ltd. 29-FEB-24</t>
  </si>
  <si>
    <t>United Breweries Ltd. 29-FEB-24</t>
  </si>
  <si>
    <t>IDFC First Bank Ltd. 29-FEB-24</t>
  </si>
  <si>
    <t>Laurus Labs Ltd. 29-FEB-24</t>
  </si>
  <si>
    <t>TVS Motor Company Ltd. 29-FEB-24</t>
  </si>
  <si>
    <t>Mphasis Ltd. 29-FEB-24</t>
  </si>
  <si>
    <t>Abbott India Ltd. 29-FEB-24</t>
  </si>
  <si>
    <t>Mahindra &amp; Mahindra Financial Services Ltd. 29-FEB-24</t>
  </si>
  <si>
    <t>Astral Ltd. 29-FEB-24</t>
  </si>
  <si>
    <t>Mahanagar Gas Ltd. 29-FEB-24</t>
  </si>
  <si>
    <t>Vodafone Idea Ltd. 28-MAR-24</t>
  </si>
  <si>
    <t>Syngene International Ltd. 29-FEB-24</t>
  </si>
  <si>
    <t>Ultratech Cement Ltd. 29-FEB-24</t>
  </si>
  <si>
    <t>Tata Chemicals Ltd. 29-FEB-24</t>
  </si>
  <si>
    <t>Dr. Lal Path labs Ltd. 29-FEB-24</t>
  </si>
  <si>
    <t>Bharat Forge Ltd. 29-FEB-24</t>
  </si>
  <si>
    <t>Oracle Financial Services Software Ltd. 29-FEB-24</t>
  </si>
  <si>
    <t>Coromandel International Ltd. 29-FEB-24</t>
  </si>
  <si>
    <t>Marico Ltd. 28-MAR-24</t>
  </si>
  <si>
    <t>L&amp;T Technology Services Ltd. 29-FEB-24</t>
  </si>
  <si>
    <t>Birlasoft Ltd. 29-FEB-24</t>
  </si>
  <si>
    <t>Page Industries Ltd. 29-FEB-24</t>
  </si>
  <si>
    <t>IPCA Laboratories Ltd. 29-FEB-24</t>
  </si>
  <si>
    <t>Bosch Ltd. 29-FEB-24</t>
  </si>
  <si>
    <t>Colgate Palmolive (India) Ltd. 29-FEB-24</t>
  </si>
  <si>
    <t>Margin amount for Derivative positions</t>
  </si>
  <si>
    <t>#</t>
  </si>
  <si>
    <t>SBI Savings Fund - Direct Plan - Growth Option</t>
  </si>
  <si>
    <t>SBI Magnum Low Duration Fund - Direct Plan - Growth Option</t>
  </si>
  <si>
    <t>5. Aggregate investments by other schemes of SBI Mutual Fund at the end of the period is Rs.41,819.72 Lakhs</t>
  </si>
  <si>
    <t>5. Aggregate investments by other schemes of SBI Mutual Fund at the end of the period is Rs.1,93,460.91 Lakhs</t>
  </si>
  <si>
    <t>5. Aggregate investments by other schemes of SBI Mutual Fund at the end of the period is Rs.76,082.15 Lakhs</t>
  </si>
  <si>
    <t>Corporate Debt Market Development Fund-A2</t>
  </si>
  <si>
    <t>f) Compulsory Convertible Debentures</t>
  </si>
  <si>
    <t>Non Convertible Preference Shares</t>
  </si>
  <si>
    <t>d) Real Estate Investment Trust</t>
  </si>
  <si>
    <t>L&amp;T Metro Rail (Hyderabad) Ltd.</t>
  </si>
  <si>
    <t>Call/Put</t>
  </si>
  <si>
    <t>Notional Value
(Rs. in Lakhs)</t>
  </si>
  <si>
    <t>INTEREST RATE SWAPS</t>
  </si>
  <si>
    <t>Nomura Fixed Income Securities Pvt. Ltd. 05-02-2024</t>
  </si>
  <si>
    <t>s</t>
  </si>
  <si>
    <t>SYMBOL / TICKER</t>
  </si>
  <si>
    <t>LIQUIDSBI</t>
  </si>
  <si>
    <t>ESG Score</t>
  </si>
  <si>
    <t>Link to Business Responsibility and Sustainability Reporting (BRSR) disclosures</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</si>
  <si>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</si>
  <si>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</si>
  <si>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</si>
  <si>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</si>
  <si>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</si>
  <si>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</si>
  <si>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PP*, A**</t>
  </si>
  <si>
    <t>$</t>
  </si>
  <si>
    <t>6. $ Quantity 27,28,420 shares are under lock, release date Feb 11, 2024</t>
  </si>
  <si>
    <t>6. $ Quantity 14,39,210 shares are under lock, release date Feb 11, 2024</t>
  </si>
  <si>
    <t>5. $ Quantity 1,63,510 shares are under lock, release date Feb 11, 2024</t>
  </si>
  <si>
    <t>5. $ Quantity 54,825 shares are under lock, release date Feb 11, 2024</t>
  </si>
  <si>
    <t>5. $ Quantity 5,41,497 shares are under lock, release date Mar 13, 2024</t>
  </si>
  <si>
    <t>5. $ Quantity 2,00,000 shares are under lock, release date Mar 13, 2024</t>
  </si>
  <si>
    <t>5. $ Quantity 16,80,672 shares are under lock, release date May 04, 2024</t>
  </si>
  <si>
    <t>5. $ Quantity 12,60,504 shares are under lock, release date May 04, 2024</t>
  </si>
  <si>
    <t>5. $ Quantity 28,01,120 shares are under lock, release date May 04, 2024</t>
  </si>
  <si>
    <t>5. $ Quantity 2,85,051 shares are under lock, release date May 27, 2024</t>
  </si>
  <si>
    <t>5. $ Quantity 2,22,340 shares are under lock, release date May 27, 2024</t>
  </si>
  <si>
    <t>5. $ Quantity 62,711 shares are under lock, release date May 27, 2024</t>
  </si>
  <si>
    <t>N/A</t>
  </si>
  <si>
    <t>Not Available</t>
  </si>
  <si>
    <t>https://www.infosys.com/investors/reports-filings/annual-report/annual/documents/infosys-ar-23.pdf</t>
  </si>
  <si>
    <t>https://www.bseindia.com/xml-data/corpfiling/AttachHis/5e20b409-101c-476e-a64f-ab4d225727eb.pdf</t>
  </si>
  <si>
    <t>https://www.bseindia.com/xml-data/corpfiling/AttachHis/974f47e6-933e-4b4f-9218-e08f314011d2.pdf</t>
  </si>
  <si>
    <t>https://www.bseindia.com/xml-data/corpfiling/AttachHis//90b930a8-4c38-4490-afd8-3eb51a9331c8.pdf</t>
  </si>
  <si>
    <t>https://www.bseindia.com/xml-data/corpfiling/AttachHis/fc4ec1c7-cd19-4bda-8b6a-d8d5f432c68d.pdf</t>
  </si>
  <si>
    <t>https://www.bseindia.com/xml-data/corpfiling/AttachHis/af7bf28e-4b46-4584-9749-370ab9b5396d.pdf</t>
  </si>
  <si>
    <t>https://www.bseindia.com/xml-data/corpfiling/AttachHis/85d30027-f9f7-4478-91f8-5870fb8a5add.pdf</t>
  </si>
  <si>
    <t>https://www.bseindia.com/xml-data/corpfiling/AttachHis/7647aa83-bf37-43da-a79d-978cbb2f16ab.pdf</t>
  </si>
  <si>
    <t>https://www.bseindia.com/xml-data/corpfiling/AttachHis/d9fc7991-0665-42c5-88b2-ca09aef81658.pdf</t>
  </si>
  <si>
    <t>https://www.bseindia.com/xml-data/corpfiling/AttachHis/8345910d-6660-48b0-81e4-d3840b73439f.pdf</t>
  </si>
  <si>
    <t>https://www.bseindia.com/xml-data/corpfiling/AttachHis/2702bdda-65e4-4330-9a5d-f7c950585676.pdf</t>
  </si>
  <si>
    <t>https://www.bseindia.com/xml-data/corpfiling/AttachHis/1d8227ba-6841-4043-ac3c-d432dfa51850.pdf</t>
  </si>
  <si>
    <t>https://www.bseindia.com/xml-data/corpfiling/AttachHis/4d178a5f-8021-48b3-b3c6-ead490b76461.pdf</t>
  </si>
  <si>
    <t>https://www.bseindia.com/xml-data/corpfiling/AttachHis/a4e255ff-912a-4a75-b70d-454bb2326907.pdf</t>
  </si>
  <si>
    <t>https://www.bseindia.com/xml-data/corpfiling/AttachHis/fb9bdbd5-ac59-4322-8685-bd860a5bda90.pdf</t>
  </si>
  <si>
    <t>https://www.bseindia.com/xml-data/corpfiling/AttachHis/2acc07ed-fcd3-415c-9ab0-174e3e1b2170.pdf</t>
  </si>
  <si>
    <t>https://www.bseindia.com/xml-data/corpfiling/AttachHis/db167469-d497-43ed-8496-8eba256c851b.pdf</t>
  </si>
  <si>
    <t>https://www.bseindia.com/xml-data/corpfiling/AttachHis/583218db-668e-4027-b9d9-383a9e87afee.pdf</t>
  </si>
  <si>
    <t>https://www.bseindia.com/xml-data/corpfiling/AttachHis//57aa00bc-63d7-4dfd-886b-2f590de378fc.pdf</t>
  </si>
  <si>
    <t>https://www.bseindia.com/xml-data/corpfiling/AttachHis/586499b0-5343-4dc7-91f7-671e6ecc2e58.pdf</t>
  </si>
  <si>
    <t>https://www.bseindia.com/xml-data/corpfiling/AttachHis/ea89532b-3fea-44b1-b3d6-ad1cefbee04f.pdf</t>
  </si>
  <si>
    <t>https://www.bseindia.com/xml-data/corpfiling/AttachHis/47c67d7a-d54b-430d-a80e-1666981c1fe6.pdf</t>
  </si>
  <si>
    <t>https://www.bseindia.com/xml-data/corpfiling/AttachHis/9654d686-2669-4c4b-9134-bb0ee3dcf47a.pdf</t>
  </si>
  <si>
    <t>https://www.bseindia.com/xml-data/corpfiling/AttachHis/60b191b0-4047-49ef-afe7-d437e321abb6.pdf</t>
  </si>
  <si>
    <t>https://www.bseindia.com/xml-data/corpfiling/AttachHis/b22b182c-3ce9-4ea9-85b9-61d868eedc0e.pdf</t>
  </si>
  <si>
    <t>https://www.bseindia.com/xml-data/corpfiling/AttachHis/59db00b1-c5f7-4cd7-9831-60f5b738f459.pdf</t>
  </si>
  <si>
    <t>https://www.bseindia.com/xml-data/corpfiling/AttachHis/ace149a2-2621-4c0d-9a2c-a7d69c8e304e.pdf</t>
  </si>
  <si>
    <t>https://www.bseindia.com/xml-data/corpfiling/AttachHis//7255f3ee-e102-4dca-ac7d-4b279447b296.pdf</t>
  </si>
  <si>
    <t>https://www.bseindia.com/xml-data/corpfiling/AttachHis/a47d4ec3-9741-4db6-b982-d08c9a181502.pdf</t>
  </si>
  <si>
    <t>https://www.bseindia.com/xml-data/corpfiling/AttachHis/d11f8c09-8ce0-42c8-b94e-0d1c85e4d436.pdf</t>
  </si>
  <si>
    <t>https://www.bseindia.com/xml-data/corpfiling/AttachHis/602a137a-8b28-4372-8e55-4d6d08339f26.pdf</t>
  </si>
  <si>
    <t>https://www.bseindia.com/xml-data/corpfiling/AttachHis/0a8a6d7e-934a-4b8d-aaf2-a8b0fbe68056.pdf</t>
  </si>
  <si>
    <t>https://www.bseindia.com/xml-data/corpfiling/AttachHis//02fcc195-3b80-4221-949b-b79073362224.pdf</t>
  </si>
  <si>
    <t>https://query.prod.cms.rt.microsoft.com/cms/api/am/binary/RW15mgm</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</si>
  <si>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</si>
  <si>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</si>
  <si>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</si>
  <si>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</si>
  <si>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</si>
  <si>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</si>
  <si>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</si>
  <si>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</si>
  <si>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</si>
  <si>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</si>
  <si>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</si>
  <si>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</si>
  <si>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</si>
  <si>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</si>
  <si>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</si>
  <si>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</si>
  <si>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</si>
  <si>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</si>
  <si>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NIFTY CREDIT RISK BOND INDEX C-II</t>
  </si>
  <si>
    <t>Benchmark Name : CRISIL ULTRA SHORT DURATION DEBT B-I INDEX</t>
  </si>
  <si>
    <t>Benchmark Name : NIFTY MIDCAP 150 TRI</t>
  </si>
  <si>
    <t>Benchmark Name : NIFTY 10 YR BENCHMARK G-SEC</t>
  </si>
  <si>
    <t>Benchmark Name : NIFTY COMMODITIES TRI</t>
  </si>
  <si>
    <t>Benchmark Name : NIFTY ALL DURATION G-SEC INDEX</t>
  </si>
  <si>
    <t>Benchmark Name : 45% S&amp;P BSE 500 TRI + 40% CRISIL COMPOSITE BOND FUND INDEX + 10% DOMESTIC PRICES OF GOLD + 5% DOMESTIC PRICES OF SILVER</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</si>
  <si>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</si>
  <si>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</si>
  <si>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</si>
  <si>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</si>
  <si>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</si>
  <si>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</si>
  <si>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</si>
  <si>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</si>
  <si>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</si>
  <si>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</si>
  <si>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</si>
  <si>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</si>
  <si>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</si>
  <si>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</si>
  <si>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</si>
  <si>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</si>
  <si>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</si>
  <si>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LONG TERM DEBT INDEX</t>
  </si>
  <si>
    <t>Benchmark Name : CRISIL MEDIUM TERM DEBT INDEX</t>
  </si>
  <si>
    <t>Benchmark Name : NIFTY SHORT DURATION DEBT INDEX</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</si>
  <si>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</si>
  <si>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</si>
  <si>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</si>
  <si>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</si>
  <si>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</si>
  <si>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</si>
  <si>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</si>
  <si>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</si>
  <si>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</si>
  <si>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</si>
  <si>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</si>
  <si>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</si>
  <si>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</si>
  <si>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</si>
  <si>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CRISIL LONG DURATION DEBT A-III INDEX</t>
  </si>
  <si>
    <t>Benchmark Name : CRISIL SHORT TERM BOND INDEX</t>
  </si>
  <si>
    <t>Benchmark Name : NIFTY 500 TRI</t>
  </si>
  <si>
    <t>Benchmark Name : NIFTY LOW DURATION DEBT INDEX</t>
  </si>
  <si>
    <t>Benchmark Name : NIFTY 1D RATE INDEX</t>
  </si>
  <si>
    <t>Benchmark Name : CRISIL LIQUID DEBT INDEX</t>
  </si>
  <si>
    <t>Benchmark Name : NIFTY50 EQUAL WEIGHT TRI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</si>
</sst>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3">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8" fillId="0" borderId="0" xfId="1" applyNumberFormat="1" applyFont="1" applyFill="1"/>
    <xf numFmtId="164" fontId="8" fillId="0" borderId="0" xfId="1" applyFont="1" applyFill="1"/>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Fill="1" applyBorder="1"/>
    <xf numFmtId="164" fontId="8" fillId="0" borderId="12" xfId="1" applyFont="1" applyFill="1" applyBorder="1"/>
    <xf numFmtId="164" fontId="5" fillId="0" borderId="11" xfId="3" applyNumberFormat="1" applyBorder="1" applyAlignment="1" applyProtection="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84A6728A-0A97-483E-BFB8-B0B56AFD18B6}"/>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3.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3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3.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8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9.jpg"/></Relationships>
</file>

<file path=xl/drawings/_rels/drawing9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95360445-2676-449F-8324-9592593F0C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BBA907E4-370D-4578-8546-A7E47FF363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2733675</xdr:colOff>
      <xdr:row>187</xdr:row>
      <xdr:rowOff>120957</xdr:rowOff>
    </xdr:to>
    <xdr:pic>
      <xdr:nvPicPr>
        <xdr:cNvPr id="2" name="Picture 1">
          <a:extLst>
            <a:ext uri="{FF2B5EF4-FFF2-40B4-BE49-F238E27FC236}">
              <a16:creationId xmlns:a16="http://schemas.microsoft.com/office/drawing/2014/main" id="{1233498D-FB32-4188-AC81-A4E3382741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469917"/>
          <a:ext cx="2733675" cy="1454457"/>
        </a:xfrm>
        <a:prstGeom prst="rect">
          <a:avLst/>
        </a:prstGeom>
      </xdr:spPr>
    </xdr:pic>
    <xdr:clientData/>
  </xdr:twoCellAnchor>
  <xdr:twoCellAnchor editAs="oneCell">
    <xdr:from>
      <xdr:col>4</xdr:col>
      <xdr:colOff>0</xdr:colOff>
      <xdr:row>180</xdr:row>
      <xdr:rowOff>0</xdr:rowOff>
    </xdr:from>
    <xdr:to>
      <xdr:col>5</xdr:col>
      <xdr:colOff>1156758</xdr:colOff>
      <xdr:row>187</xdr:row>
      <xdr:rowOff>133351</xdr:rowOff>
    </xdr:to>
    <xdr:pic>
      <xdr:nvPicPr>
        <xdr:cNvPr id="3" name="Picture 2">
          <a:extLst>
            <a:ext uri="{FF2B5EF4-FFF2-40B4-BE49-F238E27FC236}">
              <a16:creationId xmlns:a16="http://schemas.microsoft.com/office/drawing/2014/main" id="{8295F57F-BE0F-4C82-91BA-4D226EAD8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469917"/>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2733675</xdr:colOff>
      <xdr:row>328</xdr:row>
      <xdr:rowOff>120957</xdr:rowOff>
    </xdr:to>
    <xdr:pic>
      <xdr:nvPicPr>
        <xdr:cNvPr id="2" name="Picture 1">
          <a:extLst>
            <a:ext uri="{FF2B5EF4-FFF2-40B4-BE49-F238E27FC236}">
              <a16:creationId xmlns:a16="http://schemas.microsoft.com/office/drawing/2014/main" id="{93212E04-2997-404D-9608-C7DC7C7386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362167"/>
          <a:ext cx="2733675" cy="1454457"/>
        </a:xfrm>
        <a:prstGeom prst="rect">
          <a:avLst/>
        </a:prstGeom>
      </xdr:spPr>
    </xdr:pic>
    <xdr:clientData/>
  </xdr:twoCellAnchor>
  <xdr:twoCellAnchor editAs="oneCell">
    <xdr:from>
      <xdr:col>4</xdr:col>
      <xdr:colOff>0</xdr:colOff>
      <xdr:row>321</xdr:row>
      <xdr:rowOff>0</xdr:rowOff>
    </xdr:from>
    <xdr:to>
      <xdr:col>5</xdr:col>
      <xdr:colOff>1156758</xdr:colOff>
      <xdr:row>328</xdr:row>
      <xdr:rowOff>133351</xdr:rowOff>
    </xdr:to>
    <xdr:pic>
      <xdr:nvPicPr>
        <xdr:cNvPr id="3" name="Picture 2">
          <a:extLst>
            <a:ext uri="{FF2B5EF4-FFF2-40B4-BE49-F238E27FC236}">
              <a16:creationId xmlns:a16="http://schemas.microsoft.com/office/drawing/2014/main" id="{F50CA143-FFCA-4DB9-9977-E0026185DC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362167"/>
          <a:ext cx="2733675" cy="146685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A6D152C6-C980-4729-B22D-46A6E571A3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73A71AAB-5321-4DF0-87CC-71882BEAD7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89853111-ADF5-4CD3-AC70-F4302005B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5B2DA724-776E-4442-9D67-83AD49FA3B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2686050</xdr:colOff>
      <xdr:row>98</xdr:row>
      <xdr:rowOff>136165</xdr:rowOff>
    </xdr:to>
    <xdr:pic>
      <xdr:nvPicPr>
        <xdr:cNvPr id="2" name="Picture 1">
          <a:extLst>
            <a:ext uri="{FF2B5EF4-FFF2-40B4-BE49-F238E27FC236}">
              <a16:creationId xmlns:a16="http://schemas.microsoft.com/office/drawing/2014/main" id="{CB2AA418-3181-4DD5-8867-1E51DFA194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86050" cy="1469665"/>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4B950227-E850-4D6F-B8BD-19F62B3AA6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F8572E2D-B535-43C9-B81A-5E433FC81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CA6F77E9-B87E-46F5-915C-3E0C4DAD13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BB9A19F3-0039-459D-913D-B78D5F138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0CD2DEE9-5EDA-4EA6-8BAF-A795144BD4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922C0815-7B68-4F9D-84B1-359F343D9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78F35566-3F07-45D9-A5AD-B1E9F9E29D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5200EE7D-58A1-4D2A-8AF2-94076EFC62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32308654-04DC-495C-BADF-01B4DE90A9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BCD62485-C2D8-407D-833D-842518549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0AAD1FF8-F1A5-4F7A-939C-2CF6D590F3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54AC482B-C932-4F0B-B249-AB4282EB7C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51F5F457-5199-496B-932B-DA867698AE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FDD36108-E9C0-444C-A2D2-BBF8012488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09917"/>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7E3A0E69-5145-46E8-B9A0-06643F044B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099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646CC9B6-A26B-4ED8-B278-186D4FD8C7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2179A63A-2487-4C88-A58B-9AEF9BAC72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EA0E5C28-ACE2-4F0F-B650-B61F3CC324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C53C36F1-A106-4E12-86F4-287C8394A1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9B010C4D-4E2B-4041-AD52-1D64694438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95ECF802-F3E6-48D6-B113-C3F799E1B4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BCB7740B-462D-42E7-8AF9-DFC76CB3BF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16948035-D3A4-44CF-86BA-3FD7288904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7EB1F6D4-82CB-4A7D-A40E-86A5794B4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73874A97-7647-42FA-BA45-3A4013124E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177BC874-974B-4CFB-9B04-4206980EA0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DA5BC93A-1216-43E0-95C6-88A698D042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A2B05A08-798D-4257-86A1-7B28DDBFB5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76AA5E3D-73D0-4D27-B5E0-D2D07A37DB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1" cy="1457514"/>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2752724</xdr:colOff>
      <xdr:row>96</xdr:row>
      <xdr:rowOff>123825</xdr:rowOff>
    </xdr:to>
    <xdr:pic>
      <xdr:nvPicPr>
        <xdr:cNvPr id="2" name="Picture 1">
          <a:extLst>
            <a:ext uri="{FF2B5EF4-FFF2-40B4-BE49-F238E27FC236}">
              <a16:creationId xmlns:a16="http://schemas.microsoft.com/office/drawing/2014/main" id="{52A04561-A5A7-4CC1-8779-E0BF2D117B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52724" cy="1457325"/>
        </a:xfrm>
        <a:prstGeom prst="rect">
          <a:avLst/>
        </a:prstGeom>
      </xdr:spPr>
    </xdr:pic>
    <xdr:clientData/>
  </xdr:twoCellAnchor>
  <xdr:twoCellAnchor editAs="oneCell">
    <xdr:from>
      <xdr:col>4</xdr:col>
      <xdr:colOff>0</xdr:colOff>
      <xdr:row>89</xdr:row>
      <xdr:rowOff>0</xdr:rowOff>
    </xdr:from>
    <xdr:to>
      <xdr:col>5</xdr:col>
      <xdr:colOff>1147233</xdr:colOff>
      <xdr:row>96</xdr:row>
      <xdr:rowOff>133351</xdr:rowOff>
    </xdr:to>
    <xdr:pic>
      <xdr:nvPicPr>
        <xdr:cNvPr id="3" name="Picture 2">
          <a:extLst>
            <a:ext uri="{FF2B5EF4-FFF2-40B4-BE49-F238E27FC236}">
              <a16:creationId xmlns:a16="http://schemas.microsoft.com/office/drawing/2014/main" id="{AD24B4C5-091D-4C95-8A49-88881B9BA0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24150" cy="14668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B4DBEEA3-50EB-4D32-A7B0-0AB32A08F8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451DEA8F-F17C-473B-BAC9-EA8BD0C3BF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2743200</xdr:colOff>
      <xdr:row>116</xdr:row>
      <xdr:rowOff>123825</xdr:rowOff>
    </xdr:to>
    <xdr:pic>
      <xdr:nvPicPr>
        <xdr:cNvPr id="2" name="Picture 1">
          <a:extLst>
            <a:ext uri="{FF2B5EF4-FFF2-40B4-BE49-F238E27FC236}">
              <a16:creationId xmlns:a16="http://schemas.microsoft.com/office/drawing/2014/main" id="{531A6487-997E-4B6D-92F9-2D22CBB34A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46583"/>
          <a:ext cx="2743200" cy="1457325"/>
        </a:xfrm>
        <a:prstGeom prst="rect">
          <a:avLst/>
        </a:prstGeom>
      </xdr:spPr>
    </xdr:pic>
    <xdr:clientData/>
  </xdr:twoCellAnchor>
  <xdr:twoCellAnchor editAs="oneCell">
    <xdr:from>
      <xdr:col>4</xdr:col>
      <xdr:colOff>0</xdr:colOff>
      <xdr:row>109</xdr:row>
      <xdr:rowOff>0</xdr:rowOff>
    </xdr:from>
    <xdr:to>
      <xdr:col>5</xdr:col>
      <xdr:colOff>1166283</xdr:colOff>
      <xdr:row>116</xdr:row>
      <xdr:rowOff>142875</xdr:rowOff>
    </xdr:to>
    <xdr:pic>
      <xdr:nvPicPr>
        <xdr:cNvPr id="3" name="Picture 2">
          <a:extLst>
            <a:ext uri="{FF2B5EF4-FFF2-40B4-BE49-F238E27FC236}">
              <a16:creationId xmlns:a16="http://schemas.microsoft.com/office/drawing/2014/main" id="{16818366-A2B7-4086-B677-E6FF0BE7F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46583"/>
          <a:ext cx="2743200"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CE6D2459-FE5F-4317-8FBD-2FB558005E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A254ABC5-CD93-4A04-8710-C40741A055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2752724</xdr:colOff>
      <xdr:row>126</xdr:row>
      <xdr:rowOff>123825</xdr:rowOff>
    </xdr:to>
    <xdr:pic>
      <xdr:nvPicPr>
        <xdr:cNvPr id="2" name="Picture 1">
          <a:extLst>
            <a:ext uri="{FF2B5EF4-FFF2-40B4-BE49-F238E27FC236}">
              <a16:creationId xmlns:a16="http://schemas.microsoft.com/office/drawing/2014/main" id="{BC6AD257-1418-4CD7-BA02-4DAEAE5FB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52724" cy="1457325"/>
        </a:xfrm>
        <a:prstGeom prst="rect">
          <a:avLst/>
        </a:prstGeom>
      </xdr:spPr>
    </xdr:pic>
    <xdr:clientData/>
  </xdr:twoCellAnchor>
  <xdr:twoCellAnchor editAs="oneCell">
    <xdr:from>
      <xdr:col>4</xdr:col>
      <xdr:colOff>0</xdr:colOff>
      <xdr:row>119</xdr:row>
      <xdr:rowOff>0</xdr:rowOff>
    </xdr:from>
    <xdr:to>
      <xdr:col>5</xdr:col>
      <xdr:colOff>1147233</xdr:colOff>
      <xdr:row>126</xdr:row>
      <xdr:rowOff>133350</xdr:rowOff>
    </xdr:to>
    <xdr:pic>
      <xdr:nvPicPr>
        <xdr:cNvPr id="3" name="Picture 2">
          <a:extLst>
            <a:ext uri="{FF2B5EF4-FFF2-40B4-BE49-F238E27FC236}">
              <a16:creationId xmlns:a16="http://schemas.microsoft.com/office/drawing/2014/main" id="{B0C43291-67F4-41E7-ADE1-3DCB38D6E4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2724150</xdr:colOff>
      <xdr:row>180</xdr:row>
      <xdr:rowOff>104451</xdr:rowOff>
    </xdr:to>
    <xdr:pic>
      <xdr:nvPicPr>
        <xdr:cNvPr id="2" name="Picture 1">
          <a:extLst>
            <a:ext uri="{FF2B5EF4-FFF2-40B4-BE49-F238E27FC236}">
              <a16:creationId xmlns:a16="http://schemas.microsoft.com/office/drawing/2014/main" id="{84D7B24F-58F6-4BE3-A4CF-2444A00793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724150" cy="1437951"/>
        </a:xfrm>
        <a:prstGeom prst="rect">
          <a:avLst/>
        </a:prstGeom>
      </xdr:spPr>
    </xdr:pic>
    <xdr:clientData/>
  </xdr:twoCellAnchor>
  <xdr:twoCellAnchor editAs="oneCell">
    <xdr:from>
      <xdr:col>4</xdr:col>
      <xdr:colOff>0</xdr:colOff>
      <xdr:row>173</xdr:row>
      <xdr:rowOff>0</xdr:rowOff>
    </xdr:from>
    <xdr:to>
      <xdr:col>5</xdr:col>
      <xdr:colOff>1166284</xdr:colOff>
      <xdr:row>180</xdr:row>
      <xdr:rowOff>152400</xdr:rowOff>
    </xdr:to>
    <xdr:pic>
      <xdr:nvPicPr>
        <xdr:cNvPr id="3" name="Picture 2">
          <a:extLst>
            <a:ext uri="{FF2B5EF4-FFF2-40B4-BE49-F238E27FC236}">
              <a16:creationId xmlns:a16="http://schemas.microsoft.com/office/drawing/2014/main" id="{26621208-D953-4BD9-A6C0-A2A84C4442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ECDE5D43-B0E1-4991-860F-051EC4576B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501E46AA-58DE-44F8-8D94-A143C626E7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2686050</xdr:colOff>
      <xdr:row>150</xdr:row>
      <xdr:rowOff>136165</xdr:rowOff>
    </xdr:to>
    <xdr:pic>
      <xdr:nvPicPr>
        <xdr:cNvPr id="2" name="Picture 1">
          <a:extLst>
            <a:ext uri="{FF2B5EF4-FFF2-40B4-BE49-F238E27FC236}">
              <a16:creationId xmlns:a16="http://schemas.microsoft.com/office/drawing/2014/main" id="{74F21AF4-D849-4048-A7AA-0D7BAB428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453167"/>
          <a:ext cx="2686050" cy="1469665"/>
        </a:xfrm>
        <a:prstGeom prst="rect">
          <a:avLst/>
        </a:prstGeom>
      </xdr:spPr>
    </xdr:pic>
    <xdr:clientData/>
  </xdr:twoCellAnchor>
  <xdr:twoCellAnchor editAs="oneCell">
    <xdr:from>
      <xdr:col>4</xdr:col>
      <xdr:colOff>0</xdr:colOff>
      <xdr:row>143</xdr:row>
      <xdr:rowOff>0</xdr:rowOff>
    </xdr:from>
    <xdr:to>
      <xdr:col>5</xdr:col>
      <xdr:colOff>1147233</xdr:colOff>
      <xdr:row>150</xdr:row>
      <xdr:rowOff>133351</xdr:rowOff>
    </xdr:to>
    <xdr:pic>
      <xdr:nvPicPr>
        <xdr:cNvPr id="3" name="Picture 2">
          <a:extLst>
            <a:ext uri="{FF2B5EF4-FFF2-40B4-BE49-F238E27FC236}">
              <a16:creationId xmlns:a16="http://schemas.microsoft.com/office/drawing/2014/main" id="{4B3BA920-6E29-4E19-B177-7A44AEFD2E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4531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2752724</xdr:colOff>
      <xdr:row>134</xdr:row>
      <xdr:rowOff>123825</xdr:rowOff>
    </xdr:to>
    <xdr:pic>
      <xdr:nvPicPr>
        <xdr:cNvPr id="2" name="Picture 1">
          <a:extLst>
            <a:ext uri="{FF2B5EF4-FFF2-40B4-BE49-F238E27FC236}">
              <a16:creationId xmlns:a16="http://schemas.microsoft.com/office/drawing/2014/main" id="{A087F927-8749-4EE6-8615-8E80660553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65000"/>
          <a:ext cx="2752724" cy="1457325"/>
        </a:xfrm>
        <a:prstGeom prst="rect">
          <a:avLst/>
        </a:prstGeom>
      </xdr:spPr>
    </xdr:pic>
    <xdr:clientData/>
  </xdr:twoCellAnchor>
  <xdr:twoCellAnchor editAs="oneCell">
    <xdr:from>
      <xdr:col>4</xdr:col>
      <xdr:colOff>0</xdr:colOff>
      <xdr:row>127</xdr:row>
      <xdr:rowOff>0</xdr:rowOff>
    </xdr:from>
    <xdr:to>
      <xdr:col>5</xdr:col>
      <xdr:colOff>1147233</xdr:colOff>
      <xdr:row>134</xdr:row>
      <xdr:rowOff>133350</xdr:rowOff>
    </xdr:to>
    <xdr:pic>
      <xdr:nvPicPr>
        <xdr:cNvPr id="3" name="Picture 2">
          <a:extLst>
            <a:ext uri="{FF2B5EF4-FFF2-40B4-BE49-F238E27FC236}">
              <a16:creationId xmlns:a16="http://schemas.microsoft.com/office/drawing/2014/main" id="{34B0477E-4265-49E2-A5EE-6A60AFC8FF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65000"/>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988C79EF-BB88-4A43-89BE-26A99224A1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9DFB5ED1-F3D6-4F1C-85F6-1734FDDC87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2</xdr:col>
      <xdr:colOff>2733675</xdr:colOff>
      <xdr:row>170</xdr:row>
      <xdr:rowOff>120957</xdr:rowOff>
    </xdr:to>
    <xdr:pic>
      <xdr:nvPicPr>
        <xdr:cNvPr id="2" name="Picture 1">
          <a:extLst>
            <a:ext uri="{FF2B5EF4-FFF2-40B4-BE49-F238E27FC236}">
              <a16:creationId xmlns:a16="http://schemas.microsoft.com/office/drawing/2014/main" id="{95FA86A1-4555-4316-A524-1C6BF9BE3C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73750"/>
          <a:ext cx="2733675" cy="1454457"/>
        </a:xfrm>
        <a:prstGeom prst="rect">
          <a:avLst/>
        </a:prstGeom>
      </xdr:spPr>
    </xdr:pic>
    <xdr:clientData/>
  </xdr:twoCellAnchor>
  <xdr:twoCellAnchor editAs="oneCell">
    <xdr:from>
      <xdr:col>4</xdr:col>
      <xdr:colOff>0</xdr:colOff>
      <xdr:row>163</xdr:row>
      <xdr:rowOff>0</xdr:rowOff>
    </xdr:from>
    <xdr:to>
      <xdr:col>5</xdr:col>
      <xdr:colOff>1156758</xdr:colOff>
      <xdr:row>170</xdr:row>
      <xdr:rowOff>133351</xdr:rowOff>
    </xdr:to>
    <xdr:pic>
      <xdr:nvPicPr>
        <xdr:cNvPr id="3" name="Picture 2">
          <a:extLst>
            <a:ext uri="{FF2B5EF4-FFF2-40B4-BE49-F238E27FC236}">
              <a16:creationId xmlns:a16="http://schemas.microsoft.com/office/drawing/2014/main" id="{8B5916DE-525D-4EEF-B3F3-7A65323026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273750"/>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2743200</xdr:colOff>
      <xdr:row>189</xdr:row>
      <xdr:rowOff>123825</xdr:rowOff>
    </xdr:to>
    <xdr:pic>
      <xdr:nvPicPr>
        <xdr:cNvPr id="2" name="Picture 1">
          <a:extLst>
            <a:ext uri="{FF2B5EF4-FFF2-40B4-BE49-F238E27FC236}">
              <a16:creationId xmlns:a16="http://schemas.microsoft.com/office/drawing/2014/main" id="{B40927CC-1CC5-4DFF-94D2-9FB49D0D78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977917"/>
          <a:ext cx="2743200" cy="1457325"/>
        </a:xfrm>
        <a:prstGeom prst="rect">
          <a:avLst/>
        </a:prstGeom>
      </xdr:spPr>
    </xdr:pic>
    <xdr:clientData/>
  </xdr:twoCellAnchor>
  <xdr:twoCellAnchor editAs="oneCell">
    <xdr:from>
      <xdr:col>4</xdr:col>
      <xdr:colOff>0</xdr:colOff>
      <xdr:row>182</xdr:row>
      <xdr:rowOff>0</xdr:rowOff>
    </xdr:from>
    <xdr:to>
      <xdr:col>5</xdr:col>
      <xdr:colOff>1166283</xdr:colOff>
      <xdr:row>189</xdr:row>
      <xdr:rowOff>142875</xdr:rowOff>
    </xdr:to>
    <xdr:pic>
      <xdr:nvPicPr>
        <xdr:cNvPr id="3" name="Picture 2">
          <a:extLst>
            <a:ext uri="{FF2B5EF4-FFF2-40B4-BE49-F238E27FC236}">
              <a16:creationId xmlns:a16="http://schemas.microsoft.com/office/drawing/2014/main" id="{C63CA471-9813-4EC8-998C-14388A0671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97791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2724150</xdr:colOff>
      <xdr:row>158</xdr:row>
      <xdr:rowOff>104451</xdr:rowOff>
    </xdr:to>
    <xdr:pic>
      <xdr:nvPicPr>
        <xdr:cNvPr id="2" name="Picture 1">
          <a:extLst>
            <a:ext uri="{FF2B5EF4-FFF2-40B4-BE49-F238E27FC236}">
              <a16:creationId xmlns:a16="http://schemas.microsoft.com/office/drawing/2014/main" id="{3BBAE0C7-1261-4F88-8BAB-9594CCA9F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724150" cy="1437951"/>
        </a:xfrm>
        <a:prstGeom prst="rect">
          <a:avLst/>
        </a:prstGeom>
      </xdr:spPr>
    </xdr:pic>
    <xdr:clientData/>
  </xdr:twoCellAnchor>
  <xdr:twoCellAnchor editAs="oneCell">
    <xdr:from>
      <xdr:col>4</xdr:col>
      <xdr:colOff>0</xdr:colOff>
      <xdr:row>151</xdr:row>
      <xdr:rowOff>0</xdr:rowOff>
    </xdr:from>
    <xdr:to>
      <xdr:col>5</xdr:col>
      <xdr:colOff>1166284</xdr:colOff>
      <xdr:row>158</xdr:row>
      <xdr:rowOff>152400</xdr:rowOff>
    </xdr:to>
    <xdr:pic>
      <xdr:nvPicPr>
        <xdr:cNvPr id="3" name="Picture 2">
          <a:extLst>
            <a:ext uri="{FF2B5EF4-FFF2-40B4-BE49-F238E27FC236}">
              <a16:creationId xmlns:a16="http://schemas.microsoft.com/office/drawing/2014/main" id="{0161E3D2-752C-4C7A-BFF9-2A84184C89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771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2733675</xdr:colOff>
      <xdr:row>151</xdr:row>
      <xdr:rowOff>120957</xdr:rowOff>
    </xdr:to>
    <xdr:pic>
      <xdr:nvPicPr>
        <xdr:cNvPr id="2" name="Picture 1">
          <a:extLst>
            <a:ext uri="{FF2B5EF4-FFF2-40B4-BE49-F238E27FC236}">
              <a16:creationId xmlns:a16="http://schemas.microsoft.com/office/drawing/2014/main" id="{337E383A-0DB7-424F-8CF5-92036D2083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733675" cy="1454457"/>
        </a:xfrm>
        <a:prstGeom prst="rect">
          <a:avLst/>
        </a:prstGeom>
      </xdr:spPr>
    </xdr:pic>
    <xdr:clientData/>
  </xdr:twoCellAnchor>
  <xdr:twoCellAnchor editAs="oneCell">
    <xdr:from>
      <xdr:col>4</xdr:col>
      <xdr:colOff>0</xdr:colOff>
      <xdr:row>144</xdr:row>
      <xdr:rowOff>0</xdr:rowOff>
    </xdr:from>
    <xdr:to>
      <xdr:col>5</xdr:col>
      <xdr:colOff>1156758</xdr:colOff>
      <xdr:row>151</xdr:row>
      <xdr:rowOff>133351</xdr:rowOff>
    </xdr:to>
    <xdr:pic>
      <xdr:nvPicPr>
        <xdr:cNvPr id="3" name="Picture 2">
          <a:extLst>
            <a:ext uri="{FF2B5EF4-FFF2-40B4-BE49-F238E27FC236}">
              <a16:creationId xmlns:a16="http://schemas.microsoft.com/office/drawing/2014/main" id="{22FF77DB-F4F0-4170-AB2C-F4FB537DF7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6436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C7F9BBCA-4415-4136-B507-3C87C53150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6287B56A-7522-48C7-8917-D93E957E11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FC4C596E-DAE3-4536-BB32-9DF383C6FC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1930835B-F91B-4DD8-80CF-E85B66CA10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B06AA762-B341-48B7-8869-72EEBFCA8D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04C0ED8D-6230-4805-BE0F-6FCE428E3F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2733675</xdr:colOff>
      <xdr:row>146</xdr:row>
      <xdr:rowOff>120957</xdr:rowOff>
    </xdr:to>
    <xdr:pic>
      <xdr:nvPicPr>
        <xdr:cNvPr id="2" name="Picture 1">
          <a:extLst>
            <a:ext uri="{FF2B5EF4-FFF2-40B4-BE49-F238E27FC236}">
              <a16:creationId xmlns:a16="http://schemas.microsoft.com/office/drawing/2014/main" id="{54A146ED-4813-4AF2-A0EA-D316E6A77C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733675" cy="1454457"/>
        </a:xfrm>
        <a:prstGeom prst="rect">
          <a:avLst/>
        </a:prstGeom>
      </xdr:spPr>
    </xdr:pic>
    <xdr:clientData/>
  </xdr:twoCellAnchor>
  <xdr:twoCellAnchor editAs="oneCell">
    <xdr:from>
      <xdr:col>4</xdr:col>
      <xdr:colOff>0</xdr:colOff>
      <xdr:row>139</xdr:row>
      <xdr:rowOff>0</xdr:rowOff>
    </xdr:from>
    <xdr:to>
      <xdr:col>5</xdr:col>
      <xdr:colOff>1156758</xdr:colOff>
      <xdr:row>146</xdr:row>
      <xdr:rowOff>133351</xdr:rowOff>
    </xdr:to>
    <xdr:pic>
      <xdr:nvPicPr>
        <xdr:cNvPr id="3" name="Picture 2">
          <a:extLst>
            <a:ext uri="{FF2B5EF4-FFF2-40B4-BE49-F238E27FC236}">
              <a16:creationId xmlns:a16="http://schemas.microsoft.com/office/drawing/2014/main" id="{60F2909F-5216-4691-A753-EDA870A0E3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911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2733675</xdr:colOff>
      <xdr:row>173</xdr:row>
      <xdr:rowOff>120957</xdr:rowOff>
    </xdr:to>
    <xdr:pic>
      <xdr:nvPicPr>
        <xdr:cNvPr id="2" name="Picture 1">
          <a:extLst>
            <a:ext uri="{FF2B5EF4-FFF2-40B4-BE49-F238E27FC236}">
              <a16:creationId xmlns:a16="http://schemas.microsoft.com/office/drawing/2014/main" id="{E11B72FF-9B98-45AB-9AAB-FD29C3A29E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834667"/>
          <a:ext cx="2733675" cy="1454457"/>
        </a:xfrm>
        <a:prstGeom prst="rect">
          <a:avLst/>
        </a:prstGeom>
      </xdr:spPr>
    </xdr:pic>
    <xdr:clientData/>
  </xdr:twoCellAnchor>
  <xdr:twoCellAnchor editAs="oneCell">
    <xdr:from>
      <xdr:col>4</xdr:col>
      <xdr:colOff>0</xdr:colOff>
      <xdr:row>166</xdr:row>
      <xdr:rowOff>0</xdr:rowOff>
    </xdr:from>
    <xdr:to>
      <xdr:col>5</xdr:col>
      <xdr:colOff>1147233</xdr:colOff>
      <xdr:row>173</xdr:row>
      <xdr:rowOff>133350</xdr:rowOff>
    </xdr:to>
    <xdr:pic>
      <xdr:nvPicPr>
        <xdr:cNvPr id="3" name="Picture 2">
          <a:extLst>
            <a:ext uri="{FF2B5EF4-FFF2-40B4-BE49-F238E27FC236}">
              <a16:creationId xmlns:a16="http://schemas.microsoft.com/office/drawing/2014/main" id="{BCF6517F-1A6C-4799-BC38-70197E117A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834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2733675</xdr:colOff>
      <xdr:row>129</xdr:row>
      <xdr:rowOff>120957</xdr:rowOff>
    </xdr:to>
    <xdr:pic>
      <xdr:nvPicPr>
        <xdr:cNvPr id="2" name="Picture 1">
          <a:extLst>
            <a:ext uri="{FF2B5EF4-FFF2-40B4-BE49-F238E27FC236}">
              <a16:creationId xmlns:a16="http://schemas.microsoft.com/office/drawing/2014/main" id="{B0E6E3F0-13B0-43E9-B6AF-797535A2CA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122</xdr:row>
      <xdr:rowOff>0</xdr:rowOff>
    </xdr:from>
    <xdr:to>
      <xdr:col>5</xdr:col>
      <xdr:colOff>1156758</xdr:colOff>
      <xdr:row>129</xdr:row>
      <xdr:rowOff>133351</xdr:rowOff>
    </xdr:to>
    <xdr:pic>
      <xdr:nvPicPr>
        <xdr:cNvPr id="3" name="Picture 2">
          <a:extLst>
            <a:ext uri="{FF2B5EF4-FFF2-40B4-BE49-F238E27FC236}">
              <a16:creationId xmlns:a16="http://schemas.microsoft.com/office/drawing/2014/main" id="{25363203-1807-4663-9627-79359BE629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450</xdr:row>
      <xdr:rowOff>0</xdr:rowOff>
    </xdr:from>
    <xdr:to>
      <xdr:col>2</xdr:col>
      <xdr:colOff>2724150</xdr:colOff>
      <xdr:row>457</xdr:row>
      <xdr:rowOff>104775</xdr:rowOff>
    </xdr:to>
    <xdr:pic>
      <xdr:nvPicPr>
        <xdr:cNvPr id="2" name="Picture 1">
          <a:extLst>
            <a:ext uri="{FF2B5EF4-FFF2-40B4-BE49-F238E27FC236}">
              <a16:creationId xmlns:a16="http://schemas.microsoft.com/office/drawing/2014/main" id="{6D221499-328D-484B-A10F-2361F3F1E3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2264250"/>
          <a:ext cx="2724150" cy="1438275"/>
        </a:xfrm>
        <a:prstGeom prst="rect">
          <a:avLst/>
        </a:prstGeom>
      </xdr:spPr>
    </xdr:pic>
    <xdr:clientData/>
  </xdr:twoCellAnchor>
  <xdr:twoCellAnchor editAs="oneCell">
    <xdr:from>
      <xdr:col>4</xdr:col>
      <xdr:colOff>0</xdr:colOff>
      <xdr:row>450</xdr:row>
      <xdr:rowOff>0</xdr:rowOff>
    </xdr:from>
    <xdr:to>
      <xdr:col>5</xdr:col>
      <xdr:colOff>1147234</xdr:colOff>
      <xdr:row>457</xdr:row>
      <xdr:rowOff>124014</xdr:rowOff>
    </xdr:to>
    <xdr:pic>
      <xdr:nvPicPr>
        <xdr:cNvPr id="3" name="Picture 2">
          <a:extLst>
            <a:ext uri="{FF2B5EF4-FFF2-40B4-BE49-F238E27FC236}">
              <a16:creationId xmlns:a16="http://schemas.microsoft.com/office/drawing/2014/main" id="{EE03F769-014F-4D48-947B-637C16A4E6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82264250"/>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2733675</xdr:colOff>
      <xdr:row>143</xdr:row>
      <xdr:rowOff>120957</xdr:rowOff>
    </xdr:to>
    <xdr:pic>
      <xdr:nvPicPr>
        <xdr:cNvPr id="2" name="Picture 1">
          <a:extLst>
            <a:ext uri="{FF2B5EF4-FFF2-40B4-BE49-F238E27FC236}">
              <a16:creationId xmlns:a16="http://schemas.microsoft.com/office/drawing/2014/main" id="{28F027D3-3E14-43E9-81FF-29EC6F9A9D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119667"/>
          <a:ext cx="2733675" cy="1454457"/>
        </a:xfrm>
        <a:prstGeom prst="rect">
          <a:avLst/>
        </a:prstGeom>
      </xdr:spPr>
    </xdr:pic>
    <xdr:clientData/>
  </xdr:twoCellAnchor>
  <xdr:twoCellAnchor editAs="oneCell">
    <xdr:from>
      <xdr:col>4</xdr:col>
      <xdr:colOff>0</xdr:colOff>
      <xdr:row>136</xdr:row>
      <xdr:rowOff>0</xdr:rowOff>
    </xdr:from>
    <xdr:to>
      <xdr:col>5</xdr:col>
      <xdr:colOff>1156758</xdr:colOff>
      <xdr:row>143</xdr:row>
      <xdr:rowOff>133351</xdr:rowOff>
    </xdr:to>
    <xdr:pic>
      <xdr:nvPicPr>
        <xdr:cNvPr id="3" name="Picture 2">
          <a:extLst>
            <a:ext uri="{FF2B5EF4-FFF2-40B4-BE49-F238E27FC236}">
              <a16:creationId xmlns:a16="http://schemas.microsoft.com/office/drawing/2014/main" id="{9C73DEAE-41E0-43D6-8A1F-24D4E62587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1196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46D3D329-2D08-416E-AA85-C83406F5E2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4C2F7482-AECD-4AD7-9CDC-916B57AD98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159</xdr:row>
      <xdr:rowOff>0</xdr:rowOff>
    </xdr:from>
    <xdr:to>
      <xdr:col>2</xdr:col>
      <xdr:colOff>2686050</xdr:colOff>
      <xdr:row>166</xdr:row>
      <xdr:rowOff>136165</xdr:rowOff>
    </xdr:to>
    <xdr:pic>
      <xdr:nvPicPr>
        <xdr:cNvPr id="2" name="Picture 1">
          <a:extLst>
            <a:ext uri="{FF2B5EF4-FFF2-40B4-BE49-F238E27FC236}">
              <a16:creationId xmlns:a16="http://schemas.microsoft.com/office/drawing/2014/main" id="{F2950422-251F-4B15-9CB9-DFD6D08B3C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871583"/>
          <a:ext cx="2686050" cy="1469665"/>
        </a:xfrm>
        <a:prstGeom prst="rect">
          <a:avLst/>
        </a:prstGeom>
      </xdr:spPr>
    </xdr:pic>
    <xdr:clientData/>
  </xdr:twoCellAnchor>
  <xdr:twoCellAnchor editAs="oneCell">
    <xdr:from>
      <xdr:col>4</xdr:col>
      <xdr:colOff>0</xdr:colOff>
      <xdr:row>159</xdr:row>
      <xdr:rowOff>0</xdr:rowOff>
    </xdr:from>
    <xdr:to>
      <xdr:col>5</xdr:col>
      <xdr:colOff>1166284</xdr:colOff>
      <xdr:row>166</xdr:row>
      <xdr:rowOff>152400</xdr:rowOff>
    </xdr:to>
    <xdr:pic>
      <xdr:nvPicPr>
        <xdr:cNvPr id="3" name="Picture 2">
          <a:extLst>
            <a:ext uri="{FF2B5EF4-FFF2-40B4-BE49-F238E27FC236}">
              <a16:creationId xmlns:a16="http://schemas.microsoft.com/office/drawing/2014/main" id="{A556C9A3-EC19-4F1A-9632-827CFF19D2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871583"/>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153</xdr:row>
      <xdr:rowOff>0</xdr:rowOff>
    </xdr:from>
    <xdr:to>
      <xdr:col>2</xdr:col>
      <xdr:colOff>2686050</xdr:colOff>
      <xdr:row>160</xdr:row>
      <xdr:rowOff>136165</xdr:rowOff>
    </xdr:to>
    <xdr:pic>
      <xdr:nvPicPr>
        <xdr:cNvPr id="2" name="Picture 1">
          <a:extLst>
            <a:ext uri="{FF2B5EF4-FFF2-40B4-BE49-F238E27FC236}">
              <a16:creationId xmlns:a16="http://schemas.microsoft.com/office/drawing/2014/main" id="{2020F3B0-B55A-46AF-B3F6-5E06DF2F6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675667"/>
          <a:ext cx="2686050" cy="1469665"/>
        </a:xfrm>
        <a:prstGeom prst="rect">
          <a:avLst/>
        </a:prstGeom>
      </xdr:spPr>
    </xdr:pic>
    <xdr:clientData/>
  </xdr:twoCellAnchor>
  <xdr:twoCellAnchor editAs="oneCell">
    <xdr:from>
      <xdr:col>4</xdr:col>
      <xdr:colOff>0</xdr:colOff>
      <xdr:row>153</xdr:row>
      <xdr:rowOff>0</xdr:rowOff>
    </xdr:from>
    <xdr:to>
      <xdr:col>5</xdr:col>
      <xdr:colOff>1147233</xdr:colOff>
      <xdr:row>160</xdr:row>
      <xdr:rowOff>133351</xdr:rowOff>
    </xdr:to>
    <xdr:pic>
      <xdr:nvPicPr>
        <xdr:cNvPr id="3" name="Picture 2">
          <a:extLst>
            <a:ext uri="{FF2B5EF4-FFF2-40B4-BE49-F238E27FC236}">
              <a16:creationId xmlns:a16="http://schemas.microsoft.com/office/drawing/2014/main" id="{DFF4BCF6-2BC5-40EE-BFB8-C40B70A0C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675667"/>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2743200</xdr:colOff>
      <xdr:row>81</xdr:row>
      <xdr:rowOff>123825</xdr:rowOff>
    </xdr:to>
    <xdr:pic>
      <xdr:nvPicPr>
        <xdr:cNvPr id="2" name="Picture 1">
          <a:extLst>
            <a:ext uri="{FF2B5EF4-FFF2-40B4-BE49-F238E27FC236}">
              <a16:creationId xmlns:a16="http://schemas.microsoft.com/office/drawing/2014/main" id="{DCB9180E-038E-45CA-82C8-BC478A081C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43200" cy="1457325"/>
        </a:xfrm>
        <a:prstGeom prst="rect">
          <a:avLst/>
        </a:prstGeom>
      </xdr:spPr>
    </xdr:pic>
    <xdr:clientData/>
  </xdr:twoCellAnchor>
  <xdr:twoCellAnchor editAs="oneCell">
    <xdr:from>
      <xdr:col>4</xdr:col>
      <xdr:colOff>0</xdr:colOff>
      <xdr:row>74</xdr:row>
      <xdr:rowOff>0</xdr:rowOff>
    </xdr:from>
    <xdr:to>
      <xdr:col>5</xdr:col>
      <xdr:colOff>1147233</xdr:colOff>
      <xdr:row>81</xdr:row>
      <xdr:rowOff>133350</xdr:rowOff>
    </xdr:to>
    <xdr:pic>
      <xdr:nvPicPr>
        <xdr:cNvPr id="3" name="Picture 2">
          <a:extLst>
            <a:ext uri="{FF2B5EF4-FFF2-40B4-BE49-F238E27FC236}">
              <a16:creationId xmlns:a16="http://schemas.microsoft.com/office/drawing/2014/main" id="{51EAAE63-BADD-442A-B888-D42573A44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1BDE0CF3-30CA-4674-BB15-E16F9A729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77CB5945-AC54-4CFC-BC90-686316F78C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2743200</xdr:colOff>
      <xdr:row>80</xdr:row>
      <xdr:rowOff>123825</xdr:rowOff>
    </xdr:to>
    <xdr:pic>
      <xdr:nvPicPr>
        <xdr:cNvPr id="2" name="Picture 1">
          <a:extLst>
            <a:ext uri="{FF2B5EF4-FFF2-40B4-BE49-F238E27FC236}">
              <a16:creationId xmlns:a16="http://schemas.microsoft.com/office/drawing/2014/main" id="{D9D74A3C-2FFF-4533-B728-4D2CB98F2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43200" cy="1457325"/>
        </a:xfrm>
        <a:prstGeom prst="rect">
          <a:avLst/>
        </a:prstGeom>
      </xdr:spPr>
    </xdr:pic>
    <xdr:clientData/>
  </xdr:twoCellAnchor>
  <xdr:twoCellAnchor editAs="oneCell">
    <xdr:from>
      <xdr:col>4</xdr:col>
      <xdr:colOff>0</xdr:colOff>
      <xdr:row>73</xdr:row>
      <xdr:rowOff>0</xdr:rowOff>
    </xdr:from>
    <xdr:to>
      <xdr:col>5</xdr:col>
      <xdr:colOff>1147233</xdr:colOff>
      <xdr:row>80</xdr:row>
      <xdr:rowOff>133350</xdr:rowOff>
    </xdr:to>
    <xdr:pic>
      <xdr:nvPicPr>
        <xdr:cNvPr id="3" name="Picture 2">
          <a:extLst>
            <a:ext uri="{FF2B5EF4-FFF2-40B4-BE49-F238E27FC236}">
              <a16:creationId xmlns:a16="http://schemas.microsoft.com/office/drawing/2014/main" id="{6C8CC5AE-90CE-4FE9-94E7-4E13EB5BB4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DE606808-77B1-4E2C-85FF-9A7350FEF5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F2F39B74-0AFF-44DA-84BC-B4224E83D7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2733675</xdr:colOff>
      <xdr:row>139</xdr:row>
      <xdr:rowOff>120957</xdr:rowOff>
    </xdr:to>
    <xdr:pic>
      <xdr:nvPicPr>
        <xdr:cNvPr id="2" name="Picture 1">
          <a:extLst>
            <a:ext uri="{FF2B5EF4-FFF2-40B4-BE49-F238E27FC236}">
              <a16:creationId xmlns:a16="http://schemas.microsoft.com/office/drawing/2014/main" id="{EDE4E0E6-21FC-4371-8A54-451E07B537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452917"/>
          <a:ext cx="2733675" cy="1454457"/>
        </a:xfrm>
        <a:prstGeom prst="rect">
          <a:avLst/>
        </a:prstGeom>
      </xdr:spPr>
    </xdr:pic>
    <xdr:clientData/>
  </xdr:twoCellAnchor>
  <xdr:twoCellAnchor editAs="oneCell">
    <xdr:from>
      <xdr:col>4</xdr:col>
      <xdr:colOff>0</xdr:colOff>
      <xdr:row>132</xdr:row>
      <xdr:rowOff>0</xdr:rowOff>
    </xdr:from>
    <xdr:to>
      <xdr:col>5</xdr:col>
      <xdr:colOff>1156758</xdr:colOff>
      <xdr:row>139</xdr:row>
      <xdr:rowOff>133351</xdr:rowOff>
    </xdr:to>
    <xdr:pic>
      <xdr:nvPicPr>
        <xdr:cNvPr id="3" name="Picture 2">
          <a:extLst>
            <a:ext uri="{FF2B5EF4-FFF2-40B4-BE49-F238E27FC236}">
              <a16:creationId xmlns:a16="http://schemas.microsoft.com/office/drawing/2014/main" id="{5AF10A9D-4978-47E8-89AB-7F27956085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452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2686050</xdr:colOff>
      <xdr:row>129</xdr:row>
      <xdr:rowOff>136165</xdr:rowOff>
    </xdr:to>
    <xdr:pic>
      <xdr:nvPicPr>
        <xdr:cNvPr id="2" name="Picture 1">
          <a:extLst>
            <a:ext uri="{FF2B5EF4-FFF2-40B4-BE49-F238E27FC236}">
              <a16:creationId xmlns:a16="http://schemas.microsoft.com/office/drawing/2014/main" id="{4E7A24F0-8B31-4EB8-89AE-8B6DD44C3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791333"/>
          <a:ext cx="2686050" cy="1469665"/>
        </a:xfrm>
        <a:prstGeom prst="rect">
          <a:avLst/>
        </a:prstGeom>
      </xdr:spPr>
    </xdr:pic>
    <xdr:clientData/>
  </xdr:twoCellAnchor>
  <xdr:twoCellAnchor editAs="oneCell">
    <xdr:from>
      <xdr:col>4</xdr:col>
      <xdr:colOff>0</xdr:colOff>
      <xdr:row>122</xdr:row>
      <xdr:rowOff>0</xdr:rowOff>
    </xdr:from>
    <xdr:to>
      <xdr:col>5</xdr:col>
      <xdr:colOff>1166284</xdr:colOff>
      <xdr:row>129</xdr:row>
      <xdr:rowOff>152400</xdr:rowOff>
    </xdr:to>
    <xdr:pic>
      <xdr:nvPicPr>
        <xdr:cNvPr id="3" name="Picture 2">
          <a:extLst>
            <a:ext uri="{FF2B5EF4-FFF2-40B4-BE49-F238E27FC236}">
              <a16:creationId xmlns:a16="http://schemas.microsoft.com/office/drawing/2014/main" id="{0853EDD3-320B-4C89-8800-91EF4F97F3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791333"/>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2733675</xdr:colOff>
      <xdr:row>90</xdr:row>
      <xdr:rowOff>120957</xdr:rowOff>
    </xdr:to>
    <xdr:pic>
      <xdr:nvPicPr>
        <xdr:cNvPr id="2" name="Picture 1">
          <a:extLst>
            <a:ext uri="{FF2B5EF4-FFF2-40B4-BE49-F238E27FC236}">
              <a16:creationId xmlns:a16="http://schemas.microsoft.com/office/drawing/2014/main" id="{04DBD0C1-1355-4990-AE16-FF4E120E3B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33675" cy="1454457"/>
        </a:xfrm>
        <a:prstGeom prst="rect">
          <a:avLst/>
        </a:prstGeom>
      </xdr:spPr>
    </xdr:pic>
    <xdr:clientData/>
  </xdr:twoCellAnchor>
  <xdr:twoCellAnchor editAs="oneCell">
    <xdr:from>
      <xdr:col>4</xdr:col>
      <xdr:colOff>0</xdr:colOff>
      <xdr:row>83</xdr:row>
      <xdr:rowOff>0</xdr:rowOff>
    </xdr:from>
    <xdr:to>
      <xdr:col>5</xdr:col>
      <xdr:colOff>1156758</xdr:colOff>
      <xdr:row>90</xdr:row>
      <xdr:rowOff>133351</xdr:rowOff>
    </xdr:to>
    <xdr:pic>
      <xdr:nvPicPr>
        <xdr:cNvPr id="3" name="Picture 2">
          <a:extLst>
            <a:ext uri="{FF2B5EF4-FFF2-40B4-BE49-F238E27FC236}">
              <a16:creationId xmlns:a16="http://schemas.microsoft.com/office/drawing/2014/main" id="{FA4E5E38-4654-411D-B1BB-5EE609CFDE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98D51071-EF7A-4A8D-BD1E-D601C59C49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541DA337-6BF8-4C7E-A36A-E0D5FFBF62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7D1A19A5-87C8-47EE-9257-BD21F9350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CE235E85-1C5C-485B-92E5-95E63BF69E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27B21EE2-DE10-4F4F-9E14-E49CDD0239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78DA9063-AB9F-4662-855B-8BA71F837C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2733675</xdr:colOff>
      <xdr:row>110</xdr:row>
      <xdr:rowOff>120957</xdr:rowOff>
    </xdr:to>
    <xdr:pic>
      <xdr:nvPicPr>
        <xdr:cNvPr id="2" name="Picture 1">
          <a:extLst>
            <a:ext uri="{FF2B5EF4-FFF2-40B4-BE49-F238E27FC236}">
              <a16:creationId xmlns:a16="http://schemas.microsoft.com/office/drawing/2014/main" id="{80ACB9BC-B940-41A9-81B0-BB3AE6F31D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928417"/>
          <a:ext cx="2733675" cy="1454457"/>
        </a:xfrm>
        <a:prstGeom prst="rect">
          <a:avLst/>
        </a:prstGeom>
      </xdr:spPr>
    </xdr:pic>
    <xdr:clientData/>
  </xdr:twoCellAnchor>
  <xdr:twoCellAnchor editAs="oneCell">
    <xdr:from>
      <xdr:col>4</xdr:col>
      <xdr:colOff>0</xdr:colOff>
      <xdr:row>103</xdr:row>
      <xdr:rowOff>0</xdr:rowOff>
    </xdr:from>
    <xdr:to>
      <xdr:col>5</xdr:col>
      <xdr:colOff>1156758</xdr:colOff>
      <xdr:row>110</xdr:row>
      <xdr:rowOff>133351</xdr:rowOff>
    </xdr:to>
    <xdr:pic>
      <xdr:nvPicPr>
        <xdr:cNvPr id="3" name="Picture 2">
          <a:extLst>
            <a:ext uri="{FF2B5EF4-FFF2-40B4-BE49-F238E27FC236}">
              <a16:creationId xmlns:a16="http://schemas.microsoft.com/office/drawing/2014/main" id="{29016F53-14F0-45AA-8AD3-400B11991F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92841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1E5E7542-BB5E-4826-A6D0-57D1E11A5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F05ACFF3-8214-476B-8324-1D667D9530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2733675</xdr:colOff>
      <xdr:row>90</xdr:row>
      <xdr:rowOff>120957</xdr:rowOff>
    </xdr:to>
    <xdr:pic>
      <xdr:nvPicPr>
        <xdr:cNvPr id="2" name="Picture 1">
          <a:extLst>
            <a:ext uri="{FF2B5EF4-FFF2-40B4-BE49-F238E27FC236}">
              <a16:creationId xmlns:a16="http://schemas.microsoft.com/office/drawing/2014/main" id="{B85B17BD-C0C6-4009-903A-0FF6DB5A7B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33675" cy="1454457"/>
        </a:xfrm>
        <a:prstGeom prst="rect">
          <a:avLst/>
        </a:prstGeom>
      </xdr:spPr>
    </xdr:pic>
    <xdr:clientData/>
  </xdr:twoCellAnchor>
  <xdr:twoCellAnchor editAs="oneCell">
    <xdr:from>
      <xdr:col>4</xdr:col>
      <xdr:colOff>0</xdr:colOff>
      <xdr:row>83</xdr:row>
      <xdr:rowOff>0</xdr:rowOff>
    </xdr:from>
    <xdr:to>
      <xdr:col>5</xdr:col>
      <xdr:colOff>1156758</xdr:colOff>
      <xdr:row>90</xdr:row>
      <xdr:rowOff>133351</xdr:rowOff>
    </xdr:to>
    <xdr:pic>
      <xdr:nvPicPr>
        <xdr:cNvPr id="3" name="Picture 2">
          <a:extLst>
            <a:ext uri="{FF2B5EF4-FFF2-40B4-BE49-F238E27FC236}">
              <a16:creationId xmlns:a16="http://schemas.microsoft.com/office/drawing/2014/main" id="{440883DA-EDF6-4CEF-81C8-7655F450E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2733675</xdr:colOff>
      <xdr:row>179</xdr:row>
      <xdr:rowOff>120957</xdr:rowOff>
    </xdr:to>
    <xdr:pic>
      <xdr:nvPicPr>
        <xdr:cNvPr id="2" name="Picture 1">
          <a:extLst>
            <a:ext uri="{FF2B5EF4-FFF2-40B4-BE49-F238E27FC236}">
              <a16:creationId xmlns:a16="http://schemas.microsoft.com/office/drawing/2014/main" id="{40CAD08A-EDC5-4ED1-A111-926363561A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733675" cy="1454457"/>
        </a:xfrm>
        <a:prstGeom prst="rect">
          <a:avLst/>
        </a:prstGeom>
      </xdr:spPr>
    </xdr:pic>
    <xdr:clientData/>
  </xdr:twoCellAnchor>
  <xdr:twoCellAnchor editAs="oneCell">
    <xdr:from>
      <xdr:col>4</xdr:col>
      <xdr:colOff>0</xdr:colOff>
      <xdr:row>172</xdr:row>
      <xdr:rowOff>0</xdr:rowOff>
    </xdr:from>
    <xdr:to>
      <xdr:col>5</xdr:col>
      <xdr:colOff>1156758</xdr:colOff>
      <xdr:row>179</xdr:row>
      <xdr:rowOff>133351</xdr:rowOff>
    </xdr:to>
    <xdr:pic>
      <xdr:nvPicPr>
        <xdr:cNvPr id="3" name="Picture 2">
          <a:extLst>
            <a:ext uri="{FF2B5EF4-FFF2-40B4-BE49-F238E27FC236}">
              <a16:creationId xmlns:a16="http://schemas.microsoft.com/office/drawing/2014/main" id="{AE74C6A9-0E08-41DD-853B-D73C45DFF8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274</xdr:row>
      <xdr:rowOff>0</xdr:rowOff>
    </xdr:from>
    <xdr:to>
      <xdr:col>2</xdr:col>
      <xdr:colOff>2752724</xdr:colOff>
      <xdr:row>281</xdr:row>
      <xdr:rowOff>123825</xdr:rowOff>
    </xdr:to>
    <xdr:pic>
      <xdr:nvPicPr>
        <xdr:cNvPr id="2" name="Picture 1">
          <a:extLst>
            <a:ext uri="{FF2B5EF4-FFF2-40B4-BE49-F238E27FC236}">
              <a16:creationId xmlns:a16="http://schemas.microsoft.com/office/drawing/2014/main" id="{6645AB3B-FAE6-4B43-BE34-91A76217C3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1191583"/>
          <a:ext cx="2752724" cy="1457325"/>
        </a:xfrm>
        <a:prstGeom prst="rect">
          <a:avLst/>
        </a:prstGeom>
      </xdr:spPr>
    </xdr:pic>
    <xdr:clientData/>
  </xdr:twoCellAnchor>
  <xdr:twoCellAnchor editAs="oneCell">
    <xdr:from>
      <xdr:col>4</xdr:col>
      <xdr:colOff>0</xdr:colOff>
      <xdr:row>274</xdr:row>
      <xdr:rowOff>0</xdr:rowOff>
    </xdr:from>
    <xdr:to>
      <xdr:col>5</xdr:col>
      <xdr:colOff>1166284</xdr:colOff>
      <xdr:row>281</xdr:row>
      <xdr:rowOff>152400</xdr:rowOff>
    </xdr:to>
    <xdr:pic>
      <xdr:nvPicPr>
        <xdr:cNvPr id="3" name="Picture 2">
          <a:extLst>
            <a:ext uri="{FF2B5EF4-FFF2-40B4-BE49-F238E27FC236}">
              <a16:creationId xmlns:a16="http://schemas.microsoft.com/office/drawing/2014/main" id="{FD284015-EA9D-4C52-98AE-154D488191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1191583"/>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34A8497C-D520-4B44-8535-1362050D18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0072AFE7-50A5-46C9-9FB5-6B3B4A88FD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6F2AE368-234C-475E-82BD-6EEE544BD0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A2BD2671-2802-4DBB-977F-D1A8926E6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DD98FB5B-E39B-4CC6-A52B-1127F7FA61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8F1B8A4C-75B4-418B-A5B2-1690F8FCAF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2733675</xdr:colOff>
      <xdr:row>174</xdr:row>
      <xdr:rowOff>120957</xdr:rowOff>
    </xdr:to>
    <xdr:pic>
      <xdr:nvPicPr>
        <xdr:cNvPr id="2" name="Picture 1">
          <a:extLst>
            <a:ext uri="{FF2B5EF4-FFF2-40B4-BE49-F238E27FC236}">
              <a16:creationId xmlns:a16="http://schemas.microsoft.com/office/drawing/2014/main" id="{0DD8F28E-7085-4E27-9FCF-921171B5E7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59083"/>
          <a:ext cx="2733675" cy="1454457"/>
        </a:xfrm>
        <a:prstGeom prst="rect">
          <a:avLst/>
        </a:prstGeom>
      </xdr:spPr>
    </xdr:pic>
    <xdr:clientData/>
  </xdr:twoCellAnchor>
  <xdr:twoCellAnchor editAs="oneCell">
    <xdr:from>
      <xdr:col>4</xdr:col>
      <xdr:colOff>0</xdr:colOff>
      <xdr:row>167</xdr:row>
      <xdr:rowOff>0</xdr:rowOff>
    </xdr:from>
    <xdr:to>
      <xdr:col>5</xdr:col>
      <xdr:colOff>1156758</xdr:colOff>
      <xdr:row>174</xdr:row>
      <xdr:rowOff>133351</xdr:rowOff>
    </xdr:to>
    <xdr:pic>
      <xdr:nvPicPr>
        <xdr:cNvPr id="3" name="Picture 2">
          <a:extLst>
            <a:ext uri="{FF2B5EF4-FFF2-40B4-BE49-F238E27FC236}">
              <a16:creationId xmlns:a16="http://schemas.microsoft.com/office/drawing/2014/main" id="{7BA7FCD2-AE6A-41F2-B3CB-97E66D93D1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59083"/>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A4CEC5AA-BCE0-402B-A624-8C3595FE7C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DBDD45B0-0997-4F83-9387-E8264FBD8E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14B65871-5A6E-4972-A057-0CF39CCF5C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194579BB-E828-473F-B108-350DAC649E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2733675</xdr:colOff>
      <xdr:row>123</xdr:row>
      <xdr:rowOff>120957</xdr:rowOff>
    </xdr:to>
    <xdr:pic>
      <xdr:nvPicPr>
        <xdr:cNvPr id="2" name="Picture 1">
          <a:extLst>
            <a:ext uri="{FF2B5EF4-FFF2-40B4-BE49-F238E27FC236}">
              <a16:creationId xmlns:a16="http://schemas.microsoft.com/office/drawing/2014/main" id="{CA1E23BF-9A30-4C9D-B27C-5A45B989C5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309667"/>
          <a:ext cx="2733675" cy="1454457"/>
        </a:xfrm>
        <a:prstGeom prst="rect">
          <a:avLst/>
        </a:prstGeom>
      </xdr:spPr>
    </xdr:pic>
    <xdr:clientData/>
  </xdr:twoCellAnchor>
  <xdr:twoCellAnchor editAs="oneCell">
    <xdr:from>
      <xdr:col>4</xdr:col>
      <xdr:colOff>0</xdr:colOff>
      <xdr:row>116</xdr:row>
      <xdr:rowOff>0</xdr:rowOff>
    </xdr:from>
    <xdr:to>
      <xdr:col>5</xdr:col>
      <xdr:colOff>1156758</xdr:colOff>
      <xdr:row>123</xdr:row>
      <xdr:rowOff>133351</xdr:rowOff>
    </xdr:to>
    <xdr:pic>
      <xdr:nvPicPr>
        <xdr:cNvPr id="3" name="Picture 2">
          <a:extLst>
            <a:ext uri="{FF2B5EF4-FFF2-40B4-BE49-F238E27FC236}">
              <a16:creationId xmlns:a16="http://schemas.microsoft.com/office/drawing/2014/main" id="{A9C62310-7CD4-4422-8A50-EF27D330CF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3096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6B1C810D-EC5D-41B1-B147-9C645F2713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2938324F-6D84-4F9B-8DC5-257427D6D9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1B83B932-08EA-4582-916D-1AE8556C1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B4C3A911-8D52-4BF4-B071-0A2D3A016A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2686050</xdr:colOff>
      <xdr:row>180</xdr:row>
      <xdr:rowOff>136165</xdr:rowOff>
    </xdr:to>
    <xdr:pic>
      <xdr:nvPicPr>
        <xdr:cNvPr id="2" name="Picture 1">
          <a:extLst>
            <a:ext uri="{FF2B5EF4-FFF2-40B4-BE49-F238E27FC236}">
              <a16:creationId xmlns:a16="http://schemas.microsoft.com/office/drawing/2014/main" id="{E9B3E4D6-568B-4814-96D7-6D883F5D74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580917"/>
          <a:ext cx="2686050" cy="1469665"/>
        </a:xfrm>
        <a:prstGeom prst="rect">
          <a:avLst/>
        </a:prstGeom>
      </xdr:spPr>
    </xdr:pic>
    <xdr:clientData/>
  </xdr:twoCellAnchor>
  <xdr:twoCellAnchor editAs="oneCell">
    <xdr:from>
      <xdr:col>4</xdr:col>
      <xdr:colOff>0</xdr:colOff>
      <xdr:row>173</xdr:row>
      <xdr:rowOff>0</xdr:rowOff>
    </xdr:from>
    <xdr:to>
      <xdr:col>5</xdr:col>
      <xdr:colOff>1166284</xdr:colOff>
      <xdr:row>180</xdr:row>
      <xdr:rowOff>152400</xdr:rowOff>
    </xdr:to>
    <xdr:pic>
      <xdr:nvPicPr>
        <xdr:cNvPr id="3" name="Picture 2">
          <a:extLst>
            <a:ext uri="{FF2B5EF4-FFF2-40B4-BE49-F238E27FC236}">
              <a16:creationId xmlns:a16="http://schemas.microsoft.com/office/drawing/2014/main" id="{600539E9-5C11-4648-AF7C-0D5316FF5B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580917"/>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DAC90A85-9850-495A-9FBC-5B474E718B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734E9769-0096-4436-BFD1-62529818C9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5A1CEE43-40B0-4B91-A975-3E52160A3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1F886E62-8773-4C2E-AB1A-18BBA5A9C8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CB2F5AC1-41D3-472C-90B4-39582486F2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3F43CD80-0220-460C-AE12-D58E8B908F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87CEA15A-16ED-4E4F-92EE-1B7494667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25331895-11AC-4878-8876-8C14303EB4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2752724</xdr:colOff>
      <xdr:row>101</xdr:row>
      <xdr:rowOff>123825</xdr:rowOff>
    </xdr:to>
    <xdr:pic>
      <xdr:nvPicPr>
        <xdr:cNvPr id="2" name="Picture 1">
          <a:extLst>
            <a:ext uri="{FF2B5EF4-FFF2-40B4-BE49-F238E27FC236}">
              <a16:creationId xmlns:a16="http://schemas.microsoft.com/office/drawing/2014/main" id="{897275C5-90E0-45A4-885A-A895484BBD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52724" cy="1457325"/>
        </a:xfrm>
        <a:prstGeom prst="rect">
          <a:avLst/>
        </a:prstGeom>
      </xdr:spPr>
    </xdr:pic>
    <xdr:clientData/>
  </xdr:twoCellAnchor>
  <xdr:twoCellAnchor editAs="oneCell">
    <xdr:from>
      <xdr:col>4</xdr:col>
      <xdr:colOff>0</xdr:colOff>
      <xdr:row>94</xdr:row>
      <xdr:rowOff>0</xdr:rowOff>
    </xdr:from>
    <xdr:to>
      <xdr:col>5</xdr:col>
      <xdr:colOff>1166283</xdr:colOff>
      <xdr:row>101</xdr:row>
      <xdr:rowOff>142875</xdr:rowOff>
    </xdr:to>
    <xdr:pic>
      <xdr:nvPicPr>
        <xdr:cNvPr id="3" name="Picture 2">
          <a:extLst>
            <a:ext uri="{FF2B5EF4-FFF2-40B4-BE49-F238E27FC236}">
              <a16:creationId xmlns:a16="http://schemas.microsoft.com/office/drawing/2014/main" id="{D0674228-4D3C-454A-9746-2524642388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8ADA1D7C-0D8D-467D-A74F-CA55B31154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82FD952B-AB5F-41C3-840B-E5AF19DC86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33675"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2724150</xdr:colOff>
      <xdr:row>106</xdr:row>
      <xdr:rowOff>104451</xdr:rowOff>
    </xdr:to>
    <xdr:pic>
      <xdr:nvPicPr>
        <xdr:cNvPr id="2" name="Picture 1">
          <a:extLst>
            <a:ext uri="{FF2B5EF4-FFF2-40B4-BE49-F238E27FC236}">
              <a16:creationId xmlns:a16="http://schemas.microsoft.com/office/drawing/2014/main" id="{BE6F0E46-8479-4DDA-9C68-330A76A1D1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21500"/>
          <a:ext cx="2724150" cy="1437951"/>
        </a:xfrm>
        <a:prstGeom prst="rect">
          <a:avLst/>
        </a:prstGeom>
      </xdr:spPr>
    </xdr:pic>
    <xdr:clientData/>
  </xdr:twoCellAnchor>
  <xdr:twoCellAnchor editAs="oneCell">
    <xdr:from>
      <xdr:col>4</xdr:col>
      <xdr:colOff>0</xdr:colOff>
      <xdr:row>99</xdr:row>
      <xdr:rowOff>0</xdr:rowOff>
    </xdr:from>
    <xdr:to>
      <xdr:col>5</xdr:col>
      <xdr:colOff>1166284</xdr:colOff>
      <xdr:row>106</xdr:row>
      <xdr:rowOff>152400</xdr:rowOff>
    </xdr:to>
    <xdr:pic>
      <xdr:nvPicPr>
        <xdr:cNvPr id="3" name="Picture 2">
          <a:extLst>
            <a:ext uri="{FF2B5EF4-FFF2-40B4-BE49-F238E27FC236}">
              <a16:creationId xmlns:a16="http://schemas.microsoft.com/office/drawing/2014/main" id="{AB925167-D4CE-47BC-8BFC-F29F684F49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21500"/>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A5096FEC-FD21-4673-9319-A164F0F31C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42C8B5A0-A412-4B6E-953F-BB097FDB7B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790B7AF2-1A22-49D9-A56D-E2D1C85012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9A85B8E0-155C-4788-8242-C52BB89775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2733675</xdr:colOff>
      <xdr:row>127</xdr:row>
      <xdr:rowOff>120957</xdr:rowOff>
    </xdr:to>
    <xdr:pic>
      <xdr:nvPicPr>
        <xdr:cNvPr id="2" name="Picture 1">
          <a:extLst>
            <a:ext uri="{FF2B5EF4-FFF2-40B4-BE49-F238E27FC236}">
              <a16:creationId xmlns:a16="http://schemas.microsoft.com/office/drawing/2014/main" id="{EEF9D4E9-34A4-4895-80E8-07A28D1DC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84417"/>
          <a:ext cx="2733675" cy="1454457"/>
        </a:xfrm>
        <a:prstGeom prst="rect">
          <a:avLst/>
        </a:prstGeom>
      </xdr:spPr>
    </xdr:pic>
    <xdr:clientData/>
  </xdr:twoCellAnchor>
  <xdr:twoCellAnchor editAs="oneCell">
    <xdr:from>
      <xdr:col>4</xdr:col>
      <xdr:colOff>0</xdr:colOff>
      <xdr:row>120</xdr:row>
      <xdr:rowOff>0</xdr:rowOff>
    </xdr:from>
    <xdr:to>
      <xdr:col>5</xdr:col>
      <xdr:colOff>1156758</xdr:colOff>
      <xdr:row>127</xdr:row>
      <xdr:rowOff>133351</xdr:rowOff>
    </xdr:to>
    <xdr:pic>
      <xdr:nvPicPr>
        <xdr:cNvPr id="3" name="Picture 2">
          <a:extLst>
            <a:ext uri="{FF2B5EF4-FFF2-40B4-BE49-F238E27FC236}">
              <a16:creationId xmlns:a16="http://schemas.microsoft.com/office/drawing/2014/main" id="{F938EB10-A4BB-4A62-BB66-A6A19F53B2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84417"/>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2733675</xdr:colOff>
      <xdr:row>135</xdr:row>
      <xdr:rowOff>120957</xdr:rowOff>
    </xdr:to>
    <xdr:pic>
      <xdr:nvPicPr>
        <xdr:cNvPr id="2" name="Picture 1">
          <a:extLst>
            <a:ext uri="{FF2B5EF4-FFF2-40B4-BE49-F238E27FC236}">
              <a16:creationId xmlns:a16="http://schemas.microsoft.com/office/drawing/2014/main" id="{A5418041-7752-40A7-9AA1-DEABC0E4ED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23750"/>
          <a:ext cx="2733675" cy="1454457"/>
        </a:xfrm>
        <a:prstGeom prst="rect">
          <a:avLst/>
        </a:prstGeom>
      </xdr:spPr>
    </xdr:pic>
    <xdr:clientData/>
  </xdr:twoCellAnchor>
  <xdr:twoCellAnchor editAs="oneCell">
    <xdr:from>
      <xdr:col>4</xdr:col>
      <xdr:colOff>0</xdr:colOff>
      <xdr:row>128</xdr:row>
      <xdr:rowOff>0</xdr:rowOff>
    </xdr:from>
    <xdr:to>
      <xdr:col>5</xdr:col>
      <xdr:colOff>1156758</xdr:colOff>
      <xdr:row>135</xdr:row>
      <xdr:rowOff>133351</xdr:rowOff>
    </xdr:to>
    <xdr:pic>
      <xdr:nvPicPr>
        <xdr:cNvPr id="3" name="Picture 2">
          <a:extLst>
            <a:ext uri="{FF2B5EF4-FFF2-40B4-BE49-F238E27FC236}">
              <a16:creationId xmlns:a16="http://schemas.microsoft.com/office/drawing/2014/main" id="{A0170C84-F741-4281-BD75-6D72EB14A0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23750"/>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2743200</xdr:colOff>
      <xdr:row>132</xdr:row>
      <xdr:rowOff>123825</xdr:rowOff>
    </xdr:to>
    <xdr:pic>
      <xdr:nvPicPr>
        <xdr:cNvPr id="2" name="Picture 1">
          <a:extLst>
            <a:ext uri="{FF2B5EF4-FFF2-40B4-BE49-F238E27FC236}">
              <a16:creationId xmlns:a16="http://schemas.microsoft.com/office/drawing/2014/main" id="{053F3134-0167-4F84-931D-F698E6B35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743200" cy="1457325"/>
        </a:xfrm>
        <a:prstGeom prst="rect">
          <a:avLst/>
        </a:prstGeom>
      </xdr:spPr>
    </xdr:pic>
    <xdr:clientData/>
  </xdr:twoCellAnchor>
  <xdr:twoCellAnchor editAs="oneCell">
    <xdr:from>
      <xdr:col>4</xdr:col>
      <xdr:colOff>0</xdr:colOff>
      <xdr:row>125</xdr:row>
      <xdr:rowOff>0</xdr:rowOff>
    </xdr:from>
    <xdr:to>
      <xdr:col>5</xdr:col>
      <xdr:colOff>1147233</xdr:colOff>
      <xdr:row>132</xdr:row>
      <xdr:rowOff>133350</xdr:rowOff>
    </xdr:to>
    <xdr:pic>
      <xdr:nvPicPr>
        <xdr:cNvPr id="3" name="Picture 2">
          <a:extLst>
            <a:ext uri="{FF2B5EF4-FFF2-40B4-BE49-F238E27FC236}">
              <a16:creationId xmlns:a16="http://schemas.microsoft.com/office/drawing/2014/main" id="{6A6D523F-9960-4001-A14E-5AB4D60EDE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024167"/>
          <a:ext cx="2724150" cy="14668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2752724</xdr:colOff>
      <xdr:row>130</xdr:row>
      <xdr:rowOff>123825</xdr:rowOff>
    </xdr:to>
    <xdr:pic>
      <xdr:nvPicPr>
        <xdr:cNvPr id="2" name="Picture 1">
          <a:extLst>
            <a:ext uri="{FF2B5EF4-FFF2-40B4-BE49-F238E27FC236}">
              <a16:creationId xmlns:a16="http://schemas.microsoft.com/office/drawing/2014/main" id="{339A766C-4858-4347-9581-AFBF3E5D16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52724" cy="1457325"/>
        </a:xfrm>
        <a:prstGeom prst="rect">
          <a:avLst/>
        </a:prstGeom>
      </xdr:spPr>
    </xdr:pic>
    <xdr:clientData/>
  </xdr:twoCellAnchor>
  <xdr:twoCellAnchor editAs="oneCell">
    <xdr:from>
      <xdr:col>4</xdr:col>
      <xdr:colOff>0</xdr:colOff>
      <xdr:row>123</xdr:row>
      <xdr:rowOff>0</xdr:rowOff>
    </xdr:from>
    <xdr:to>
      <xdr:col>5</xdr:col>
      <xdr:colOff>1166283</xdr:colOff>
      <xdr:row>130</xdr:row>
      <xdr:rowOff>142875</xdr:rowOff>
    </xdr:to>
    <xdr:pic>
      <xdr:nvPicPr>
        <xdr:cNvPr id="3" name="Picture 2">
          <a:extLst>
            <a:ext uri="{FF2B5EF4-FFF2-40B4-BE49-F238E27FC236}">
              <a16:creationId xmlns:a16="http://schemas.microsoft.com/office/drawing/2014/main" id="{7787806B-CA41-407D-B457-3F6568512D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43200" cy="14763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2733675</xdr:colOff>
      <xdr:row>79</xdr:row>
      <xdr:rowOff>120957</xdr:rowOff>
    </xdr:to>
    <xdr:pic>
      <xdr:nvPicPr>
        <xdr:cNvPr id="2" name="Picture 1">
          <a:extLst>
            <a:ext uri="{FF2B5EF4-FFF2-40B4-BE49-F238E27FC236}">
              <a16:creationId xmlns:a16="http://schemas.microsoft.com/office/drawing/2014/main" id="{35538E52-2FA8-4845-BFE8-36D68AE932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33675" cy="1454457"/>
        </a:xfrm>
        <a:prstGeom prst="rect">
          <a:avLst/>
        </a:prstGeom>
      </xdr:spPr>
    </xdr:pic>
    <xdr:clientData/>
  </xdr:twoCellAnchor>
  <xdr:twoCellAnchor editAs="oneCell">
    <xdr:from>
      <xdr:col>4</xdr:col>
      <xdr:colOff>0</xdr:colOff>
      <xdr:row>72</xdr:row>
      <xdr:rowOff>0</xdr:rowOff>
    </xdr:from>
    <xdr:to>
      <xdr:col>5</xdr:col>
      <xdr:colOff>1156758</xdr:colOff>
      <xdr:row>79</xdr:row>
      <xdr:rowOff>133351</xdr:rowOff>
    </xdr:to>
    <xdr:pic>
      <xdr:nvPicPr>
        <xdr:cNvPr id="3" name="Picture 2">
          <a:extLst>
            <a:ext uri="{FF2B5EF4-FFF2-40B4-BE49-F238E27FC236}">
              <a16:creationId xmlns:a16="http://schemas.microsoft.com/office/drawing/2014/main" id="{639C80CC-650A-42A5-B0FD-7D8993F34E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33675" cy="146685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772D2A9C-713E-4B17-9E69-1AE695C4D2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04EE620D-0662-4AAE-86D2-388D38FAA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60F7F3F1-7BC6-4A40-80D1-CB3AFBDFE8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996B80B6-47F2-4F63-8C5C-F29BC8469D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2724150</xdr:colOff>
      <xdr:row>102</xdr:row>
      <xdr:rowOff>104451</xdr:rowOff>
    </xdr:to>
    <xdr:pic>
      <xdr:nvPicPr>
        <xdr:cNvPr id="2" name="Picture 1">
          <a:extLst>
            <a:ext uri="{FF2B5EF4-FFF2-40B4-BE49-F238E27FC236}">
              <a16:creationId xmlns:a16="http://schemas.microsoft.com/office/drawing/2014/main" id="{8F6FF7EA-065B-4E9F-B0CD-5F007D184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24150" cy="1437951"/>
        </a:xfrm>
        <a:prstGeom prst="rect">
          <a:avLst/>
        </a:prstGeom>
      </xdr:spPr>
    </xdr:pic>
    <xdr:clientData/>
  </xdr:twoCellAnchor>
  <xdr:twoCellAnchor editAs="oneCell">
    <xdr:from>
      <xdr:col>4</xdr:col>
      <xdr:colOff>0</xdr:colOff>
      <xdr:row>95</xdr:row>
      <xdr:rowOff>0</xdr:rowOff>
    </xdr:from>
    <xdr:to>
      <xdr:col>5</xdr:col>
      <xdr:colOff>1166284</xdr:colOff>
      <xdr:row>102</xdr:row>
      <xdr:rowOff>152400</xdr:rowOff>
    </xdr:to>
    <xdr:pic>
      <xdr:nvPicPr>
        <xdr:cNvPr id="3" name="Picture 2">
          <a:extLst>
            <a:ext uri="{FF2B5EF4-FFF2-40B4-BE49-F238E27FC236}">
              <a16:creationId xmlns:a16="http://schemas.microsoft.com/office/drawing/2014/main" id="{4341F48B-A6C6-4393-A5AF-1EF4138514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147468DA-987A-4CE4-95F4-1785A1EAE3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09522E3B-DAD9-4112-8581-C09A072258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1B49669A-2243-4B3E-8DC9-FC84E31E1A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C03D3BC5-7E6E-4B9D-8668-8EBDEE2DCE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B543EE53-6B31-4ABD-AA8F-7B0321605A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69D7DEE6-47B2-4096-B555-C21FE1A5F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E84A668D-02F2-41DA-BBBF-EA05B19357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AA9DB4EA-6A19-44F4-A4FD-27E869CFD6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9F929DE3-0960-4959-91FD-A0533D3D2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5387A162-7357-4F53-A9D2-C1098A48B1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DE3910A6-1EAF-4563-909D-5551B2EAB7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17EF09D4-AD0F-42A5-B17C-2DD4AB2656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F7962AE8-DA7F-4C08-8096-C9522AEC7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58CC84D1-83B8-4BD5-B719-7F1710101A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962D3571-9D34-4CB5-9751-85F174078C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8B6BFEEC-C503-4171-8FDD-C44A6A2315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225</xdr:row>
      <xdr:rowOff>0</xdr:rowOff>
    </xdr:from>
    <xdr:to>
      <xdr:col>2</xdr:col>
      <xdr:colOff>2743200</xdr:colOff>
      <xdr:row>232</xdr:row>
      <xdr:rowOff>123825</xdr:rowOff>
    </xdr:to>
    <xdr:pic>
      <xdr:nvPicPr>
        <xdr:cNvPr id="2" name="Picture 1">
          <a:extLst>
            <a:ext uri="{FF2B5EF4-FFF2-40B4-BE49-F238E27FC236}">
              <a16:creationId xmlns:a16="http://schemas.microsoft.com/office/drawing/2014/main" id="{206ADB45-CE92-468B-969C-DA55DF0A0A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280417"/>
          <a:ext cx="2743200" cy="1457325"/>
        </a:xfrm>
        <a:prstGeom prst="rect">
          <a:avLst/>
        </a:prstGeom>
      </xdr:spPr>
    </xdr:pic>
    <xdr:clientData/>
  </xdr:twoCellAnchor>
  <xdr:twoCellAnchor editAs="oneCell">
    <xdr:from>
      <xdr:col>4</xdr:col>
      <xdr:colOff>0</xdr:colOff>
      <xdr:row>225</xdr:row>
      <xdr:rowOff>0</xdr:rowOff>
    </xdr:from>
    <xdr:to>
      <xdr:col>5</xdr:col>
      <xdr:colOff>1147233</xdr:colOff>
      <xdr:row>232</xdr:row>
      <xdr:rowOff>133350</xdr:rowOff>
    </xdr:to>
    <xdr:pic>
      <xdr:nvPicPr>
        <xdr:cNvPr id="3" name="Picture 2">
          <a:extLst>
            <a:ext uri="{FF2B5EF4-FFF2-40B4-BE49-F238E27FC236}">
              <a16:creationId xmlns:a16="http://schemas.microsoft.com/office/drawing/2014/main" id="{0AE0B080-CFDC-4073-BBB7-195492804B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280417"/>
          <a:ext cx="2724150" cy="1466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BED80E27-5FD7-4342-A247-EC847BE6E7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DB6E848F-D682-4EA6-9838-B7E7796223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059D7605-42DF-4271-B008-C6B95C9FC7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4DCC15EA-36AF-469B-A9E8-DD68C2D89A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9397FAF7-D98E-44DC-A0EF-15141573D7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63D95FC0-ADA7-4E2D-BB68-C54D73AAD7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9B0108F0-C545-4C7A-8C60-892EB9123A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69ADD8FD-BA84-4A39-B4C4-F7AACF29DA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AD46CC14-1B46-4AB4-8ADF-1A8DA9DA6B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17421675-B7EC-4778-ABDB-10FBF1D409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334A4BD4-1B09-4EA9-A47A-AEB02A8B61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B87BFCAE-044D-4E7D-AFBF-CFC57243DA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FC196AFD-7351-4813-AAD4-FFD2B4708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F37ED4B0-3AB8-4316-A7D3-B5DC4DBE60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9C8A14FF-ECB6-4F3C-94C3-5C1755E12B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A72719AF-3DA6-48C1-BB16-F46BFB4872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419C2D9E-8B5D-43A3-AEB5-62B9A1FDCF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121284EE-15C5-4913-B270-DB18CBAE84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BD97EDFF-022D-4FB7-B1E3-F9905125FC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49D9993D-146C-42FD-84C5-7C5FB83EEB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DD6A1E16-7EDA-48D3-8714-A03CF0D0B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97385BDE-1B61-496D-BF4F-233887F835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24D70A59-69BF-493D-AF43-04AB2E115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981470BD-AE7E-450D-B5E3-73E8FC401A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2724150</xdr:colOff>
      <xdr:row>185</xdr:row>
      <xdr:rowOff>104451</xdr:rowOff>
    </xdr:to>
    <xdr:pic>
      <xdr:nvPicPr>
        <xdr:cNvPr id="2" name="Picture 1">
          <a:extLst>
            <a:ext uri="{FF2B5EF4-FFF2-40B4-BE49-F238E27FC236}">
              <a16:creationId xmlns:a16="http://schemas.microsoft.com/office/drawing/2014/main" id="{EA8D73E1-39EE-48CA-B417-54F973DEE3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20667"/>
          <a:ext cx="2724150" cy="1437951"/>
        </a:xfrm>
        <a:prstGeom prst="rect">
          <a:avLst/>
        </a:prstGeom>
      </xdr:spPr>
    </xdr:pic>
    <xdr:clientData/>
  </xdr:twoCellAnchor>
  <xdr:twoCellAnchor editAs="oneCell">
    <xdr:from>
      <xdr:col>4</xdr:col>
      <xdr:colOff>0</xdr:colOff>
      <xdr:row>178</xdr:row>
      <xdr:rowOff>0</xdr:rowOff>
    </xdr:from>
    <xdr:to>
      <xdr:col>5</xdr:col>
      <xdr:colOff>1147233</xdr:colOff>
      <xdr:row>185</xdr:row>
      <xdr:rowOff>133351</xdr:rowOff>
    </xdr:to>
    <xdr:pic>
      <xdr:nvPicPr>
        <xdr:cNvPr id="3" name="Picture 2">
          <a:extLst>
            <a:ext uri="{FF2B5EF4-FFF2-40B4-BE49-F238E27FC236}">
              <a16:creationId xmlns:a16="http://schemas.microsoft.com/office/drawing/2014/main" id="{A1B9CBAB-222D-4E6B-98C3-FAD6AC64B9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20667"/>
          <a:ext cx="2724150" cy="146685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57ADEA8D-B25D-472E-8C2A-DA0ECE5D24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2A59012D-EB79-4AE8-8E23-6D739A07B9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69B7C25E-36ED-4D32-9631-0176DF01B4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BE101331-F6CF-4A45-B64D-256CCE9C5C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7C739354-2AEA-4D51-AE03-0FFA7DEE1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97641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7BB6FD55-FD7B-40E7-B9ED-6AA7BE1885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976417"/>
          <a:ext cx="2733675" cy="146685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2686050</xdr:colOff>
      <xdr:row>97</xdr:row>
      <xdr:rowOff>136165</xdr:rowOff>
    </xdr:to>
    <xdr:pic>
      <xdr:nvPicPr>
        <xdr:cNvPr id="2" name="Picture 1">
          <a:extLst>
            <a:ext uri="{FF2B5EF4-FFF2-40B4-BE49-F238E27FC236}">
              <a16:creationId xmlns:a16="http://schemas.microsoft.com/office/drawing/2014/main" id="{0E4B6995-6E71-4CD9-A72A-91AFD889F0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86050" cy="1469665"/>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B2C8E487-8708-4009-BDB0-40FC494075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817E9F7A-18B2-4309-AE0E-08D31DA562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7E09C61E-0C8B-4E11-B1FE-42001F9C08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6A78ADA4-DB89-4875-9DB5-C4BBD87CDE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237A9AA2-57D2-4B42-AA7D-8EFDC84E36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9E233852-3E2A-46EF-8807-E553BA0E68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0FE99386-B5FC-4F20-81C8-D4375FF865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FC8C2D32-99B6-4670-9AD3-85600CF57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5B3A17F7-13D4-41E4-B6DA-6ECB2ED5B5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2733675</xdr:colOff>
      <xdr:row>228</xdr:row>
      <xdr:rowOff>120957</xdr:rowOff>
    </xdr:to>
    <xdr:pic>
      <xdr:nvPicPr>
        <xdr:cNvPr id="2" name="Picture 1">
          <a:extLst>
            <a:ext uri="{FF2B5EF4-FFF2-40B4-BE49-F238E27FC236}">
              <a16:creationId xmlns:a16="http://schemas.microsoft.com/office/drawing/2014/main" id="{3B696A5A-8B61-4D72-8845-EBD9EEA426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312167"/>
          <a:ext cx="2733675" cy="1454457"/>
        </a:xfrm>
        <a:prstGeom prst="rect">
          <a:avLst/>
        </a:prstGeom>
      </xdr:spPr>
    </xdr:pic>
    <xdr:clientData/>
  </xdr:twoCellAnchor>
  <xdr:twoCellAnchor editAs="oneCell">
    <xdr:from>
      <xdr:col>4</xdr:col>
      <xdr:colOff>0</xdr:colOff>
      <xdr:row>221</xdr:row>
      <xdr:rowOff>0</xdr:rowOff>
    </xdr:from>
    <xdr:to>
      <xdr:col>5</xdr:col>
      <xdr:colOff>1156758</xdr:colOff>
      <xdr:row>228</xdr:row>
      <xdr:rowOff>133351</xdr:rowOff>
    </xdr:to>
    <xdr:pic>
      <xdr:nvPicPr>
        <xdr:cNvPr id="3" name="Picture 2">
          <a:extLst>
            <a:ext uri="{FF2B5EF4-FFF2-40B4-BE49-F238E27FC236}">
              <a16:creationId xmlns:a16="http://schemas.microsoft.com/office/drawing/2014/main" id="{EB4216CB-C835-42D7-8AA2-050AFD69A3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3121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4d178a5f-8021-48b3-b3c6-ead490b76461.pdf" TargetMode="External"/><Relationship Id="rId18" Type="http://schemas.openxmlformats.org/officeDocument/2006/relationships/hyperlink" Target="https://www.bseindia.com/xml-data/corpfiling/AttachHis/583218db-668e-4027-b9d9-383a9e87afee.pdf" TargetMode="External"/><Relationship Id="rId26" Type="http://schemas.openxmlformats.org/officeDocument/2006/relationships/hyperlink" Target="https://www.bseindia.com/xml-data/corpfiling/AttachHis/59db00b1-c5f7-4cd7-9831-60f5b738f459.pdf" TargetMode="External"/><Relationship Id="rId3" Type="http://schemas.openxmlformats.org/officeDocument/2006/relationships/hyperlink" Target="https://www.bseindia.com/xml-data/corpfiling/AttachHis/974f47e6-933e-4b4f-9218-e08f314011d2.pdf" TargetMode="External"/><Relationship Id="rId21" Type="http://schemas.openxmlformats.org/officeDocument/2006/relationships/hyperlink" Target="https://www.bseindia.com/xml-data/corpfiling/AttachHis/ea89532b-3fea-44b1-b3d6-ad1cefbee04f.pdf" TargetMode="External"/><Relationship Id="rId34" Type="http://schemas.openxmlformats.org/officeDocument/2006/relationships/hyperlink" Target="https://query.prod.cms.rt.microsoft.com/cms/api/am/binary/RW15mgm" TargetMode="External"/><Relationship Id="rId7" Type="http://schemas.openxmlformats.org/officeDocument/2006/relationships/hyperlink" Target="https://www.bseindia.com/xml-data/corpfiling/AttachHis/85d30027-f9f7-4478-91f8-5870fb8a5add.pdf" TargetMode="External"/><Relationship Id="rId12" Type="http://schemas.openxmlformats.org/officeDocument/2006/relationships/hyperlink" Target="https://www.bseindia.com/xml-data/corpfiling/AttachHis/1d8227ba-6841-4043-ac3c-d432dfa51850.pdf" TargetMode="External"/><Relationship Id="rId17" Type="http://schemas.openxmlformats.org/officeDocument/2006/relationships/hyperlink" Target="https://www.bseindia.com/xml-data/corpfiling/AttachHis/db167469-d497-43ed-8496-8eba256c851b.pdf" TargetMode="External"/><Relationship Id="rId25" Type="http://schemas.openxmlformats.org/officeDocument/2006/relationships/hyperlink" Target="https://www.bseindia.com/xml-data/corpfiling/AttachHis/b22b182c-3ce9-4ea9-85b9-61d868eedc0e.pdf" TargetMode="External"/><Relationship Id="rId33" Type="http://schemas.openxmlformats.org/officeDocument/2006/relationships/hyperlink" Target="https://www.bseindia.com/xml-data/corpfiling/AttachHis/02fcc195-3b80-4221-949b-b79073362224.pdf" TargetMode="External"/><Relationship Id="rId2" Type="http://schemas.openxmlformats.org/officeDocument/2006/relationships/hyperlink" Target="https://www.bseindia.com/xml-data/corpfiling/AttachHis/5e20b409-101c-476e-a64f-ab4d225727eb.pdf" TargetMode="External"/><Relationship Id="rId16" Type="http://schemas.openxmlformats.org/officeDocument/2006/relationships/hyperlink" Target="https://www.bseindia.com/xml-data/corpfiling/AttachHis/2acc07ed-fcd3-415c-9ab0-174e3e1b2170.pdf" TargetMode="External"/><Relationship Id="rId20" Type="http://schemas.openxmlformats.org/officeDocument/2006/relationships/hyperlink" Target="https://www.bseindia.com/xml-data/corpfiling/AttachHis/586499b0-5343-4dc7-91f7-671e6ecc2e58.pdf" TargetMode="External"/><Relationship Id="rId29" Type="http://schemas.openxmlformats.org/officeDocument/2006/relationships/hyperlink" Target="https://www.bseindia.com/xml-data/corpfiling/AttachHis/a47d4ec3-9741-4db6-b982-d08c9a181502.pdf" TargetMode="External"/><Relationship Id="rId1" Type="http://schemas.openxmlformats.org/officeDocument/2006/relationships/hyperlink" Target="https://www.infosys.com/investors/reports-filings/annual-report/annual/documents/infosys-ar-23.pdf" TargetMode="External"/><Relationship Id="rId6" Type="http://schemas.openxmlformats.org/officeDocument/2006/relationships/hyperlink" Target="https://www.bseindia.com/xml-data/corpfiling/AttachHis/af7bf28e-4b46-4584-9749-370ab9b5396d.pdf" TargetMode="External"/><Relationship Id="rId11" Type="http://schemas.openxmlformats.org/officeDocument/2006/relationships/hyperlink" Target="https://www.bseindia.com/xml-data/corpfiling/AttachHis/2702bdda-65e4-4330-9a5d-f7c950585676.pdf" TargetMode="External"/><Relationship Id="rId24" Type="http://schemas.openxmlformats.org/officeDocument/2006/relationships/hyperlink" Target="https://www.bseindia.com/xml-data/corpfiling/AttachHis/60b191b0-4047-49ef-afe7-d437e321abb6.pdf" TargetMode="External"/><Relationship Id="rId32" Type="http://schemas.openxmlformats.org/officeDocument/2006/relationships/hyperlink" Target="https://www.bseindia.com/xml-data/corpfiling/AttachHis/0a8a6d7e-934a-4b8d-aaf2-a8b0fbe68056.pdf" TargetMode="External"/><Relationship Id="rId5" Type="http://schemas.openxmlformats.org/officeDocument/2006/relationships/hyperlink" Target="https://www.bseindia.com/xml-data/corpfiling/AttachHis/fc4ec1c7-cd19-4bda-8b6a-d8d5f432c68d.pdf" TargetMode="External"/><Relationship Id="rId15" Type="http://schemas.openxmlformats.org/officeDocument/2006/relationships/hyperlink" Target="https://www.bseindia.com/xml-data/corpfiling/AttachHis/fb9bdbd5-ac59-4322-8685-bd860a5bda90.pdf" TargetMode="External"/><Relationship Id="rId23" Type="http://schemas.openxmlformats.org/officeDocument/2006/relationships/hyperlink" Target="https://www.bseindia.com/xml-data/corpfiling/AttachHis/9654d686-2669-4c4b-9134-bb0ee3dcf47a.pdf" TargetMode="External"/><Relationship Id="rId28" Type="http://schemas.openxmlformats.org/officeDocument/2006/relationships/hyperlink" Target="https://www.bseindia.com/xml-data/corpfiling/AttachHis/7255f3ee-e102-4dca-ac7d-4b279447b296.pdf" TargetMode="External"/><Relationship Id="rId36" Type="http://schemas.openxmlformats.org/officeDocument/2006/relationships/drawing" Target="../drawings/drawing1.xml"/><Relationship Id="rId10" Type="http://schemas.openxmlformats.org/officeDocument/2006/relationships/hyperlink" Target="https://www.bseindia.com/xml-data/corpfiling/AttachHis/8345910d-6660-48b0-81e4-d3840b73439f.pdf" TargetMode="External"/><Relationship Id="rId19" Type="http://schemas.openxmlformats.org/officeDocument/2006/relationships/hyperlink" Target="https://www.bseindia.com/xml-data/corpfiling/AttachHis/57aa00bc-63d7-4dfd-886b-2f590de378fc.pdf" TargetMode="External"/><Relationship Id="rId31" Type="http://schemas.openxmlformats.org/officeDocument/2006/relationships/hyperlink" Target="https://www.bseindia.com/xml-data/corpfiling/AttachHis/602a137a-8b28-4372-8e55-4d6d08339f26.pdf" TargetMode="External"/><Relationship Id="rId4" Type="http://schemas.openxmlformats.org/officeDocument/2006/relationships/hyperlink" Target="https://www.bseindia.com/xml-data/corpfiling/AttachHis/90b930a8-4c38-4490-afd8-3eb51a9331c8.pdf" TargetMode="External"/><Relationship Id="rId9" Type="http://schemas.openxmlformats.org/officeDocument/2006/relationships/hyperlink" Target="https://www.bseindia.com/xml-data/corpfiling/AttachHis/d9fc7991-0665-42c5-88b2-ca09aef81658.pdf" TargetMode="External"/><Relationship Id="rId14" Type="http://schemas.openxmlformats.org/officeDocument/2006/relationships/hyperlink" Target="https://www.bseindia.com/xml-data/corpfiling/AttachHis/a4e255ff-912a-4a75-b70d-454bb2326907.pdf" TargetMode="External"/><Relationship Id="rId22" Type="http://schemas.openxmlformats.org/officeDocument/2006/relationships/hyperlink" Target="https://www.bseindia.com/xml-data/corpfiling/AttachHis/47c67d7a-d54b-430d-a80e-1666981c1fe6.pdf" TargetMode="External"/><Relationship Id="rId27" Type="http://schemas.openxmlformats.org/officeDocument/2006/relationships/hyperlink" Target="https://www.bseindia.com/xml-data/corpfiling/AttachHis/ace149a2-2621-4c0d-9a2c-a7d69c8e304e.pdf" TargetMode="External"/><Relationship Id="rId30" Type="http://schemas.openxmlformats.org/officeDocument/2006/relationships/hyperlink" Target="https://www.bseindia.com/xml-data/corpfiling/AttachHis/d11f8c09-8ce0-42c8-b94e-0d1c85e4d436.pdf" TargetMode="External"/><Relationship Id="rId35" Type="http://schemas.openxmlformats.org/officeDocument/2006/relationships/printerSettings" Target="../printerSettings/printerSettings1.bin"/><Relationship Id="rId8" Type="http://schemas.openxmlformats.org/officeDocument/2006/relationships/hyperlink" Target="https://www.bseindia.com/xml-data/corpfiling/AttachHis/7647aa83-bf37-43da-a79d-978cbb2f16ab.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C121"/>
  <sheetViews>
    <sheetView showGridLines="0" tabSelected="1" zoomScale="90" zoomScaleNormal="90" workbookViewId="0">
      <selection sqref="A1:C1"/>
    </sheetView>
  </sheetViews>
  <sheetFormatPr defaultRowHeight="15" x14ac:dyDescent="0.25"/>
  <cols>
    <col min="1" max="1" width="13.140625" bestFit="1" customWidth="1"/>
    <col min="2" max="2" width="19.85546875" bestFit="1" customWidth="1"/>
    <col min="3" max="3" width="56.85546875" bestFit="1" customWidth="1"/>
  </cols>
  <sheetData>
    <row r="1" spans="1:3" s="27" customFormat="1" ht="18.75" x14ac:dyDescent="0.3">
      <c r="A1" s="80" t="s">
        <v>12</v>
      </c>
      <c r="B1" s="80"/>
      <c r="C1" s="80"/>
    </row>
    <row r="2" spans="1:3" s="27" customFormat="1" x14ac:dyDescent="0.25"/>
    <row r="3" spans="1:3" s="27" customFormat="1" x14ac:dyDescent="0.25">
      <c r="A3" s="39" t="s">
        <v>4462</v>
      </c>
      <c r="B3" s="39" t="s">
        <v>4463</v>
      </c>
      <c r="C3" s="39" t="s">
        <v>4464</v>
      </c>
    </row>
    <row r="4" spans="1:3" x14ac:dyDescent="0.25">
      <c r="A4" s="40" t="s">
        <v>49</v>
      </c>
      <c r="B4" s="41" t="s">
        <v>4344</v>
      </c>
      <c r="C4" s="40" t="s">
        <v>50</v>
      </c>
    </row>
    <row r="5" spans="1:3" x14ac:dyDescent="0.25">
      <c r="A5" s="40" t="s">
        <v>187</v>
      </c>
      <c r="B5" s="41" t="s">
        <v>4345</v>
      </c>
      <c r="C5" s="40" t="s">
        <v>188</v>
      </c>
    </row>
    <row r="6" spans="1:3" x14ac:dyDescent="0.25">
      <c r="A6" s="40" t="s">
        <v>380</v>
      </c>
      <c r="B6" s="41" t="s">
        <v>4346</v>
      </c>
      <c r="C6" s="40" t="s">
        <v>381</v>
      </c>
    </row>
    <row r="7" spans="1:3" x14ac:dyDescent="0.25">
      <c r="A7" s="40" t="s">
        <v>488</v>
      </c>
      <c r="B7" s="41" t="s">
        <v>4347</v>
      </c>
      <c r="C7" s="40" t="s">
        <v>489</v>
      </c>
    </row>
    <row r="8" spans="1:3" x14ac:dyDescent="0.25">
      <c r="A8" s="40" t="s">
        <v>530</v>
      </c>
      <c r="B8" s="41" t="s">
        <v>4348</v>
      </c>
      <c r="C8" s="40" t="s">
        <v>531</v>
      </c>
    </row>
    <row r="9" spans="1:3" x14ac:dyDescent="0.25">
      <c r="A9" s="40" t="s">
        <v>710</v>
      </c>
      <c r="B9" s="41" t="s">
        <v>4349</v>
      </c>
      <c r="C9" s="40" t="s">
        <v>711</v>
      </c>
    </row>
    <row r="10" spans="1:3" x14ac:dyDescent="0.25">
      <c r="A10" s="40" t="s">
        <v>752</v>
      </c>
      <c r="B10" s="41" t="s">
        <v>4350</v>
      </c>
      <c r="C10" s="40" t="s">
        <v>753</v>
      </c>
    </row>
    <row r="11" spans="1:3" x14ac:dyDescent="0.25">
      <c r="A11" s="40" t="s">
        <v>809</v>
      </c>
      <c r="B11" s="41" t="s">
        <v>4351</v>
      </c>
      <c r="C11" s="40" t="s">
        <v>810</v>
      </c>
    </row>
    <row r="12" spans="1:3" x14ac:dyDescent="0.25">
      <c r="A12" s="40" t="s">
        <v>836</v>
      </c>
      <c r="B12" s="41" t="s">
        <v>4352</v>
      </c>
      <c r="C12" s="40" t="s">
        <v>837</v>
      </c>
    </row>
    <row r="13" spans="1:3" x14ac:dyDescent="0.25">
      <c r="A13" s="40" t="s">
        <v>876</v>
      </c>
      <c r="B13" s="41" t="s">
        <v>4353</v>
      </c>
      <c r="C13" s="40" t="s">
        <v>877</v>
      </c>
    </row>
    <row r="14" spans="1:3" x14ac:dyDescent="0.25">
      <c r="A14" s="40" t="s">
        <v>967</v>
      </c>
      <c r="B14" s="41" t="s">
        <v>4354</v>
      </c>
      <c r="C14" s="40" t="s">
        <v>968</v>
      </c>
    </row>
    <row r="15" spans="1:3" x14ac:dyDescent="0.25">
      <c r="A15" s="40" t="s">
        <v>1007</v>
      </c>
      <c r="B15" s="41" t="s">
        <v>4355</v>
      </c>
      <c r="C15" s="40" t="s">
        <v>1008</v>
      </c>
    </row>
    <row r="16" spans="1:3" x14ac:dyDescent="0.25">
      <c r="A16" s="40" t="s">
        <v>1051</v>
      </c>
      <c r="B16" s="41" t="s">
        <v>4356</v>
      </c>
      <c r="C16" s="40" t="s">
        <v>1052</v>
      </c>
    </row>
    <row r="17" spans="1:3" x14ac:dyDescent="0.25">
      <c r="A17" s="40" t="s">
        <v>1053</v>
      </c>
      <c r="B17" s="41" t="s">
        <v>4357</v>
      </c>
      <c r="C17" s="40" t="s">
        <v>1054</v>
      </c>
    </row>
    <row r="18" spans="1:3" x14ac:dyDescent="0.25">
      <c r="A18" s="40" t="s">
        <v>1106</v>
      </c>
      <c r="B18" s="41" t="s">
        <v>4358</v>
      </c>
      <c r="C18" s="40" t="s">
        <v>1107</v>
      </c>
    </row>
    <row r="19" spans="1:3" x14ac:dyDescent="0.25">
      <c r="A19" s="40" t="s">
        <v>1337</v>
      </c>
      <c r="B19" s="41" t="s">
        <v>4359</v>
      </c>
      <c r="C19" s="40" t="s">
        <v>1338</v>
      </c>
    </row>
    <row r="20" spans="1:3" x14ac:dyDescent="0.25">
      <c r="A20" s="40" t="s">
        <v>1353</v>
      </c>
      <c r="B20" s="41" t="s">
        <v>4360</v>
      </c>
      <c r="C20" s="40" t="s">
        <v>1354</v>
      </c>
    </row>
    <row r="21" spans="1:3" x14ac:dyDescent="0.25">
      <c r="A21" s="40" t="s">
        <v>1488</v>
      </c>
      <c r="B21" s="41" t="s">
        <v>4361</v>
      </c>
      <c r="C21" s="40" t="s">
        <v>1489</v>
      </c>
    </row>
    <row r="22" spans="1:3" x14ac:dyDescent="0.25">
      <c r="A22" s="40" t="s">
        <v>1574</v>
      </c>
      <c r="B22" s="41" t="s">
        <v>4362</v>
      </c>
      <c r="C22" s="40" t="s">
        <v>1575</v>
      </c>
    </row>
    <row r="23" spans="1:3" x14ac:dyDescent="0.25">
      <c r="A23" s="40" t="s">
        <v>1581</v>
      </c>
      <c r="B23" s="41" t="s">
        <v>4363</v>
      </c>
      <c r="C23" s="40" t="s">
        <v>1582</v>
      </c>
    </row>
    <row r="24" spans="1:3" x14ac:dyDescent="0.25">
      <c r="A24" s="40" t="s">
        <v>1680</v>
      </c>
      <c r="B24" s="41" t="s">
        <v>4364</v>
      </c>
      <c r="C24" s="40" t="s">
        <v>1681</v>
      </c>
    </row>
    <row r="25" spans="1:3" x14ac:dyDescent="0.25">
      <c r="A25" s="40" t="s">
        <v>1796</v>
      </c>
      <c r="B25" s="41" t="s">
        <v>4365</v>
      </c>
      <c r="C25" s="40" t="s">
        <v>1797</v>
      </c>
    </row>
    <row r="26" spans="1:3" x14ac:dyDescent="0.25">
      <c r="A26" s="40" t="s">
        <v>1859</v>
      </c>
      <c r="B26" s="41" t="s">
        <v>4366</v>
      </c>
      <c r="C26" s="40" t="s">
        <v>1860</v>
      </c>
    </row>
    <row r="27" spans="1:3" x14ac:dyDescent="0.25">
      <c r="A27" s="40" t="s">
        <v>1861</v>
      </c>
      <c r="B27" s="41" t="s">
        <v>4367</v>
      </c>
      <c r="C27" s="40" t="s">
        <v>1862</v>
      </c>
    </row>
    <row r="28" spans="1:3" x14ac:dyDescent="0.25">
      <c r="A28" s="40" t="s">
        <v>1883</v>
      </c>
      <c r="B28" s="41" t="s">
        <v>4368</v>
      </c>
      <c r="C28" s="40" t="s">
        <v>1884</v>
      </c>
    </row>
    <row r="29" spans="1:3" x14ac:dyDescent="0.25">
      <c r="A29" s="40" t="s">
        <v>1888</v>
      </c>
      <c r="B29" s="41" t="s">
        <v>4369</v>
      </c>
      <c r="C29" s="40" t="s">
        <v>1889</v>
      </c>
    </row>
    <row r="30" spans="1:3" x14ac:dyDescent="0.25">
      <c r="A30" s="40" t="s">
        <v>1912</v>
      </c>
      <c r="B30" s="41" t="s">
        <v>4370</v>
      </c>
      <c r="C30" s="40" t="s">
        <v>1913</v>
      </c>
    </row>
    <row r="31" spans="1:3" x14ac:dyDescent="0.25">
      <c r="A31" s="40" t="s">
        <v>1954</v>
      </c>
      <c r="B31" s="41" t="s">
        <v>4371</v>
      </c>
      <c r="C31" s="40" t="s">
        <v>1955</v>
      </c>
    </row>
    <row r="32" spans="1:3" x14ac:dyDescent="0.25">
      <c r="A32" s="40" t="s">
        <v>1962</v>
      </c>
      <c r="B32" s="41" t="s">
        <v>4372</v>
      </c>
      <c r="C32" s="40" t="s">
        <v>1963</v>
      </c>
    </row>
    <row r="33" spans="1:3" x14ac:dyDescent="0.25">
      <c r="A33" s="40" t="s">
        <v>2166</v>
      </c>
      <c r="B33" s="41" t="s">
        <v>4373</v>
      </c>
      <c r="C33" s="40" t="s">
        <v>2167</v>
      </c>
    </row>
    <row r="34" spans="1:3" x14ac:dyDescent="0.25">
      <c r="A34" s="40" t="s">
        <v>2180</v>
      </c>
      <c r="B34" s="41" t="s">
        <v>4374</v>
      </c>
      <c r="C34" s="40" t="s">
        <v>2181</v>
      </c>
    </row>
    <row r="35" spans="1:3" x14ac:dyDescent="0.25">
      <c r="A35" s="40" t="s">
        <v>2299</v>
      </c>
      <c r="B35" s="41" t="s">
        <v>4375</v>
      </c>
      <c r="C35" s="40" t="s">
        <v>2300</v>
      </c>
    </row>
    <row r="36" spans="1:3" x14ac:dyDescent="0.25">
      <c r="A36" s="40" t="s">
        <v>2373</v>
      </c>
      <c r="B36" s="41" t="s">
        <v>4376</v>
      </c>
      <c r="C36" s="40" t="s">
        <v>1951</v>
      </c>
    </row>
    <row r="37" spans="1:3" x14ac:dyDescent="0.25">
      <c r="A37" s="40" t="s">
        <v>2377</v>
      </c>
      <c r="B37" s="41" t="s">
        <v>4377</v>
      </c>
      <c r="C37" s="40" t="s">
        <v>2378</v>
      </c>
    </row>
    <row r="38" spans="1:3" x14ac:dyDescent="0.25">
      <c r="A38" s="40" t="s">
        <v>2394</v>
      </c>
      <c r="B38" s="41" t="s">
        <v>4378</v>
      </c>
      <c r="C38" s="40" t="s">
        <v>2395</v>
      </c>
    </row>
    <row r="39" spans="1:3" x14ac:dyDescent="0.25">
      <c r="A39" s="40" t="s">
        <v>2396</v>
      </c>
      <c r="B39" s="41" t="s">
        <v>4379</v>
      </c>
      <c r="C39" s="40" t="s">
        <v>2397</v>
      </c>
    </row>
    <row r="40" spans="1:3" x14ac:dyDescent="0.25">
      <c r="A40" s="40" t="s">
        <v>2398</v>
      </c>
      <c r="B40" s="41" t="s">
        <v>4380</v>
      </c>
      <c r="C40" s="40" t="s">
        <v>2399</v>
      </c>
    </row>
    <row r="41" spans="1:3" x14ac:dyDescent="0.25">
      <c r="A41" s="40" t="s">
        <v>2443</v>
      </c>
      <c r="B41" s="41" t="s">
        <v>4381</v>
      </c>
      <c r="C41" s="40" t="s">
        <v>2444</v>
      </c>
    </row>
    <row r="42" spans="1:3" x14ac:dyDescent="0.25">
      <c r="A42" s="40" t="s">
        <v>2492</v>
      </c>
      <c r="B42" s="41" t="s">
        <v>4382</v>
      </c>
      <c r="C42" s="40" t="s">
        <v>2493</v>
      </c>
    </row>
    <row r="43" spans="1:3" x14ac:dyDescent="0.25">
      <c r="A43" s="40" t="s">
        <v>2494</v>
      </c>
      <c r="B43" s="41" t="s">
        <v>4383</v>
      </c>
      <c r="C43" s="40" t="s">
        <v>2495</v>
      </c>
    </row>
    <row r="44" spans="1:3" x14ac:dyDescent="0.25">
      <c r="A44" s="40" t="s">
        <v>2502</v>
      </c>
      <c r="B44" s="41" t="s">
        <v>4384</v>
      </c>
      <c r="C44" s="40" t="s">
        <v>2503</v>
      </c>
    </row>
    <row r="45" spans="1:3" x14ac:dyDescent="0.25">
      <c r="A45" s="40" t="s">
        <v>2504</v>
      </c>
      <c r="B45" s="41" t="s">
        <v>4385</v>
      </c>
      <c r="C45" s="40" t="s">
        <v>2505</v>
      </c>
    </row>
    <row r="46" spans="1:3" x14ac:dyDescent="0.25">
      <c r="A46" s="40" t="s">
        <v>2518</v>
      </c>
      <c r="B46" s="41" t="s">
        <v>4386</v>
      </c>
      <c r="C46" s="40" t="s">
        <v>2519</v>
      </c>
    </row>
    <row r="47" spans="1:3" x14ac:dyDescent="0.25">
      <c r="A47" s="40" t="s">
        <v>2544</v>
      </c>
      <c r="B47" s="41" t="s">
        <v>4387</v>
      </c>
      <c r="C47" s="40" t="s">
        <v>2545</v>
      </c>
    </row>
    <row r="48" spans="1:3" x14ac:dyDescent="0.25">
      <c r="A48" s="40" t="s">
        <v>2546</v>
      </c>
      <c r="B48" s="41" t="s">
        <v>4388</v>
      </c>
      <c r="C48" s="40" t="s">
        <v>2547</v>
      </c>
    </row>
    <row r="49" spans="1:3" x14ac:dyDescent="0.25">
      <c r="A49" s="40" t="s">
        <v>2556</v>
      </c>
      <c r="B49" s="41" t="s">
        <v>4389</v>
      </c>
      <c r="C49" s="40" t="s">
        <v>2557</v>
      </c>
    </row>
    <row r="50" spans="1:3" x14ac:dyDescent="0.25">
      <c r="A50" s="40" t="s">
        <v>2577</v>
      </c>
      <c r="B50" s="41" t="s">
        <v>4390</v>
      </c>
      <c r="C50" s="40" t="s">
        <v>2578</v>
      </c>
    </row>
    <row r="51" spans="1:3" x14ac:dyDescent="0.25">
      <c r="A51" s="40" t="s">
        <v>2579</v>
      </c>
      <c r="B51" s="41" t="s">
        <v>4391</v>
      </c>
      <c r="C51" s="40" t="s">
        <v>2580</v>
      </c>
    </row>
    <row r="52" spans="1:3" x14ac:dyDescent="0.25">
      <c r="A52" s="40" t="s">
        <v>2581</v>
      </c>
      <c r="B52" s="41" t="s">
        <v>4392</v>
      </c>
      <c r="C52" s="40" t="s">
        <v>2582</v>
      </c>
    </row>
    <row r="53" spans="1:3" x14ac:dyDescent="0.25">
      <c r="A53" s="40" t="s">
        <v>2583</v>
      </c>
      <c r="B53" s="41" t="s">
        <v>4393</v>
      </c>
      <c r="C53" s="40" t="s">
        <v>2584</v>
      </c>
    </row>
    <row r="54" spans="1:3" x14ac:dyDescent="0.25">
      <c r="A54" s="40" t="s">
        <v>2588</v>
      </c>
      <c r="B54" s="41" t="s">
        <v>4394</v>
      </c>
      <c r="C54" s="40" t="s">
        <v>2589</v>
      </c>
    </row>
    <row r="55" spans="1:3" x14ac:dyDescent="0.25">
      <c r="A55" s="40" t="s">
        <v>2590</v>
      </c>
      <c r="B55" s="41" t="s">
        <v>4395</v>
      </c>
      <c r="C55" s="40" t="s">
        <v>2591</v>
      </c>
    </row>
    <row r="56" spans="1:3" x14ac:dyDescent="0.25">
      <c r="A56" s="40" t="s">
        <v>2592</v>
      </c>
      <c r="B56" s="41" t="s">
        <v>4396</v>
      </c>
      <c r="C56" s="40" t="s">
        <v>2593</v>
      </c>
    </row>
    <row r="57" spans="1:3" x14ac:dyDescent="0.25">
      <c r="A57" s="40" t="s">
        <v>2594</v>
      </c>
      <c r="B57" s="41" t="s">
        <v>4397</v>
      </c>
      <c r="C57" s="40" t="s">
        <v>2595</v>
      </c>
    </row>
    <row r="58" spans="1:3" x14ac:dyDescent="0.25">
      <c r="A58" s="40" t="s">
        <v>2596</v>
      </c>
      <c r="B58" s="41" t="s">
        <v>4398</v>
      </c>
      <c r="C58" s="40" t="s">
        <v>2597</v>
      </c>
    </row>
    <row r="59" spans="1:3" x14ac:dyDescent="0.25">
      <c r="A59" s="40" t="s">
        <v>2687</v>
      </c>
      <c r="B59" s="41" t="s">
        <v>4399</v>
      </c>
      <c r="C59" s="40" t="s">
        <v>2688</v>
      </c>
    </row>
    <row r="60" spans="1:3" x14ac:dyDescent="0.25">
      <c r="A60" s="40" t="s">
        <v>2689</v>
      </c>
      <c r="B60" s="41" t="s">
        <v>4400</v>
      </c>
      <c r="C60" s="40" t="s">
        <v>2690</v>
      </c>
    </row>
    <row r="61" spans="1:3" x14ac:dyDescent="0.25">
      <c r="A61" s="40" t="s">
        <v>2724</v>
      </c>
      <c r="B61" s="41" t="s">
        <v>4401</v>
      </c>
      <c r="C61" s="40" t="s">
        <v>2725</v>
      </c>
    </row>
    <row r="62" spans="1:3" x14ac:dyDescent="0.25">
      <c r="A62" s="40" t="s">
        <v>2738</v>
      </c>
      <c r="B62" s="41" t="s">
        <v>4402</v>
      </c>
      <c r="C62" s="40" t="s">
        <v>2739</v>
      </c>
    </row>
    <row r="63" spans="1:3" x14ac:dyDescent="0.25">
      <c r="A63" s="40" t="s">
        <v>2749</v>
      </c>
      <c r="B63" s="41" t="s">
        <v>4403</v>
      </c>
      <c r="C63" s="40" t="s">
        <v>2750</v>
      </c>
    </row>
    <row r="64" spans="1:3" x14ac:dyDescent="0.25">
      <c r="A64" s="40" t="s">
        <v>2751</v>
      </c>
      <c r="B64" s="41" t="s">
        <v>4404</v>
      </c>
      <c r="C64" s="40" t="s">
        <v>2752</v>
      </c>
    </row>
    <row r="65" spans="1:3" x14ac:dyDescent="0.25">
      <c r="A65" s="40" t="s">
        <v>2766</v>
      </c>
      <c r="B65" s="41" t="s">
        <v>4405</v>
      </c>
      <c r="C65" s="40" t="s">
        <v>2767</v>
      </c>
    </row>
    <row r="66" spans="1:3" x14ac:dyDescent="0.25">
      <c r="A66" s="40" t="s">
        <v>2768</v>
      </c>
      <c r="B66" s="41" t="s">
        <v>4406</v>
      </c>
      <c r="C66" s="40" t="s">
        <v>2769</v>
      </c>
    </row>
    <row r="67" spans="1:3" x14ac:dyDescent="0.25">
      <c r="A67" s="40" t="s">
        <v>2770</v>
      </c>
      <c r="B67" s="41" t="s">
        <v>4407</v>
      </c>
      <c r="C67" s="40" t="s">
        <v>2771</v>
      </c>
    </row>
    <row r="68" spans="1:3" x14ac:dyDescent="0.25">
      <c r="A68" s="40" t="s">
        <v>2787</v>
      </c>
      <c r="B68" s="41" t="s">
        <v>4408</v>
      </c>
      <c r="C68" s="40" t="s">
        <v>2788</v>
      </c>
    </row>
    <row r="69" spans="1:3" x14ac:dyDescent="0.25">
      <c r="A69" s="40" t="s">
        <v>2548</v>
      </c>
      <c r="B69" s="41" t="s">
        <v>4409</v>
      </c>
      <c r="C69" s="40" t="s">
        <v>2800</v>
      </c>
    </row>
    <row r="70" spans="1:3" x14ac:dyDescent="0.25">
      <c r="A70" s="40" t="s">
        <v>2808</v>
      </c>
      <c r="B70" s="41" t="s">
        <v>4410</v>
      </c>
      <c r="C70" s="40" t="s">
        <v>2809</v>
      </c>
    </row>
    <row r="71" spans="1:3" x14ac:dyDescent="0.25">
      <c r="A71" s="40" t="s">
        <v>2810</v>
      </c>
      <c r="B71" s="41" t="s">
        <v>4411</v>
      </c>
      <c r="C71" s="40" t="s">
        <v>2811</v>
      </c>
    </row>
    <row r="72" spans="1:3" x14ac:dyDescent="0.25">
      <c r="A72" s="40" t="s">
        <v>2815</v>
      </c>
      <c r="B72" s="41" t="s">
        <v>4412</v>
      </c>
      <c r="C72" s="40" t="s">
        <v>2816</v>
      </c>
    </row>
    <row r="73" spans="1:3" x14ac:dyDescent="0.25">
      <c r="A73" s="40" t="s">
        <v>2854</v>
      </c>
      <c r="B73" s="41" t="s">
        <v>4413</v>
      </c>
      <c r="C73" s="40" t="s">
        <v>2855</v>
      </c>
    </row>
    <row r="74" spans="1:3" x14ac:dyDescent="0.25">
      <c r="A74" s="40" t="s">
        <v>2916</v>
      </c>
      <c r="B74" s="41" t="s">
        <v>4414</v>
      </c>
      <c r="C74" s="40" t="s">
        <v>2917</v>
      </c>
    </row>
    <row r="75" spans="1:3" x14ac:dyDescent="0.25">
      <c r="A75" s="40" t="s">
        <v>2951</v>
      </c>
      <c r="B75" s="41" t="s">
        <v>4415</v>
      </c>
      <c r="C75" s="40" t="s">
        <v>2952</v>
      </c>
    </row>
    <row r="76" spans="1:3" x14ac:dyDescent="0.25">
      <c r="A76" s="40" t="s">
        <v>2954</v>
      </c>
      <c r="B76" s="41" t="s">
        <v>4416</v>
      </c>
      <c r="C76" s="40" t="s">
        <v>2955</v>
      </c>
    </row>
    <row r="77" spans="1:3" x14ac:dyDescent="0.25">
      <c r="A77" s="40" t="s">
        <v>2986</v>
      </c>
      <c r="B77" s="41" t="s">
        <v>4417</v>
      </c>
      <c r="C77" s="40" t="s">
        <v>2987</v>
      </c>
    </row>
    <row r="78" spans="1:3" x14ac:dyDescent="0.25">
      <c r="A78" s="40" t="s">
        <v>3006</v>
      </c>
      <c r="B78" s="41" t="s">
        <v>4418</v>
      </c>
      <c r="C78" s="40" t="s">
        <v>3007</v>
      </c>
    </row>
    <row r="79" spans="1:3" x14ac:dyDescent="0.25">
      <c r="A79" s="40" t="s">
        <v>3009</v>
      </c>
      <c r="B79" s="41" t="s">
        <v>4419</v>
      </c>
      <c r="C79" s="40" t="s">
        <v>3010</v>
      </c>
    </row>
    <row r="80" spans="1:3" x14ac:dyDescent="0.25">
      <c r="A80" s="40" t="s">
        <v>3020</v>
      </c>
      <c r="B80" s="41" t="s">
        <v>4420</v>
      </c>
      <c r="C80" s="40" t="s">
        <v>3021</v>
      </c>
    </row>
    <row r="81" spans="1:3" x14ac:dyDescent="0.25">
      <c r="A81" s="40" t="s">
        <v>3037</v>
      </c>
      <c r="B81" s="41" t="s">
        <v>4421</v>
      </c>
      <c r="C81" s="40" t="s">
        <v>3038</v>
      </c>
    </row>
    <row r="82" spans="1:3" x14ac:dyDescent="0.25">
      <c r="A82" s="40" t="s">
        <v>3045</v>
      </c>
      <c r="B82" s="41" t="s">
        <v>4422</v>
      </c>
      <c r="C82" s="40" t="s">
        <v>3046</v>
      </c>
    </row>
    <row r="83" spans="1:3" x14ac:dyDescent="0.25">
      <c r="A83" s="40" t="s">
        <v>3055</v>
      </c>
      <c r="B83" s="41" t="s">
        <v>4423</v>
      </c>
      <c r="C83" s="40" t="s">
        <v>3056</v>
      </c>
    </row>
    <row r="84" spans="1:3" x14ac:dyDescent="0.25">
      <c r="A84" s="40" t="s">
        <v>3077</v>
      </c>
      <c r="B84" s="41" t="s">
        <v>4424</v>
      </c>
      <c r="C84" s="40" t="s">
        <v>3078</v>
      </c>
    </row>
    <row r="85" spans="1:3" x14ac:dyDescent="0.25">
      <c r="A85" s="40" t="s">
        <v>3094</v>
      </c>
      <c r="B85" s="41" t="s">
        <v>4425</v>
      </c>
      <c r="C85" s="40" t="s">
        <v>3095</v>
      </c>
    </row>
    <row r="86" spans="1:3" x14ac:dyDescent="0.25">
      <c r="A86" s="40" t="s">
        <v>3129</v>
      </c>
      <c r="B86" s="41" t="s">
        <v>4426</v>
      </c>
      <c r="C86" s="40" t="s">
        <v>3130</v>
      </c>
    </row>
    <row r="87" spans="1:3" x14ac:dyDescent="0.25">
      <c r="A87" s="40" t="s">
        <v>3143</v>
      </c>
      <c r="B87" s="41" t="s">
        <v>4427</v>
      </c>
      <c r="C87" s="40" t="s">
        <v>3144</v>
      </c>
    </row>
    <row r="88" spans="1:3" x14ac:dyDescent="0.25">
      <c r="A88" s="40" t="s">
        <v>3172</v>
      </c>
      <c r="B88" s="41" t="s">
        <v>4428</v>
      </c>
      <c r="C88" s="40" t="s">
        <v>3173</v>
      </c>
    </row>
    <row r="89" spans="1:3" x14ac:dyDescent="0.25">
      <c r="A89" s="40" t="s">
        <v>3183</v>
      </c>
      <c r="B89" s="41" t="s">
        <v>4429</v>
      </c>
      <c r="C89" s="40" t="s">
        <v>3184</v>
      </c>
    </row>
    <row r="90" spans="1:3" x14ac:dyDescent="0.25">
      <c r="A90" s="40" t="s">
        <v>3212</v>
      </c>
      <c r="B90" s="41" t="s">
        <v>4430</v>
      </c>
      <c r="C90" s="40" t="s">
        <v>3213</v>
      </c>
    </row>
    <row r="91" spans="1:3" x14ac:dyDescent="0.25">
      <c r="A91" s="40" t="s">
        <v>3220</v>
      </c>
      <c r="B91" s="41" t="s">
        <v>4431</v>
      </c>
      <c r="C91" s="40" t="s">
        <v>3221</v>
      </c>
    </row>
    <row r="92" spans="1:3" x14ac:dyDescent="0.25">
      <c r="A92" s="40" t="s">
        <v>3237</v>
      </c>
      <c r="B92" s="41" t="s">
        <v>4432</v>
      </c>
      <c r="C92" s="40" t="s">
        <v>3238</v>
      </c>
    </row>
    <row r="93" spans="1:3" x14ac:dyDescent="0.25">
      <c r="A93" s="40" t="s">
        <v>3257</v>
      </c>
      <c r="B93" s="41" t="s">
        <v>4433</v>
      </c>
      <c r="C93" s="40" t="s">
        <v>3258</v>
      </c>
    </row>
    <row r="94" spans="1:3" x14ac:dyDescent="0.25">
      <c r="A94" s="40" t="s">
        <v>1507</v>
      </c>
      <c r="B94" s="41" t="s">
        <v>4434</v>
      </c>
      <c r="C94" s="40" t="s">
        <v>3423</v>
      </c>
    </row>
    <row r="95" spans="1:3" x14ac:dyDescent="0.25">
      <c r="A95" s="40" t="s">
        <v>3424</v>
      </c>
      <c r="B95" s="41" t="s">
        <v>4435</v>
      </c>
      <c r="C95" s="40" t="s">
        <v>3425</v>
      </c>
    </row>
    <row r="96" spans="1:3" x14ac:dyDescent="0.25">
      <c r="A96" s="40" t="s">
        <v>3450</v>
      </c>
      <c r="B96" s="41" t="s">
        <v>4436</v>
      </c>
      <c r="C96" s="40" t="s">
        <v>3451</v>
      </c>
    </row>
    <row r="97" spans="1:3" x14ac:dyDescent="0.25">
      <c r="A97" s="40" t="s">
        <v>3008</v>
      </c>
      <c r="B97" s="41" t="s">
        <v>4437</v>
      </c>
      <c r="C97" s="40" t="s">
        <v>3452</v>
      </c>
    </row>
    <row r="98" spans="1:3" x14ac:dyDescent="0.25">
      <c r="A98" s="40" t="s">
        <v>3498</v>
      </c>
      <c r="B98" s="41" t="s">
        <v>4438</v>
      </c>
      <c r="C98" s="40" t="s">
        <v>3499</v>
      </c>
    </row>
    <row r="99" spans="1:3" x14ac:dyDescent="0.25">
      <c r="A99" s="40" t="s">
        <v>3518</v>
      </c>
      <c r="B99" s="41" t="s">
        <v>4439</v>
      </c>
      <c r="C99" s="40" t="s">
        <v>3519</v>
      </c>
    </row>
    <row r="100" spans="1:3" x14ac:dyDescent="0.25">
      <c r="A100" s="40" t="s">
        <v>3529</v>
      </c>
      <c r="B100" s="41" t="s">
        <v>4440</v>
      </c>
      <c r="C100" s="40" t="s">
        <v>3530</v>
      </c>
    </row>
    <row r="101" spans="1:3" x14ac:dyDescent="0.25">
      <c r="A101" s="40" t="s">
        <v>3549</v>
      </c>
      <c r="B101" s="41" t="s">
        <v>4441</v>
      </c>
      <c r="C101" s="40" t="s">
        <v>3550</v>
      </c>
    </row>
    <row r="102" spans="1:3" x14ac:dyDescent="0.25">
      <c r="A102" s="40" t="s">
        <v>3556</v>
      </c>
      <c r="B102" s="41" t="s">
        <v>4442</v>
      </c>
      <c r="C102" s="40" t="s">
        <v>3557</v>
      </c>
    </row>
    <row r="103" spans="1:3" x14ac:dyDescent="0.25">
      <c r="A103" s="40" t="s">
        <v>3663</v>
      </c>
      <c r="B103" s="41" t="s">
        <v>4443</v>
      </c>
      <c r="C103" s="40" t="s">
        <v>3664</v>
      </c>
    </row>
    <row r="104" spans="1:3" x14ac:dyDescent="0.25">
      <c r="A104" s="40" t="s">
        <v>4156</v>
      </c>
      <c r="B104" s="41" t="s">
        <v>4444</v>
      </c>
      <c r="C104" s="40" t="s">
        <v>4157</v>
      </c>
    </row>
    <row r="105" spans="1:3" x14ac:dyDescent="0.25">
      <c r="A105" s="40" t="s">
        <v>4158</v>
      </c>
      <c r="B105" s="41" t="s">
        <v>4445</v>
      </c>
      <c r="C105" s="40" t="s">
        <v>4159</v>
      </c>
    </row>
    <row r="106" spans="1:3" x14ac:dyDescent="0.25">
      <c r="A106" s="40" t="s">
        <v>4160</v>
      </c>
      <c r="B106" s="41" t="s">
        <v>4446</v>
      </c>
      <c r="C106" s="40" t="s">
        <v>4161</v>
      </c>
    </row>
    <row r="107" spans="1:3" x14ac:dyDescent="0.25">
      <c r="A107" s="40" t="s">
        <v>2550</v>
      </c>
      <c r="B107" s="41" t="s">
        <v>4447</v>
      </c>
      <c r="C107" s="40" t="s">
        <v>4204</v>
      </c>
    </row>
    <row r="108" spans="1:3" x14ac:dyDescent="0.25">
      <c r="A108" s="40" t="s">
        <v>4205</v>
      </c>
      <c r="B108" s="41" t="s">
        <v>4448</v>
      </c>
      <c r="C108" s="40" t="s">
        <v>4206</v>
      </c>
    </row>
    <row r="109" spans="1:3" x14ac:dyDescent="0.25">
      <c r="A109" s="40" t="s">
        <v>2549</v>
      </c>
      <c r="B109" s="41" t="s">
        <v>4449</v>
      </c>
      <c r="C109" s="40" t="s">
        <v>4207</v>
      </c>
    </row>
    <row r="110" spans="1:3" x14ac:dyDescent="0.25">
      <c r="A110" s="40" t="s">
        <v>4223</v>
      </c>
      <c r="B110" s="41" t="s">
        <v>4450</v>
      </c>
      <c r="C110" s="40" t="s">
        <v>4224</v>
      </c>
    </row>
    <row r="111" spans="1:3" x14ac:dyDescent="0.25">
      <c r="A111" s="40" t="s">
        <v>4240</v>
      </c>
      <c r="B111" s="41" t="s">
        <v>4451</v>
      </c>
      <c r="C111" s="40" t="s">
        <v>4241</v>
      </c>
    </row>
    <row r="112" spans="1:3" x14ac:dyDescent="0.25">
      <c r="A112" s="40" t="s">
        <v>4245</v>
      </c>
      <c r="B112" s="41" t="s">
        <v>4452</v>
      </c>
      <c r="C112" s="40" t="s">
        <v>4246</v>
      </c>
    </row>
    <row r="113" spans="1:3" x14ac:dyDescent="0.25">
      <c r="A113" s="40" t="s">
        <v>4266</v>
      </c>
      <c r="B113" s="41" t="s">
        <v>4453</v>
      </c>
      <c r="C113" s="40" t="s">
        <v>4267</v>
      </c>
    </row>
    <row r="114" spans="1:3" x14ac:dyDescent="0.25">
      <c r="A114" s="40" t="s">
        <v>4274</v>
      </c>
      <c r="B114" s="41" t="s">
        <v>4454</v>
      </c>
      <c r="C114" s="40" t="s">
        <v>4275</v>
      </c>
    </row>
    <row r="115" spans="1:3" x14ac:dyDescent="0.25">
      <c r="A115" s="40" t="s">
        <v>4278</v>
      </c>
      <c r="B115" s="41" t="s">
        <v>4455</v>
      </c>
      <c r="C115" s="40" t="s">
        <v>4279</v>
      </c>
    </row>
    <row r="116" spans="1:3" x14ac:dyDescent="0.25">
      <c r="A116" s="40" t="s">
        <v>4282</v>
      </c>
      <c r="B116" s="41" t="s">
        <v>4456</v>
      </c>
      <c r="C116" s="40" t="s">
        <v>4283</v>
      </c>
    </row>
    <row r="117" spans="1:3" x14ac:dyDescent="0.25">
      <c r="A117" s="40" t="s">
        <v>4309</v>
      </c>
      <c r="B117" s="41" t="s">
        <v>4457</v>
      </c>
      <c r="C117" s="40" t="s">
        <v>4310</v>
      </c>
    </row>
    <row r="118" spans="1:3" x14ac:dyDescent="0.25">
      <c r="A118" s="40" t="s">
        <v>4330</v>
      </c>
      <c r="B118" s="41" t="s">
        <v>4458</v>
      </c>
      <c r="C118" s="40" t="s">
        <v>4331</v>
      </c>
    </row>
    <row r="119" spans="1:3" x14ac:dyDescent="0.25">
      <c r="A119" s="40" t="s">
        <v>4332</v>
      </c>
      <c r="B119" s="41" t="s">
        <v>4333</v>
      </c>
      <c r="C119" s="40" t="s">
        <v>4333</v>
      </c>
    </row>
    <row r="120" spans="1:3" x14ac:dyDescent="0.25">
      <c r="A120" s="40" t="s">
        <v>4334</v>
      </c>
      <c r="B120" s="41" t="s">
        <v>4459</v>
      </c>
      <c r="C120" s="40" t="s">
        <v>4335</v>
      </c>
    </row>
    <row r="121" spans="1:3" x14ac:dyDescent="0.25">
      <c r="A121" s="40" t="s">
        <v>4342</v>
      </c>
      <c r="B121" s="41" t="s">
        <v>4460</v>
      </c>
      <c r="C121" s="40" t="s">
        <v>4343</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FMP- Series 1'!A1" display="'SFMP- Series 1'!A1" xr:uid="{00000000-0004-0000-0000-00004D000000}"/>
    <hyperlink ref="B61" location="'SFMP- Series 6'!A1" display="'SFMP- Series 6'!A1" xr:uid="{00000000-0004-0000-0000-00004E000000}"/>
    <hyperlink ref="B62" location="'SFMP- Series 34'!A1" display="'SFMP- Series 34'!A1" xr:uid="{00000000-0004-0000-0000-00004F000000}"/>
    <hyperlink ref="B63" location="'SMCBF-IP'!A1" display="'SMCBF-IP'!A1" xr:uid="{00000000-0004-0000-0000-000050000000}"/>
    <hyperlink ref="B64" location="'SFRDF'!A1" display="'SFRDF'!A1" xr:uid="{00000000-0004-0000-0000-000051000000}"/>
    <hyperlink ref="B65" location="'SBIETFIT'!A1" display="'SBIETFIT'!A1" xr:uid="{00000000-0004-0000-0000-000052000000}"/>
    <hyperlink ref="B66" location="'SBIETFPB'!A1" display="'SBIETFPB'!A1" xr:uid="{00000000-0004-0000-0000-000053000000}"/>
    <hyperlink ref="B67" location="'SRBF-AP'!A1" display="'SRBF-AP'!A1" xr:uid="{00000000-0004-0000-0000-000054000000}"/>
    <hyperlink ref="B68" location="'SRBF-AHP'!A1" display="'SRBF-AHP'!A1" xr:uid="{00000000-0004-0000-0000-000055000000}"/>
    <hyperlink ref="B69" location="'SRBF-CHP'!A1" display="'SRBF-CHP'!A1" xr:uid="{00000000-0004-0000-0000-000056000000}"/>
    <hyperlink ref="B70" location="'SRBF-CP'!A1" display="'SRBF-CP'!A1" xr:uid="{00000000-0004-0000-0000-000057000000}"/>
    <hyperlink ref="B71" location="'SIA-US EQUITY FOF'!A1" display="'SIA-US EQUITY FOF'!A1" xr:uid="{00000000-0004-0000-0000-000058000000}"/>
    <hyperlink ref="B72" location="'SFMP- Series 41'!A1" display="'SFMP- Series 41'!A1" xr:uid="{00000000-0004-0000-0000-000059000000}"/>
    <hyperlink ref="B73" location="'SFMP- Series 42'!A1" display="'SFMP- Series 42'!A1" xr:uid="{00000000-0004-0000-0000-00005A000000}"/>
    <hyperlink ref="B74" location="'SFMP- Series 43'!A1" display="'SFMP- Series 43'!A1" xr:uid="{00000000-0004-0000-0000-00005B000000}"/>
    <hyperlink ref="B75" location="'SNN50'!A1" display="'SNN50'!A1" xr:uid="{00000000-0004-0000-0000-00005C000000}"/>
    <hyperlink ref="B76" location="'SFMP- Series 44'!A1" display="'SFMP- Series 44'!A1" xr:uid="{00000000-0004-0000-0000-00005D000000}"/>
    <hyperlink ref="B77" location="'SFMP- Series 45'!A1" display="'SFMP- Series 45'!A1" xr:uid="{00000000-0004-0000-0000-00005E000000}"/>
    <hyperlink ref="B78" location="'SBIETFCON'!A1" display="'SBIETFCON'!A1" xr:uid="{00000000-0004-0000-0000-00005F000000}"/>
    <hyperlink ref="B79" location="'SFMP- Series 46'!A1" display="'SFMP- Series 46'!A1" xr:uid="{00000000-0004-0000-0000-000060000000}"/>
    <hyperlink ref="B80" location="'SFMP- Series 47'!A1" display="'SFMP- Series 47'!A1" xr:uid="{00000000-0004-0000-0000-000061000000}"/>
    <hyperlink ref="B81" location="'SFMP- Series 48'!A1" display="'SFMP- Series 48'!A1" xr:uid="{00000000-0004-0000-0000-000062000000}"/>
    <hyperlink ref="B82" location="'SBAF'!A1" display="'SBAF'!A1" xr:uid="{00000000-0004-0000-0000-000063000000}"/>
    <hyperlink ref="B83" location="'SFMP- Series 49'!A1" display="'SFMP- Series 49'!A1" xr:uid="{00000000-0004-0000-0000-000064000000}"/>
    <hyperlink ref="B84" location="'SFMP- Series 50'!A1" display="'SFMP- Series 50'!A1" xr:uid="{00000000-0004-0000-0000-000065000000}"/>
    <hyperlink ref="B85" location="'SFMP- Series 51'!A1" display="'SFMP- Series 51'!A1" xr:uid="{00000000-0004-0000-0000-000066000000}"/>
    <hyperlink ref="B86" location="'SFMP- Series 52'!A1" display="'SFMP- Series 52'!A1" xr:uid="{00000000-0004-0000-0000-000067000000}"/>
    <hyperlink ref="B87" location="'SFMP- Series 53'!A1" display="'SFMP- Series 53'!A1" xr:uid="{00000000-0004-0000-0000-000068000000}"/>
    <hyperlink ref="B88" location="'SFMP- Series 54'!A1" display="'SFMP- Series 54'!A1" xr:uid="{00000000-0004-0000-0000-000069000000}"/>
    <hyperlink ref="B89" location="'SFMP- Series 55'!A1" display="'SFMP- Series 55'!A1" xr:uid="{00000000-0004-0000-0000-00006A000000}"/>
    <hyperlink ref="B90" location="'SFMP- Series 56'!A1" display="'SFMP- Series 56'!A1" xr:uid="{00000000-0004-0000-0000-00006B000000}"/>
    <hyperlink ref="B91" location="'SFMP- Series 57'!A1" display="'SFMP- Series 57'!A1" xr:uid="{00000000-0004-0000-0000-00006C000000}"/>
    <hyperlink ref="B92" location="'SFMP- Series 58'!A1" display="'SFMP- Series 58'!A1" xr:uid="{00000000-0004-0000-0000-00006D000000}"/>
    <hyperlink ref="B93" location="'SCPSE'!A1" display="'SCPSE'!A1" xr:uid="{00000000-0004-0000-0000-00006E000000}"/>
    <hyperlink ref="B94" location="'SFMP- Series 59'!A1" display="'SFMP- Series 59'!A1" xr:uid="{00000000-0004-0000-0000-00006F000000}"/>
    <hyperlink ref="B95" location="'SFMP- Series 60'!A1" display="'SFMP- Series 60'!A1" xr:uid="{00000000-0004-0000-0000-000070000000}"/>
    <hyperlink ref="B96" location="'SMCF'!A1" display="'SMCF'!A1" xr:uid="{00000000-0004-0000-0000-000071000000}"/>
    <hyperlink ref="B97" location="'SFMP- Series 61'!A1" display="'SFMP- Series 61'!A1" xr:uid="{00000000-0004-0000-0000-000072000000}"/>
    <hyperlink ref="B98" location="'SFMP- Series 66'!A1" display="'SFMP- Series 66'!A1" xr:uid="{00000000-0004-0000-0000-000073000000}"/>
    <hyperlink ref="B99" location="'SFMP- Series 67'!A1" display="'SFMP- Series 67'!A1" xr:uid="{00000000-0004-0000-0000-000074000000}"/>
    <hyperlink ref="B100" location="'SFMP- Series 64'!A1" display="'SFMP- Series 64'!A1" xr:uid="{00000000-0004-0000-0000-000075000000}"/>
    <hyperlink ref="B101" location="'SFMP- Series 68'!A1" display="'SFMP- Series 68'!A1" xr:uid="{00000000-0004-0000-0000-000076000000}"/>
    <hyperlink ref="B102" location="'SNM150IF'!A1" display="'SNM150IF'!A1" xr:uid="{00000000-0004-0000-0000-000077000000}"/>
    <hyperlink ref="B103" location="'SNS250IF'!A1" display="'SNS250IF'!A1" xr:uid="{00000000-0004-0000-0000-000078000000}"/>
    <hyperlink ref="B104" location="'SCIGI-JUN 2036'!A1" display="'SCIGI-JUN 2036'!A1" xr:uid="{00000000-0004-0000-0000-000079000000}"/>
    <hyperlink ref="B105" location="'SCIGI-APR 2029'!A1" display="'SCIGI-APR 2029'!A1" xr:uid="{00000000-0004-0000-0000-00007A000000}"/>
    <hyperlink ref="B106" location="'SCISI-SEP 2027'!A1" display="'SCISI-SEP 2027'!A1" xr:uid="{00000000-0004-0000-0000-00007B000000}"/>
    <hyperlink ref="B107" location="'SFMP- Series 72'!A1" display="'SFMP- Series 72'!A1" xr:uid="{00000000-0004-0000-0000-00007C000000}"/>
    <hyperlink ref="B108" location="'SFMP- Series 73'!A1" display="'SFMP- Series 73'!A1" xr:uid="{00000000-0004-0000-0000-00007D000000}"/>
    <hyperlink ref="B109" location="'SLDF'!A1" display="'SLDF'!A1" xr:uid="{00000000-0004-0000-0000-00007E000000}"/>
    <hyperlink ref="B110" location="'SFMP- Series 74'!A1" display="'SFMP- Series 74'!A1" xr:uid="{00000000-0004-0000-0000-00007F000000}"/>
    <hyperlink ref="B111" location="'SFMP- Series 76'!A1" display="'SFMP- Series 76'!A1" xr:uid="{00000000-0004-0000-0000-000080000000}"/>
    <hyperlink ref="B112" location="'SFMP- Series 77'!A1" display="'SFMP- Series 77'!A1" xr:uid="{00000000-0004-0000-0000-000081000000}"/>
    <hyperlink ref="B113" location="'SFMP- Series 78'!A1" display="'SFMP- Series 78'!A1" xr:uid="{00000000-0004-0000-0000-000082000000}"/>
    <hyperlink ref="B114" location="'SDYF'!A1" display="'SDYF'!A1" xr:uid="{00000000-0004-0000-0000-000083000000}"/>
    <hyperlink ref="B115" location="'SFMP- Series 79'!A1" display="'SFMP- Series 79'!A1" xr:uid="{00000000-0004-0000-0000-000084000000}"/>
    <hyperlink ref="B116" location="'SFMP- Series 80'!A1" display="'SFMP- Series 80'!A1" xr:uid="{00000000-0004-0000-0000-000085000000}"/>
    <hyperlink ref="B117" location="'SFMP- Series 81'!A1" display="'SFMP- Series 81'!A1" xr:uid="{00000000-0004-0000-0000-000086000000}"/>
    <hyperlink ref="B118" location="'SBI-BSE-SENSEX-IF'!A1" display="'SBI-BSE-SENSEX-IF'!A1" xr:uid="{00000000-0004-0000-0000-000087000000}"/>
    <hyperlink ref="B119" location="'SBI Nifty 1 D Rate ETF'!A1" display="'SBI Nifty 1 D Rate ETF'!A1" xr:uid="{00000000-0004-0000-0000-000088000000}"/>
    <hyperlink ref="B120" location="'SFMP- Series 91'!A1" display="'SFMP- Series 91'!A1" xr:uid="{00000000-0004-0000-0000-000089000000}"/>
    <hyperlink ref="B121" location="'SN50EWIF'!A1" display="'SN50EWIF'!A1" xr:uid="{00000000-0004-0000-0000-00008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9"/>
  <dimension ref="A1:IV96"/>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836</v>
      </c>
      <c r="J2" s="38" t="s">
        <v>4461</v>
      </c>
    </row>
    <row r="3" spans="1:54" ht="16.5" x14ac:dyDescent="0.3">
      <c r="C3" s="1" t="s">
        <v>27</v>
      </c>
      <c r="D3" s="21" t="s">
        <v>837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195</v>
      </c>
      <c r="C10" s="57" t="s">
        <v>196</v>
      </c>
      <c r="D10" s="54" t="s">
        <v>197</v>
      </c>
      <c r="E10" s="6" t="s">
        <v>150</v>
      </c>
      <c r="F10" s="19">
        <v>2500000</v>
      </c>
      <c r="G10" s="24">
        <v>35461.25</v>
      </c>
      <c r="H10" s="24">
        <v>14.58</v>
      </c>
      <c r="I10" s="31"/>
      <c r="J10" s="31"/>
      <c r="K10" s="35"/>
    </row>
    <row r="11" spans="1:54" x14ac:dyDescent="0.25">
      <c r="B11" s="8" t="s">
        <v>391</v>
      </c>
      <c r="C11" s="57" t="s">
        <v>392</v>
      </c>
      <c r="D11" s="54" t="s">
        <v>393</v>
      </c>
      <c r="E11" s="6" t="s">
        <v>150</v>
      </c>
      <c r="F11" s="19">
        <v>1400000</v>
      </c>
      <c r="G11" s="24">
        <v>18914</v>
      </c>
      <c r="H11" s="24">
        <v>7.78</v>
      </c>
      <c r="I11" s="31"/>
      <c r="J11" s="31"/>
      <c r="K11" s="35"/>
    </row>
    <row r="12" spans="1:54" x14ac:dyDescent="0.25">
      <c r="B12" s="8" t="s">
        <v>838</v>
      </c>
      <c r="C12" s="57" t="s">
        <v>839</v>
      </c>
      <c r="D12" s="54" t="s">
        <v>840</v>
      </c>
      <c r="E12" s="6" t="s">
        <v>230</v>
      </c>
      <c r="F12" s="19">
        <v>2000000</v>
      </c>
      <c r="G12" s="24">
        <v>15616</v>
      </c>
      <c r="H12" s="24">
        <v>6.42</v>
      </c>
      <c r="I12" s="31"/>
      <c r="J12" s="31"/>
      <c r="K12" s="35"/>
    </row>
    <row r="13" spans="1:54" x14ac:dyDescent="0.25">
      <c r="B13" s="8" t="s">
        <v>497</v>
      </c>
      <c r="C13" s="57" t="s">
        <v>498</v>
      </c>
      <c r="D13" s="54" t="s">
        <v>499</v>
      </c>
      <c r="E13" s="6" t="s">
        <v>325</v>
      </c>
      <c r="F13" s="19">
        <v>1400000</v>
      </c>
      <c r="G13" s="24">
        <v>12373.2</v>
      </c>
      <c r="H13" s="24">
        <v>5.09</v>
      </c>
      <c r="I13" s="31"/>
      <c r="J13" s="31"/>
      <c r="K13" s="35"/>
    </row>
    <row r="14" spans="1:54" x14ac:dyDescent="0.25">
      <c r="B14" s="8" t="s">
        <v>147</v>
      </c>
      <c r="C14" s="57" t="s">
        <v>148</v>
      </c>
      <c r="D14" s="54" t="s">
        <v>149</v>
      </c>
      <c r="E14" s="6" t="s">
        <v>150</v>
      </c>
      <c r="F14" s="19">
        <v>330000</v>
      </c>
      <c r="G14" s="24">
        <v>12112.98</v>
      </c>
      <c r="H14" s="24">
        <v>4.9800000000000004</v>
      </c>
      <c r="I14" s="31"/>
      <c r="J14" s="31"/>
      <c r="K14" s="35"/>
    </row>
    <row r="15" spans="1:54" x14ac:dyDescent="0.25">
      <c r="B15" s="8" t="s">
        <v>201</v>
      </c>
      <c r="C15" s="57" t="s">
        <v>202</v>
      </c>
      <c r="D15" s="54" t="s">
        <v>203</v>
      </c>
      <c r="E15" s="6" t="s">
        <v>150</v>
      </c>
      <c r="F15" s="19">
        <v>600000</v>
      </c>
      <c r="G15" s="24">
        <v>11739.3</v>
      </c>
      <c r="H15" s="24">
        <v>4.83</v>
      </c>
      <c r="I15" s="31"/>
      <c r="J15" s="31"/>
      <c r="K15" s="35"/>
    </row>
    <row r="16" spans="1:54" x14ac:dyDescent="0.25">
      <c r="B16" s="8" t="s">
        <v>841</v>
      </c>
      <c r="C16" s="57" t="s">
        <v>842</v>
      </c>
      <c r="D16" s="54" t="s">
        <v>843</v>
      </c>
      <c r="E16" s="6" t="s">
        <v>230</v>
      </c>
      <c r="F16" s="19">
        <v>1019651</v>
      </c>
      <c r="G16" s="24">
        <v>11708.65</v>
      </c>
      <c r="H16" s="24">
        <v>4.82</v>
      </c>
      <c r="I16" s="31"/>
      <c r="J16" s="31"/>
      <c r="K16" s="35"/>
    </row>
    <row r="17" spans="2:11" x14ac:dyDescent="0.25">
      <c r="B17" s="8" t="s">
        <v>844</v>
      </c>
      <c r="C17" s="57" t="s">
        <v>845</v>
      </c>
      <c r="D17" s="54" t="s">
        <v>846</v>
      </c>
      <c r="E17" s="6" t="s">
        <v>150</v>
      </c>
      <c r="F17" s="19">
        <v>560000</v>
      </c>
      <c r="G17" s="24">
        <v>11199.72</v>
      </c>
      <c r="H17" s="24">
        <v>4.6100000000000003</v>
      </c>
      <c r="I17" s="31"/>
      <c r="J17" s="31"/>
      <c r="K17" s="35"/>
    </row>
    <row r="18" spans="2:11" x14ac:dyDescent="0.25">
      <c r="B18" s="8" t="s">
        <v>847</v>
      </c>
      <c r="C18" s="57" t="s">
        <v>848</v>
      </c>
      <c r="D18" s="54" t="s">
        <v>849</v>
      </c>
      <c r="E18" s="6" t="s">
        <v>230</v>
      </c>
      <c r="F18" s="19">
        <v>500000</v>
      </c>
      <c r="G18" s="24">
        <v>10680.5</v>
      </c>
      <c r="H18" s="24">
        <v>4.3899999999999997</v>
      </c>
      <c r="I18" s="31"/>
      <c r="J18" s="31"/>
      <c r="K18" s="35"/>
    </row>
    <row r="19" spans="2:11" x14ac:dyDescent="0.25">
      <c r="B19" s="8" t="s">
        <v>850</v>
      </c>
      <c r="C19" s="57" t="s">
        <v>851</v>
      </c>
      <c r="D19" s="54" t="s">
        <v>852</v>
      </c>
      <c r="E19" s="6" t="s">
        <v>150</v>
      </c>
      <c r="F19" s="19">
        <v>900000</v>
      </c>
      <c r="G19" s="24">
        <v>10353.6</v>
      </c>
      <c r="H19" s="24">
        <v>4.26</v>
      </c>
      <c r="I19" s="31"/>
      <c r="J19" s="31"/>
      <c r="K19" s="35"/>
    </row>
    <row r="20" spans="2:11" x14ac:dyDescent="0.25">
      <c r="B20" s="8" t="s">
        <v>400</v>
      </c>
      <c r="C20" s="57" t="s">
        <v>401</v>
      </c>
      <c r="D20" s="54" t="s">
        <v>402</v>
      </c>
      <c r="E20" s="6" t="s">
        <v>150</v>
      </c>
      <c r="F20" s="19">
        <v>640000</v>
      </c>
      <c r="G20" s="24">
        <v>9634.24</v>
      </c>
      <c r="H20" s="24">
        <v>3.96</v>
      </c>
      <c r="I20" s="31"/>
      <c r="J20" s="31"/>
      <c r="K20" s="35"/>
    </row>
    <row r="21" spans="2:11" x14ac:dyDescent="0.25">
      <c r="B21" s="8" t="s">
        <v>853</v>
      </c>
      <c r="C21" s="57" t="s">
        <v>854</v>
      </c>
      <c r="D21" s="54" t="s">
        <v>855</v>
      </c>
      <c r="E21" s="6" t="s">
        <v>230</v>
      </c>
      <c r="F21" s="19">
        <v>770000</v>
      </c>
      <c r="G21" s="24">
        <v>9375.52</v>
      </c>
      <c r="H21" s="24">
        <v>3.86</v>
      </c>
      <c r="I21" s="31"/>
      <c r="J21" s="31"/>
      <c r="K21" s="35"/>
    </row>
    <row r="22" spans="2:11" x14ac:dyDescent="0.25">
      <c r="B22" s="8" t="s">
        <v>856</v>
      </c>
      <c r="C22" s="57" t="s">
        <v>857</v>
      </c>
      <c r="D22" s="54" t="s">
        <v>858</v>
      </c>
      <c r="E22" s="6" t="s">
        <v>230</v>
      </c>
      <c r="F22" s="19">
        <v>880000</v>
      </c>
      <c r="G22" s="24">
        <v>9325.0400000000009</v>
      </c>
      <c r="H22" s="24">
        <v>3.84</v>
      </c>
      <c r="I22" s="31"/>
      <c r="J22" s="31"/>
      <c r="K22" s="35" t="s">
        <v>4684</v>
      </c>
    </row>
    <row r="23" spans="2:11" x14ac:dyDescent="0.25">
      <c r="B23" s="8" t="s">
        <v>227</v>
      </c>
      <c r="C23" s="57" t="s">
        <v>228</v>
      </c>
      <c r="D23" s="54" t="s">
        <v>229</v>
      </c>
      <c r="E23" s="6" t="s">
        <v>230</v>
      </c>
      <c r="F23" s="19">
        <v>2000000</v>
      </c>
      <c r="G23" s="24">
        <v>8638</v>
      </c>
      <c r="H23" s="24">
        <v>3.55</v>
      </c>
      <c r="I23" s="31"/>
      <c r="J23" s="31"/>
      <c r="K23" s="35"/>
    </row>
    <row r="24" spans="2:11" x14ac:dyDescent="0.25">
      <c r="B24" s="8" t="s">
        <v>198</v>
      </c>
      <c r="C24" s="57" t="s">
        <v>199</v>
      </c>
      <c r="D24" s="54" t="s">
        <v>200</v>
      </c>
      <c r="E24" s="6" t="s">
        <v>150</v>
      </c>
      <c r="F24" s="19">
        <v>32000</v>
      </c>
      <c r="G24" s="24">
        <v>8290.2199999999993</v>
      </c>
      <c r="H24" s="24">
        <v>3.41</v>
      </c>
      <c r="I24" s="31"/>
      <c r="J24" s="31"/>
      <c r="K24" s="35"/>
    </row>
    <row r="25" spans="2:11" x14ac:dyDescent="0.25">
      <c r="B25" s="8" t="s">
        <v>276</v>
      </c>
      <c r="C25" s="57" t="s">
        <v>277</v>
      </c>
      <c r="D25" s="54" t="s">
        <v>278</v>
      </c>
      <c r="E25" s="6" t="s">
        <v>150</v>
      </c>
      <c r="F25" s="19">
        <v>300000</v>
      </c>
      <c r="G25" s="24">
        <v>7593.3</v>
      </c>
      <c r="H25" s="24">
        <v>3.12</v>
      </c>
      <c r="I25" s="31"/>
      <c r="J25" s="31"/>
      <c r="K25" s="35"/>
    </row>
    <row r="26" spans="2:11" x14ac:dyDescent="0.25">
      <c r="B26" s="8" t="s">
        <v>291</v>
      </c>
      <c r="C26" s="57" t="s">
        <v>292</v>
      </c>
      <c r="D26" s="54" t="s">
        <v>293</v>
      </c>
      <c r="E26" s="6" t="s">
        <v>150</v>
      </c>
      <c r="F26" s="19">
        <v>150000</v>
      </c>
      <c r="G26" s="24">
        <v>7494.08</v>
      </c>
      <c r="H26" s="24">
        <v>3.08</v>
      </c>
      <c r="I26" s="31"/>
      <c r="J26" s="31"/>
      <c r="K26" s="35"/>
    </row>
    <row r="27" spans="2:11" x14ac:dyDescent="0.25">
      <c r="B27" s="8" t="s">
        <v>859</v>
      </c>
      <c r="C27" s="57" t="s">
        <v>860</v>
      </c>
      <c r="D27" s="54" t="s">
        <v>861</v>
      </c>
      <c r="E27" s="6" t="s">
        <v>150</v>
      </c>
      <c r="F27" s="19">
        <v>400000</v>
      </c>
      <c r="G27" s="24">
        <v>6735.8</v>
      </c>
      <c r="H27" s="24">
        <v>2.77</v>
      </c>
      <c r="I27" s="31"/>
      <c r="J27" s="31"/>
      <c r="K27" s="35"/>
    </row>
    <row r="28" spans="2:11" x14ac:dyDescent="0.25">
      <c r="B28" s="8" t="s">
        <v>862</v>
      </c>
      <c r="C28" s="57" t="s">
        <v>863</v>
      </c>
      <c r="D28" s="54" t="s">
        <v>864</v>
      </c>
      <c r="E28" s="6" t="s">
        <v>150</v>
      </c>
      <c r="F28" s="19">
        <v>700000</v>
      </c>
      <c r="G28" s="24">
        <v>5325.6</v>
      </c>
      <c r="H28" s="24">
        <v>2.19</v>
      </c>
      <c r="I28" s="31"/>
      <c r="J28" s="31"/>
      <c r="K28" s="35"/>
    </row>
    <row r="29" spans="2:11" x14ac:dyDescent="0.25">
      <c r="B29" s="8" t="s">
        <v>865</v>
      </c>
      <c r="C29" s="57" t="s">
        <v>866</v>
      </c>
      <c r="D29" s="54" t="s">
        <v>867</v>
      </c>
      <c r="E29" s="6" t="s">
        <v>150</v>
      </c>
      <c r="F29" s="19">
        <v>1000000</v>
      </c>
      <c r="G29" s="24">
        <v>3524</v>
      </c>
      <c r="H29" s="24">
        <v>1.45</v>
      </c>
      <c r="I29" s="31"/>
      <c r="J29" s="31"/>
      <c r="K29" s="35"/>
    </row>
    <row r="30" spans="2:11" x14ac:dyDescent="0.25">
      <c r="B30" s="8" t="s">
        <v>868</v>
      </c>
      <c r="C30" s="57" t="s">
        <v>869</v>
      </c>
      <c r="D30" s="54" t="s">
        <v>870</v>
      </c>
      <c r="E30" s="6" t="s">
        <v>150</v>
      </c>
      <c r="F30" s="19">
        <v>900000</v>
      </c>
      <c r="G30" s="24">
        <v>3432.15</v>
      </c>
      <c r="H30" s="24">
        <v>1.41</v>
      </c>
      <c r="I30" s="31"/>
      <c r="J30" s="31"/>
      <c r="K30" s="35"/>
    </row>
    <row r="31" spans="2:11" x14ac:dyDescent="0.25">
      <c r="C31" s="58" t="s">
        <v>40</v>
      </c>
      <c r="D31" s="54"/>
      <c r="E31" s="6"/>
      <c r="F31" s="19"/>
      <c r="G31" s="25">
        <f>SUM(XDO_?FINAL_MV?93?)</f>
        <v>229527.14999999994</v>
      </c>
      <c r="H31" s="25">
        <f>SUM(XDO_?FINAL_PER_NET?93?)</f>
        <v>94.399999999999991</v>
      </c>
      <c r="I31" s="31"/>
      <c r="J31" s="31"/>
      <c r="K31" s="35"/>
    </row>
    <row r="32" spans="2:11" x14ac:dyDescent="0.25">
      <c r="C32" s="57"/>
      <c r="D32" s="54"/>
      <c r="E32" s="6"/>
      <c r="F32" s="19"/>
      <c r="G32" s="24"/>
      <c r="H32" s="24"/>
      <c r="I32" s="31"/>
      <c r="J32" s="31"/>
      <c r="K32" s="35"/>
    </row>
    <row r="33" spans="1:11" x14ac:dyDescent="0.25">
      <c r="C33" s="58" t="s">
        <v>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4</v>
      </c>
      <c r="D35" s="54"/>
      <c r="E35" s="6"/>
      <c r="F35" s="19"/>
      <c r="G35" s="24"/>
      <c r="H35" s="24"/>
      <c r="I35" s="31"/>
      <c r="J35" s="31"/>
      <c r="K35" s="35"/>
    </row>
    <row r="36" spans="1:11" x14ac:dyDescent="0.25">
      <c r="B36" s="8" t="s">
        <v>527</v>
      </c>
      <c r="C36" s="57" t="s">
        <v>528</v>
      </c>
      <c r="D36" s="54" t="s">
        <v>529</v>
      </c>
      <c r="E36" s="6" t="s">
        <v>150</v>
      </c>
      <c r="F36" s="19">
        <v>180000</v>
      </c>
      <c r="G36" s="24">
        <v>7321.72</v>
      </c>
      <c r="H36" s="24">
        <v>3.01</v>
      </c>
      <c r="I36" s="31"/>
      <c r="J36" s="31"/>
      <c r="K36" s="35"/>
    </row>
    <row r="37" spans="1:11" x14ac:dyDescent="0.25">
      <c r="C37" s="58" t="s">
        <v>40</v>
      </c>
      <c r="D37" s="54"/>
      <c r="E37" s="6"/>
      <c r="F37" s="19"/>
      <c r="G37" s="25">
        <v>7321.72</v>
      </c>
      <c r="H37" s="25">
        <v>3.01</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C40" s="59" t="s">
        <v>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7</v>
      </c>
      <c r="D42" s="54"/>
      <c r="E42" s="6"/>
      <c r="F42" s="19"/>
      <c r="G42" s="24"/>
      <c r="H42" s="24"/>
      <c r="I42" s="31"/>
      <c r="J42" s="31"/>
      <c r="K42" s="35"/>
    </row>
    <row r="43" spans="1:11" x14ac:dyDescent="0.25">
      <c r="B43" s="8" t="s">
        <v>872</v>
      </c>
      <c r="C43" s="57" t="s">
        <v>873</v>
      </c>
      <c r="D43" s="54" t="s">
        <v>874</v>
      </c>
      <c r="E43" s="6" t="s">
        <v>875</v>
      </c>
      <c r="F43" s="19">
        <v>4000000</v>
      </c>
      <c r="G43" s="24">
        <v>692.43</v>
      </c>
      <c r="H43" s="24">
        <v>0.28000000000000003</v>
      </c>
      <c r="I43" s="31">
        <v>8.7850000000000001</v>
      </c>
      <c r="J43" s="31"/>
      <c r="K43" s="35" t="s">
        <v>4665</v>
      </c>
    </row>
    <row r="44" spans="1:11" x14ac:dyDescent="0.25">
      <c r="C44" s="58" t="s">
        <v>40</v>
      </c>
      <c r="D44" s="54"/>
      <c r="E44" s="6"/>
      <c r="F44" s="19"/>
      <c r="G44" s="25">
        <v>692.43</v>
      </c>
      <c r="H44" s="25">
        <v>0.28000000000000003</v>
      </c>
      <c r="I44" s="31"/>
      <c r="J44" s="31"/>
      <c r="K44" s="35"/>
    </row>
    <row r="45" spans="1:11" x14ac:dyDescent="0.25">
      <c r="C45" s="57"/>
      <c r="D45" s="54"/>
      <c r="E45" s="6"/>
      <c r="F45" s="19"/>
      <c r="G45" s="24"/>
      <c r="H45" s="24"/>
      <c r="I45" s="31"/>
      <c r="J45" s="31"/>
      <c r="K45" s="35"/>
    </row>
    <row r="46" spans="1:11" x14ac:dyDescent="0.25">
      <c r="C46" s="58" t="s">
        <v>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38</v>
      </c>
      <c r="C76" s="57" t="s">
        <v>39</v>
      </c>
      <c r="D76" s="54"/>
      <c r="E76" s="6"/>
      <c r="F76" s="19"/>
      <c r="G76" s="24">
        <v>4855.1000000000004</v>
      </c>
      <c r="H76" s="24">
        <v>2</v>
      </c>
      <c r="I76" s="31"/>
      <c r="J76" s="31"/>
      <c r="K76" s="35"/>
    </row>
    <row r="77" spans="1:54" x14ac:dyDescent="0.25">
      <c r="C77" s="58" t="s">
        <v>40</v>
      </c>
      <c r="D77" s="54"/>
      <c r="E77" s="6"/>
      <c r="F77" s="19"/>
      <c r="G77" s="25">
        <v>4855.1000000000004</v>
      </c>
      <c r="H77" s="25">
        <v>2</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4656</v>
      </c>
      <c r="D80" s="54"/>
      <c r="E80" s="6"/>
      <c r="F80" s="19"/>
      <c r="G80" s="24" t="s">
        <v>2</v>
      </c>
      <c r="H80" s="24" t="s">
        <v>2</v>
      </c>
      <c r="I80" s="31"/>
      <c r="J80" s="31"/>
      <c r="K80" s="35"/>
      <c r="L80" s="3"/>
      <c r="AI80" s="3"/>
      <c r="AV80" s="3"/>
      <c r="AX80" s="3"/>
      <c r="BB80" s="3"/>
    </row>
    <row r="81" spans="2:11" x14ac:dyDescent="0.25">
      <c r="B81" s="8"/>
      <c r="C81" s="57" t="s">
        <v>41</v>
      </c>
      <c r="D81" s="54"/>
      <c r="E81" s="6"/>
      <c r="F81" s="19"/>
      <c r="G81" s="24">
        <v>747.21</v>
      </c>
      <c r="H81" s="24">
        <v>0.31</v>
      </c>
      <c r="I81" s="31"/>
      <c r="J81" s="31"/>
      <c r="K81" s="35"/>
    </row>
    <row r="82" spans="2:11" x14ac:dyDescent="0.25">
      <c r="C82" s="58" t="s">
        <v>40</v>
      </c>
      <c r="D82" s="54"/>
      <c r="E82" s="6"/>
      <c r="F82" s="19"/>
      <c r="G82" s="25">
        <v>747.21</v>
      </c>
      <c r="H82" s="25">
        <v>0.31</v>
      </c>
      <c r="I82" s="31"/>
      <c r="J82" s="31"/>
      <c r="K82" s="35"/>
    </row>
    <row r="83" spans="2:11" x14ac:dyDescent="0.25">
      <c r="C83" s="57"/>
      <c r="D83" s="54"/>
      <c r="E83" s="6"/>
      <c r="F83" s="19"/>
      <c r="G83" s="24"/>
      <c r="H83" s="24"/>
      <c r="I83" s="31"/>
      <c r="J83" s="31"/>
      <c r="K83" s="35"/>
    </row>
    <row r="84" spans="2:11" x14ac:dyDescent="0.25">
      <c r="C84" s="60" t="s">
        <v>42</v>
      </c>
      <c r="D84" s="55"/>
      <c r="E84" s="5"/>
      <c r="F84" s="20"/>
      <c r="G84" s="26">
        <v>243143.61</v>
      </c>
      <c r="H84" s="26">
        <v>100.00000000000001</v>
      </c>
      <c r="I84" s="32"/>
      <c r="J84" s="32"/>
      <c r="K84" s="36"/>
    </row>
    <row r="87" spans="2:11" x14ac:dyDescent="0.25">
      <c r="C87" s="1" t="s">
        <v>43</v>
      </c>
    </row>
    <row r="88" spans="2:11" x14ac:dyDescent="0.25">
      <c r="C88" s="37" t="s">
        <v>44</v>
      </c>
      <c r="D88" s="37"/>
      <c r="E88" s="37"/>
      <c r="F88" s="37"/>
      <c r="G88" s="37"/>
      <c r="H88" s="37"/>
      <c r="I88" s="37"/>
      <c r="J88" s="37"/>
      <c r="K88" s="37"/>
    </row>
    <row r="89" spans="2:11" x14ac:dyDescent="0.25">
      <c r="C89" s="2" t="s">
        <v>45</v>
      </c>
    </row>
    <row r="90" spans="2:11" x14ac:dyDescent="0.25">
      <c r="C90" s="2" t="s">
        <v>46</v>
      </c>
    </row>
    <row r="91" spans="2:11" x14ac:dyDescent="0.25">
      <c r="C91" s="2" t="s">
        <v>47</v>
      </c>
    </row>
    <row r="92" spans="2:11" x14ac:dyDescent="0.25">
      <c r="C92" s="2" t="s">
        <v>48</v>
      </c>
    </row>
    <row r="93" spans="2:11" x14ac:dyDescent="0.25">
      <c r="C93" s="2" t="s">
        <v>4690</v>
      </c>
    </row>
    <row r="95" spans="2:11" x14ac:dyDescent="0.25">
      <c r="C95" s="78" t="s">
        <v>4733</v>
      </c>
      <c r="E95" s="78" t="s">
        <v>4734</v>
      </c>
      <c r="F95" s="79"/>
    </row>
    <row r="96" spans="2:11" x14ac:dyDescent="0.25">
      <c r="E96" s="2" t="s">
        <v>4743</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19"/>
  <dimension ref="A1:IV221"/>
  <sheetViews>
    <sheetView showGridLines="0" zoomScale="90" zoomScaleNormal="90" workbookViewId="0">
      <pane ySplit="6" topLeftCell="A1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3556</v>
      </c>
      <c r="J2" s="38" t="s">
        <v>4461</v>
      </c>
    </row>
    <row r="3" spans="1:54" ht="16.5" x14ac:dyDescent="0.3">
      <c r="C3" s="1" t="s">
        <v>27</v>
      </c>
      <c r="D3" s="21" t="s">
        <v>3557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1990</v>
      </c>
      <c r="C10" s="57" t="s">
        <v>1521</v>
      </c>
      <c r="D10" s="54" t="s">
        <v>1991</v>
      </c>
      <c r="E10" s="6" t="s">
        <v>102</v>
      </c>
      <c r="F10" s="19">
        <v>163291</v>
      </c>
      <c r="G10" s="24">
        <v>723.79</v>
      </c>
      <c r="H10" s="24">
        <v>2.37</v>
      </c>
      <c r="I10" s="31"/>
      <c r="J10" s="31"/>
      <c r="K10" s="35"/>
    </row>
    <row r="11" spans="1:54" x14ac:dyDescent="0.25">
      <c r="B11" s="8" t="s">
        <v>1890</v>
      </c>
      <c r="C11" s="57" t="s">
        <v>625</v>
      </c>
      <c r="D11" s="54" t="s">
        <v>1891</v>
      </c>
      <c r="E11" s="6" t="s">
        <v>102</v>
      </c>
      <c r="F11" s="19">
        <v>139182</v>
      </c>
      <c r="G11" s="24">
        <v>694.59</v>
      </c>
      <c r="H11" s="24">
        <v>2.27</v>
      </c>
      <c r="I11" s="31"/>
      <c r="J11" s="31"/>
      <c r="K11" s="35"/>
    </row>
    <row r="12" spans="1:54" x14ac:dyDescent="0.25">
      <c r="B12" s="8" t="s">
        <v>838</v>
      </c>
      <c r="C12" s="57" t="s">
        <v>839</v>
      </c>
      <c r="D12" s="54" t="s">
        <v>840</v>
      </c>
      <c r="E12" s="6" t="s">
        <v>230</v>
      </c>
      <c r="F12" s="19">
        <v>83061</v>
      </c>
      <c r="G12" s="24">
        <v>648.54</v>
      </c>
      <c r="H12" s="24">
        <v>2.12</v>
      </c>
      <c r="I12" s="31"/>
      <c r="J12" s="31"/>
      <c r="K12" s="35"/>
    </row>
    <row r="13" spans="1:54" x14ac:dyDescent="0.25">
      <c r="B13" s="8" t="s">
        <v>3558</v>
      </c>
      <c r="C13" s="57" t="s">
        <v>3559</v>
      </c>
      <c r="D13" s="54" t="s">
        <v>3560</v>
      </c>
      <c r="E13" s="6" t="s">
        <v>271</v>
      </c>
      <c r="F13" s="19">
        <v>108455</v>
      </c>
      <c r="G13" s="24">
        <v>610.28</v>
      </c>
      <c r="H13" s="24">
        <v>1.99</v>
      </c>
      <c r="I13" s="31"/>
      <c r="J13" s="31"/>
      <c r="K13" s="35"/>
    </row>
    <row r="14" spans="1:54" x14ac:dyDescent="0.25">
      <c r="B14" s="8" t="s">
        <v>241</v>
      </c>
      <c r="C14" s="57" t="s">
        <v>242</v>
      </c>
      <c r="D14" s="54" t="s">
        <v>243</v>
      </c>
      <c r="E14" s="6" t="s">
        <v>161</v>
      </c>
      <c r="F14" s="19">
        <v>99032</v>
      </c>
      <c r="G14" s="24">
        <v>487.88</v>
      </c>
      <c r="H14" s="24">
        <v>1.59</v>
      </c>
      <c r="I14" s="31"/>
      <c r="J14" s="31"/>
      <c r="K14" s="35"/>
    </row>
    <row r="15" spans="1:54" x14ac:dyDescent="0.25">
      <c r="B15" s="8" t="s">
        <v>818</v>
      </c>
      <c r="C15" s="57" t="s">
        <v>819</v>
      </c>
      <c r="D15" s="54" t="s">
        <v>820</v>
      </c>
      <c r="E15" s="6" t="s">
        <v>54</v>
      </c>
      <c r="F15" s="19">
        <v>5796</v>
      </c>
      <c r="G15" s="24">
        <v>484.15</v>
      </c>
      <c r="H15" s="24">
        <v>1.58</v>
      </c>
      <c r="I15" s="31"/>
      <c r="J15" s="31"/>
      <c r="K15" s="35"/>
    </row>
    <row r="16" spans="1:54" x14ac:dyDescent="0.25">
      <c r="B16" s="8" t="s">
        <v>2551</v>
      </c>
      <c r="C16" s="57" t="s">
        <v>1058</v>
      </c>
      <c r="D16" s="54" t="s">
        <v>2552</v>
      </c>
      <c r="E16" s="6" t="s">
        <v>58</v>
      </c>
      <c r="F16" s="19">
        <v>1972858</v>
      </c>
      <c r="G16" s="24">
        <v>475.46</v>
      </c>
      <c r="H16" s="24">
        <v>1.55</v>
      </c>
      <c r="I16" s="31"/>
      <c r="J16" s="31"/>
      <c r="K16" s="35"/>
    </row>
    <row r="17" spans="2:11" x14ac:dyDescent="0.25">
      <c r="B17" s="8" t="s">
        <v>262</v>
      </c>
      <c r="C17" s="57" t="s">
        <v>263</v>
      </c>
      <c r="D17" s="54" t="s">
        <v>264</v>
      </c>
      <c r="E17" s="6" t="s">
        <v>114</v>
      </c>
      <c r="F17" s="19">
        <v>11743</v>
      </c>
      <c r="G17" s="24">
        <v>457.75</v>
      </c>
      <c r="H17" s="24">
        <v>1.5</v>
      </c>
      <c r="I17" s="31"/>
      <c r="J17" s="31"/>
      <c r="K17" s="35"/>
    </row>
    <row r="18" spans="2:11" x14ac:dyDescent="0.25">
      <c r="B18" s="8" t="s">
        <v>151</v>
      </c>
      <c r="C18" s="57" t="s">
        <v>152</v>
      </c>
      <c r="D18" s="54" t="s">
        <v>153</v>
      </c>
      <c r="E18" s="6" t="s">
        <v>54</v>
      </c>
      <c r="F18" s="19">
        <v>6869</v>
      </c>
      <c r="G18" s="24">
        <v>429.32</v>
      </c>
      <c r="H18" s="24">
        <v>1.4</v>
      </c>
      <c r="I18" s="31"/>
      <c r="J18" s="31"/>
      <c r="K18" s="35"/>
    </row>
    <row r="19" spans="2:11" x14ac:dyDescent="0.25">
      <c r="B19" s="8" t="s">
        <v>400</v>
      </c>
      <c r="C19" s="57" t="s">
        <v>401</v>
      </c>
      <c r="D19" s="54" t="s">
        <v>402</v>
      </c>
      <c r="E19" s="6" t="s">
        <v>150</v>
      </c>
      <c r="F19" s="19">
        <v>27135</v>
      </c>
      <c r="G19" s="24">
        <v>408.48</v>
      </c>
      <c r="H19" s="24">
        <v>1.34</v>
      </c>
      <c r="I19" s="31"/>
      <c r="J19" s="31"/>
      <c r="K19" s="35"/>
    </row>
    <row r="20" spans="2:11" x14ac:dyDescent="0.25">
      <c r="B20" s="8" t="s">
        <v>103</v>
      </c>
      <c r="C20" s="57" t="s">
        <v>104</v>
      </c>
      <c r="D20" s="54" t="s">
        <v>105</v>
      </c>
      <c r="E20" s="6" t="s">
        <v>106</v>
      </c>
      <c r="F20" s="19">
        <v>11285</v>
      </c>
      <c r="G20" s="24">
        <v>404.17</v>
      </c>
      <c r="H20" s="24">
        <v>1.32</v>
      </c>
      <c r="I20" s="31"/>
      <c r="J20" s="31"/>
      <c r="K20" s="35"/>
    </row>
    <row r="21" spans="2:11" x14ac:dyDescent="0.25">
      <c r="B21" s="8" t="s">
        <v>890</v>
      </c>
      <c r="C21" s="57" t="s">
        <v>891</v>
      </c>
      <c r="D21" s="54" t="s">
        <v>892</v>
      </c>
      <c r="E21" s="6" t="s">
        <v>58</v>
      </c>
      <c r="F21" s="19">
        <v>251842</v>
      </c>
      <c r="G21" s="24">
        <v>370.96</v>
      </c>
      <c r="H21" s="24">
        <v>1.21</v>
      </c>
      <c r="I21" s="31"/>
      <c r="J21" s="31"/>
      <c r="K21" s="35"/>
    </row>
    <row r="22" spans="2:11" x14ac:dyDescent="0.25">
      <c r="B22" s="8" t="s">
        <v>850</v>
      </c>
      <c r="C22" s="57" t="s">
        <v>851</v>
      </c>
      <c r="D22" s="54" t="s">
        <v>852</v>
      </c>
      <c r="E22" s="6" t="s">
        <v>150</v>
      </c>
      <c r="F22" s="19">
        <v>31630</v>
      </c>
      <c r="G22" s="24">
        <v>363.87</v>
      </c>
      <c r="H22" s="24">
        <v>1.19</v>
      </c>
      <c r="I22" s="31"/>
      <c r="J22" s="31"/>
      <c r="K22" s="35"/>
    </row>
    <row r="23" spans="2:11" x14ac:dyDescent="0.25">
      <c r="B23" s="8" t="s">
        <v>2115</v>
      </c>
      <c r="C23" s="57" t="s">
        <v>1253</v>
      </c>
      <c r="D23" s="54" t="s">
        <v>2116</v>
      </c>
      <c r="E23" s="6" t="s">
        <v>58</v>
      </c>
      <c r="F23" s="19">
        <v>428821</v>
      </c>
      <c r="G23" s="24">
        <v>361.71</v>
      </c>
      <c r="H23" s="24">
        <v>1.18</v>
      </c>
      <c r="I23" s="31"/>
      <c r="J23" s="31"/>
      <c r="K23" s="35"/>
    </row>
    <row r="24" spans="2:11" x14ac:dyDescent="0.25">
      <c r="B24" s="8" t="s">
        <v>3561</v>
      </c>
      <c r="C24" s="57" t="s">
        <v>1524</v>
      </c>
      <c r="D24" s="54" t="s">
        <v>3562</v>
      </c>
      <c r="E24" s="6" t="s">
        <v>102</v>
      </c>
      <c r="F24" s="19">
        <v>205785</v>
      </c>
      <c r="G24" s="24">
        <v>360.43</v>
      </c>
      <c r="H24" s="24">
        <v>1.18</v>
      </c>
      <c r="I24" s="31"/>
      <c r="J24" s="31"/>
      <c r="K24" s="35"/>
    </row>
    <row r="25" spans="2:11" x14ac:dyDescent="0.25">
      <c r="B25" s="8" t="s">
        <v>250</v>
      </c>
      <c r="C25" s="57" t="s">
        <v>251</v>
      </c>
      <c r="D25" s="54" t="s">
        <v>252</v>
      </c>
      <c r="E25" s="6" t="s">
        <v>90</v>
      </c>
      <c r="F25" s="19">
        <v>28802</v>
      </c>
      <c r="G25" s="24">
        <v>355.78</v>
      </c>
      <c r="H25" s="24">
        <v>1.1599999999999999</v>
      </c>
      <c r="I25" s="31"/>
      <c r="J25" s="31"/>
      <c r="K25" s="35"/>
    </row>
    <row r="26" spans="2:11" x14ac:dyDescent="0.25">
      <c r="B26" s="8" t="s">
        <v>87</v>
      </c>
      <c r="C26" s="57" t="s">
        <v>88</v>
      </c>
      <c r="D26" s="54" t="s">
        <v>89</v>
      </c>
      <c r="E26" s="6" t="s">
        <v>90</v>
      </c>
      <c r="F26" s="19">
        <v>15274</v>
      </c>
      <c r="G26" s="24">
        <v>350.36</v>
      </c>
      <c r="H26" s="24">
        <v>1.1499999999999999</v>
      </c>
      <c r="I26" s="31"/>
      <c r="J26" s="31"/>
      <c r="K26" s="35"/>
    </row>
    <row r="27" spans="2:11" x14ac:dyDescent="0.25">
      <c r="B27" s="8" t="s">
        <v>2070</v>
      </c>
      <c r="C27" s="57" t="s">
        <v>2071</v>
      </c>
      <c r="D27" s="54" t="s">
        <v>2072</v>
      </c>
      <c r="E27" s="6" t="s">
        <v>58</v>
      </c>
      <c r="F27" s="19">
        <v>54138</v>
      </c>
      <c r="G27" s="24">
        <v>344.64</v>
      </c>
      <c r="H27" s="24">
        <v>1.1299999999999999</v>
      </c>
      <c r="I27" s="31"/>
      <c r="J27" s="31"/>
      <c r="K27" s="35"/>
    </row>
    <row r="28" spans="2:11" x14ac:dyDescent="0.25">
      <c r="B28" s="8" t="s">
        <v>3563</v>
      </c>
      <c r="C28" s="57" t="s">
        <v>3564</v>
      </c>
      <c r="D28" s="54" t="s">
        <v>3565</v>
      </c>
      <c r="E28" s="6" t="s">
        <v>83</v>
      </c>
      <c r="F28" s="19">
        <v>72140</v>
      </c>
      <c r="G28" s="24">
        <v>338.01</v>
      </c>
      <c r="H28" s="24">
        <v>1.1000000000000001</v>
      </c>
      <c r="I28" s="31"/>
      <c r="J28" s="31"/>
      <c r="K28" s="35"/>
    </row>
    <row r="29" spans="2:11" x14ac:dyDescent="0.25">
      <c r="B29" s="8" t="s">
        <v>1880</v>
      </c>
      <c r="C29" s="57" t="s">
        <v>1881</v>
      </c>
      <c r="D29" s="54" t="s">
        <v>1882</v>
      </c>
      <c r="E29" s="6" t="s">
        <v>133</v>
      </c>
      <c r="F29" s="19">
        <v>71791</v>
      </c>
      <c r="G29" s="24">
        <v>332.57</v>
      </c>
      <c r="H29" s="24">
        <v>1.0900000000000001</v>
      </c>
      <c r="I29" s="31"/>
      <c r="J29" s="31"/>
      <c r="K29" s="35"/>
    </row>
    <row r="30" spans="2:11" x14ac:dyDescent="0.25">
      <c r="B30" s="8" t="s">
        <v>1992</v>
      </c>
      <c r="C30" s="57" t="s">
        <v>1993</v>
      </c>
      <c r="D30" s="54" t="s">
        <v>1994</v>
      </c>
      <c r="E30" s="6" t="s">
        <v>83</v>
      </c>
      <c r="F30" s="19">
        <v>144887</v>
      </c>
      <c r="G30" s="24">
        <v>330.7</v>
      </c>
      <c r="H30" s="24">
        <v>1.08</v>
      </c>
      <c r="I30" s="31"/>
      <c r="J30" s="31"/>
      <c r="K30" s="35"/>
    </row>
    <row r="31" spans="2:11" x14ac:dyDescent="0.25">
      <c r="B31" s="8" t="s">
        <v>532</v>
      </c>
      <c r="C31" s="57" t="s">
        <v>533</v>
      </c>
      <c r="D31" s="54" t="s">
        <v>534</v>
      </c>
      <c r="E31" s="6" t="s">
        <v>114</v>
      </c>
      <c r="F31" s="19">
        <v>229</v>
      </c>
      <c r="G31" s="24">
        <v>326.5</v>
      </c>
      <c r="H31" s="24">
        <v>1.07</v>
      </c>
      <c r="I31" s="31"/>
      <c r="J31" s="31"/>
      <c r="K31" s="35"/>
    </row>
    <row r="32" spans="2:11" x14ac:dyDescent="0.25">
      <c r="B32" s="8" t="s">
        <v>1818</v>
      </c>
      <c r="C32" s="57" t="s">
        <v>715</v>
      </c>
      <c r="D32" s="54" t="s">
        <v>1819</v>
      </c>
      <c r="E32" s="6" t="s">
        <v>140</v>
      </c>
      <c r="F32" s="19">
        <v>12823</v>
      </c>
      <c r="G32" s="24">
        <v>304.82</v>
      </c>
      <c r="H32" s="24">
        <v>1</v>
      </c>
      <c r="I32" s="31"/>
      <c r="J32" s="31"/>
      <c r="K32" s="35"/>
    </row>
    <row r="33" spans="2:11" x14ac:dyDescent="0.25">
      <c r="B33" s="8" t="s">
        <v>465</v>
      </c>
      <c r="C33" s="57" t="s">
        <v>466</v>
      </c>
      <c r="D33" s="54" t="s">
        <v>467</v>
      </c>
      <c r="E33" s="6" t="s">
        <v>468</v>
      </c>
      <c r="F33" s="19">
        <v>30409</v>
      </c>
      <c r="G33" s="24">
        <v>304.82</v>
      </c>
      <c r="H33" s="24">
        <v>1</v>
      </c>
      <c r="I33" s="31"/>
      <c r="J33" s="31"/>
      <c r="K33" s="35"/>
    </row>
    <row r="34" spans="2:11" x14ac:dyDescent="0.25">
      <c r="B34" s="8" t="s">
        <v>3566</v>
      </c>
      <c r="C34" s="57" t="s">
        <v>3567</v>
      </c>
      <c r="D34" s="54" t="s">
        <v>3568</v>
      </c>
      <c r="E34" s="6" t="s">
        <v>90</v>
      </c>
      <c r="F34" s="19">
        <v>7283</v>
      </c>
      <c r="G34" s="24">
        <v>300.77999999999997</v>
      </c>
      <c r="H34" s="24">
        <v>0.98</v>
      </c>
      <c r="I34" s="31"/>
      <c r="J34" s="31"/>
      <c r="K34" s="35"/>
    </row>
    <row r="35" spans="2:11" x14ac:dyDescent="0.25">
      <c r="B35" s="8" t="s">
        <v>2553</v>
      </c>
      <c r="C35" s="57" t="s">
        <v>2554</v>
      </c>
      <c r="D35" s="54" t="s">
        <v>2555</v>
      </c>
      <c r="E35" s="6" t="s">
        <v>90</v>
      </c>
      <c r="F35" s="19">
        <v>19974</v>
      </c>
      <c r="G35" s="24">
        <v>300.27999999999997</v>
      </c>
      <c r="H35" s="24">
        <v>0.98</v>
      </c>
      <c r="I35" s="31"/>
      <c r="J35" s="31"/>
      <c r="K35" s="35"/>
    </row>
    <row r="36" spans="2:11" x14ac:dyDescent="0.25">
      <c r="B36" s="8" t="s">
        <v>3569</v>
      </c>
      <c r="C36" s="57" t="s">
        <v>3570</v>
      </c>
      <c r="D36" s="54" t="s">
        <v>3571</v>
      </c>
      <c r="E36" s="6" t="s">
        <v>54</v>
      </c>
      <c r="F36" s="19">
        <v>3922</v>
      </c>
      <c r="G36" s="24">
        <v>298.27</v>
      </c>
      <c r="H36" s="24">
        <v>0.98</v>
      </c>
      <c r="I36" s="31"/>
      <c r="J36" s="31"/>
      <c r="K36" s="35"/>
    </row>
    <row r="37" spans="2:11" x14ac:dyDescent="0.25">
      <c r="B37" s="8" t="s">
        <v>3572</v>
      </c>
      <c r="C37" s="57" t="s">
        <v>3573</v>
      </c>
      <c r="D37" s="54" t="s">
        <v>3574</v>
      </c>
      <c r="E37" s="6" t="s">
        <v>140</v>
      </c>
      <c r="F37" s="19">
        <v>27116</v>
      </c>
      <c r="G37" s="24">
        <v>290.17</v>
      </c>
      <c r="H37" s="24">
        <v>0.95</v>
      </c>
      <c r="I37" s="31"/>
      <c r="J37" s="31"/>
      <c r="K37" s="35"/>
    </row>
    <row r="38" spans="2:11" x14ac:dyDescent="0.25">
      <c r="B38" s="8" t="s">
        <v>111</v>
      </c>
      <c r="C38" s="57" t="s">
        <v>112</v>
      </c>
      <c r="D38" s="54" t="s">
        <v>113</v>
      </c>
      <c r="E38" s="6" t="s">
        <v>114</v>
      </c>
      <c r="F38" s="19">
        <v>46165</v>
      </c>
      <c r="G38" s="24">
        <v>285.39</v>
      </c>
      <c r="H38" s="24">
        <v>0.93</v>
      </c>
      <c r="I38" s="31"/>
      <c r="J38" s="31"/>
      <c r="K38" s="35"/>
    </row>
    <row r="39" spans="2:11" x14ac:dyDescent="0.25">
      <c r="B39" s="8" t="s">
        <v>165</v>
      </c>
      <c r="C39" s="57" t="s">
        <v>166</v>
      </c>
      <c r="D39" s="54" t="s">
        <v>167</v>
      </c>
      <c r="E39" s="6" t="s">
        <v>168</v>
      </c>
      <c r="F39" s="19">
        <v>161791</v>
      </c>
      <c r="G39" s="24">
        <v>284.58999999999997</v>
      </c>
      <c r="H39" s="24">
        <v>0.93</v>
      </c>
      <c r="I39" s="31"/>
      <c r="J39" s="31"/>
      <c r="K39" s="35"/>
    </row>
    <row r="40" spans="2:11" x14ac:dyDescent="0.25">
      <c r="B40" s="8" t="s">
        <v>884</v>
      </c>
      <c r="C40" s="57" t="s">
        <v>885</v>
      </c>
      <c r="D40" s="54" t="s">
        <v>886</v>
      </c>
      <c r="E40" s="6" t="s">
        <v>887</v>
      </c>
      <c r="F40" s="19">
        <v>128532</v>
      </c>
      <c r="G40" s="24">
        <v>282.58</v>
      </c>
      <c r="H40" s="24">
        <v>0.92</v>
      </c>
      <c r="I40" s="31"/>
      <c r="J40" s="31"/>
      <c r="K40" s="35"/>
    </row>
    <row r="41" spans="2:11" x14ac:dyDescent="0.25">
      <c r="B41" s="8" t="s">
        <v>291</v>
      </c>
      <c r="C41" s="57" t="s">
        <v>292</v>
      </c>
      <c r="D41" s="54" t="s">
        <v>293</v>
      </c>
      <c r="E41" s="6" t="s">
        <v>150</v>
      </c>
      <c r="F41" s="19">
        <v>5652</v>
      </c>
      <c r="G41" s="24">
        <v>282.38</v>
      </c>
      <c r="H41" s="24">
        <v>0.92</v>
      </c>
      <c r="I41" s="31"/>
      <c r="J41" s="31"/>
      <c r="K41" s="35"/>
    </row>
    <row r="42" spans="2:11" x14ac:dyDescent="0.25">
      <c r="B42" s="8" t="s">
        <v>3575</v>
      </c>
      <c r="C42" s="57" t="s">
        <v>3576</v>
      </c>
      <c r="D42" s="54" t="s">
        <v>3577</v>
      </c>
      <c r="E42" s="6" t="s">
        <v>54</v>
      </c>
      <c r="F42" s="19">
        <v>18191</v>
      </c>
      <c r="G42" s="24">
        <v>282.11</v>
      </c>
      <c r="H42" s="24">
        <v>0.92</v>
      </c>
      <c r="I42" s="31"/>
      <c r="J42" s="31"/>
      <c r="K42" s="35"/>
    </row>
    <row r="43" spans="2:11" x14ac:dyDescent="0.25">
      <c r="B43" s="8" t="s">
        <v>192</v>
      </c>
      <c r="C43" s="57" t="s">
        <v>193</v>
      </c>
      <c r="D43" s="54" t="s">
        <v>194</v>
      </c>
      <c r="E43" s="6" t="s">
        <v>98</v>
      </c>
      <c r="F43" s="19">
        <v>25676</v>
      </c>
      <c r="G43" s="24">
        <v>280.57</v>
      </c>
      <c r="H43" s="24">
        <v>0.92</v>
      </c>
      <c r="I43" s="31"/>
      <c r="J43" s="31"/>
      <c r="K43" s="35"/>
    </row>
    <row r="44" spans="2:11" x14ac:dyDescent="0.25">
      <c r="B44" s="8" t="s">
        <v>899</v>
      </c>
      <c r="C44" s="57" t="s">
        <v>900</v>
      </c>
      <c r="D44" s="54" t="s">
        <v>901</v>
      </c>
      <c r="E44" s="6" t="s">
        <v>271</v>
      </c>
      <c r="F44" s="19">
        <v>304998</v>
      </c>
      <c r="G44" s="24">
        <v>277.39999999999998</v>
      </c>
      <c r="H44" s="24">
        <v>0.91</v>
      </c>
      <c r="I44" s="31"/>
      <c r="J44" s="31"/>
      <c r="K44" s="35"/>
    </row>
    <row r="45" spans="2:11" x14ac:dyDescent="0.25">
      <c r="B45" s="8" t="s">
        <v>282</v>
      </c>
      <c r="C45" s="57" t="s">
        <v>283</v>
      </c>
      <c r="D45" s="54" t="s">
        <v>284</v>
      </c>
      <c r="E45" s="6" t="s">
        <v>185</v>
      </c>
      <c r="F45" s="19">
        <v>30834</v>
      </c>
      <c r="G45" s="24">
        <v>273.64999999999998</v>
      </c>
      <c r="H45" s="24">
        <v>0.89</v>
      </c>
      <c r="I45" s="31"/>
      <c r="J45" s="31"/>
      <c r="K45" s="35"/>
    </row>
    <row r="46" spans="2:11" x14ac:dyDescent="0.25">
      <c r="B46" s="8" t="s">
        <v>1801</v>
      </c>
      <c r="C46" s="57" t="s">
        <v>1182</v>
      </c>
      <c r="D46" s="54" t="s">
        <v>1802</v>
      </c>
      <c r="E46" s="6" t="s">
        <v>102</v>
      </c>
      <c r="F46" s="19">
        <v>7623</v>
      </c>
      <c r="G46" s="24">
        <v>271.95999999999998</v>
      </c>
      <c r="H46" s="24">
        <v>0.89</v>
      </c>
      <c r="I46" s="31"/>
      <c r="J46" s="31"/>
      <c r="K46" s="35"/>
    </row>
    <row r="47" spans="2:11" x14ac:dyDescent="0.25">
      <c r="B47" s="8" t="s">
        <v>3578</v>
      </c>
      <c r="C47" s="57" t="s">
        <v>1229</v>
      </c>
      <c r="D47" s="54" t="s">
        <v>3579</v>
      </c>
      <c r="E47" s="6" t="s">
        <v>58</v>
      </c>
      <c r="F47" s="19">
        <v>191720</v>
      </c>
      <c r="G47" s="24">
        <v>268.12</v>
      </c>
      <c r="H47" s="24">
        <v>0.88</v>
      </c>
      <c r="I47" s="31"/>
      <c r="J47" s="31"/>
      <c r="K47" s="35"/>
    </row>
    <row r="48" spans="2:11" x14ac:dyDescent="0.25">
      <c r="B48" s="8" t="s">
        <v>115</v>
      </c>
      <c r="C48" s="57" t="s">
        <v>116</v>
      </c>
      <c r="D48" s="54" t="s">
        <v>117</v>
      </c>
      <c r="E48" s="6" t="s">
        <v>118</v>
      </c>
      <c r="F48" s="19">
        <v>690</v>
      </c>
      <c r="G48" s="24">
        <v>257.47000000000003</v>
      </c>
      <c r="H48" s="24">
        <v>0.84</v>
      </c>
      <c r="I48" s="31"/>
      <c r="J48" s="31"/>
      <c r="K48" s="35"/>
    </row>
    <row r="49" spans="2:11" x14ac:dyDescent="0.25">
      <c r="B49" s="8" t="s">
        <v>1812</v>
      </c>
      <c r="C49" s="57" t="s">
        <v>1813</v>
      </c>
      <c r="D49" s="54" t="s">
        <v>1814</v>
      </c>
      <c r="E49" s="6" t="s">
        <v>140</v>
      </c>
      <c r="F49" s="19">
        <v>10450</v>
      </c>
      <c r="G49" s="24">
        <v>253.29</v>
      </c>
      <c r="H49" s="24">
        <v>0.83</v>
      </c>
      <c r="I49" s="31"/>
      <c r="J49" s="31"/>
      <c r="K49" s="35"/>
    </row>
    <row r="50" spans="2:11" x14ac:dyDescent="0.25">
      <c r="B50" s="8" t="s">
        <v>227</v>
      </c>
      <c r="C50" s="57" t="s">
        <v>228</v>
      </c>
      <c r="D50" s="54" t="s">
        <v>229</v>
      </c>
      <c r="E50" s="6" t="s">
        <v>230</v>
      </c>
      <c r="F50" s="19">
        <v>58583</v>
      </c>
      <c r="G50" s="24">
        <v>253.02</v>
      </c>
      <c r="H50" s="24">
        <v>0.83</v>
      </c>
      <c r="I50" s="31"/>
      <c r="J50" s="31"/>
      <c r="K50" s="35"/>
    </row>
    <row r="51" spans="2:11" x14ac:dyDescent="0.25">
      <c r="B51" s="8" t="s">
        <v>154</v>
      </c>
      <c r="C51" s="57" t="s">
        <v>155</v>
      </c>
      <c r="D51" s="54" t="s">
        <v>156</v>
      </c>
      <c r="E51" s="6" t="s">
        <v>157</v>
      </c>
      <c r="F51" s="19">
        <v>154066</v>
      </c>
      <c r="G51" s="24">
        <v>251.51</v>
      </c>
      <c r="H51" s="24">
        <v>0.82</v>
      </c>
      <c r="I51" s="31"/>
      <c r="J51" s="31"/>
      <c r="K51" s="35"/>
    </row>
    <row r="52" spans="2:11" x14ac:dyDescent="0.25">
      <c r="B52" s="8" t="s">
        <v>2088</v>
      </c>
      <c r="C52" s="57" t="s">
        <v>2089</v>
      </c>
      <c r="D52" s="54" t="s">
        <v>2090</v>
      </c>
      <c r="E52" s="6" t="s">
        <v>98</v>
      </c>
      <c r="F52" s="19">
        <v>4176</v>
      </c>
      <c r="G52" s="24">
        <v>250.19</v>
      </c>
      <c r="H52" s="24">
        <v>0.82</v>
      </c>
      <c r="I52" s="31"/>
      <c r="J52" s="31"/>
      <c r="K52" s="35"/>
    </row>
    <row r="53" spans="2:11" x14ac:dyDescent="0.25">
      <c r="B53" s="8" t="s">
        <v>934</v>
      </c>
      <c r="C53" s="57" t="s">
        <v>935</v>
      </c>
      <c r="D53" s="54" t="s">
        <v>936</v>
      </c>
      <c r="E53" s="6" t="s">
        <v>237</v>
      </c>
      <c r="F53" s="19">
        <v>27557</v>
      </c>
      <c r="G53" s="24">
        <v>245.34</v>
      </c>
      <c r="H53" s="24">
        <v>0.8</v>
      </c>
      <c r="I53" s="31"/>
      <c r="J53" s="31"/>
      <c r="K53" s="35"/>
    </row>
    <row r="54" spans="2:11" x14ac:dyDescent="0.25">
      <c r="B54" s="8" t="s">
        <v>2112</v>
      </c>
      <c r="C54" s="57" t="s">
        <v>2113</v>
      </c>
      <c r="D54" s="54" t="s">
        <v>2114</v>
      </c>
      <c r="E54" s="6" t="s">
        <v>90</v>
      </c>
      <c r="F54" s="19">
        <v>13293</v>
      </c>
      <c r="G54" s="24">
        <v>243.32</v>
      </c>
      <c r="H54" s="24">
        <v>0.8</v>
      </c>
      <c r="I54" s="31"/>
      <c r="J54" s="31"/>
      <c r="K54" s="35"/>
    </row>
    <row r="55" spans="2:11" x14ac:dyDescent="0.25">
      <c r="B55" s="8" t="s">
        <v>3580</v>
      </c>
      <c r="C55" s="57" t="s">
        <v>3581</v>
      </c>
      <c r="D55" s="54" t="s">
        <v>3582</v>
      </c>
      <c r="E55" s="6" t="s">
        <v>271</v>
      </c>
      <c r="F55" s="19">
        <v>48092</v>
      </c>
      <c r="G55" s="24">
        <v>242.74</v>
      </c>
      <c r="H55" s="24">
        <v>0.79</v>
      </c>
      <c r="I55" s="31"/>
      <c r="J55" s="31"/>
      <c r="K55" s="35"/>
    </row>
    <row r="56" spans="2:11" x14ac:dyDescent="0.25">
      <c r="B56" s="8" t="s">
        <v>2109</v>
      </c>
      <c r="C56" s="57" t="s">
        <v>2110</v>
      </c>
      <c r="D56" s="54" t="s">
        <v>2111</v>
      </c>
      <c r="E56" s="6" t="s">
        <v>54</v>
      </c>
      <c r="F56" s="19">
        <v>9338</v>
      </c>
      <c r="G56" s="24">
        <v>242.65</v>
      </c>
      <c r="H56" s="24">
        <v>0.79</v>
      </c>
      <c r="I56" s="31"/>
      <c r="J56" s="31"/>
      <c r="K56" s="35"/>
    </row>
    <row r="57" spans="2:11" x14ac:dyDescent="0.25">
      <c r="B57" s="8" t="s">
        <v>214</v>
      </c>
      <c r="C57" s="57" t="s">
        <v>215</v>
      </c>
      <c r="D57" s="54" t="s">
        <v>216</v>
      </c>
      <c r="E57" s="6" t="s">
        <v>72</v>
      </c>
      <c r="F57" s="19">
        <v>9082</v>
      </c>
      <c r="G57" s="24">
        <v>231.07</v>
      </c>
      <c r="H57" s="24">
        <v>0.76</v>
      </c>
      <c r="I57" s="31"/>
      <c r="J57" s="31"/>
      <c r="K57" s="35"/>
    </row>
    <row r="58" spans="2:11" x14ac:dyDescent="0.25">
      <c r="B58" s="8" t="s">
        <v>2024</v>
      </c>
      <c r="C58" s="57" t="s">
        <v>584</v>
      </c>
      <c r="D58" s="54" t="s">
        <v>2025</v>
      </c>
      <c r="E58" s="6" t="s">
        <v>213</v>
      </c>
      <c r="F58" s="19">
        <v>13141</v>
      </c>
      <c r="G58" s="24">
        <v>228.27</v>
      </c>
      <c r="H58" s="24">
        <v>0.75</v>
      </c>
      <c r="I58" s="31"/>
      <c r="J58" s="31"/>
      <c r="K58" s="35"/>
    </row>
    <row r="59" spans="2:11" x14ac:dyDescent="0.25">
      <c r="B59" s="8" t="s">
        <v>2055</v>
      </c>
      <c r="C59" s="57" t="s">
        <v>2056</v>
      </c>
      <c r="D59" s="54" t="s">
        <v>2057</v>
      </c>
      <c r="E59" s="6" t="s">
        <v>90</v>
      </c>
      <c r="F59" s="19">
        <v>5237</v>
      </c>
      <c r="G59" s="24">
        <v>227.45</v>
      </c>
      <c r="H59" s="24">
        <v>0.74</v>
      </c>
      <c r="I59" s="31"/>
      <c r="J59" s="31"/>
      <c r="K59" s="35"/>
    </row>
    <row r="60" spans="2:11" x14ac:dyDescent="0.25">
      <c r="B60" s="8" t="s">
        <v>353</v>
      </c>
      <c r="C60" s="57" t="s">
        <v>354</v>
      </c>
      <c r="D60" s="54" t="s">
        <v>355</v>
      </c>
      <c r="E60" s="6" t="s">
        <v>356</v>
      </c>
      <c r="F60" s="19">
        <v>84343</v>
      </c>
      <c r="G60" s="24">
        <v>226.97</v>
      </c>
      <c r="H60" s="24">
        <v>0.74</v>
      </c>
      <c r="I60" s="31"/>
      <c r="J60" s="31"/>
      <c r="K60" s="35"/>
    </row>
    <row r="61" spans="2:11" x14ac:dyDescent="0.25">
      <c r="B61" s="8" t="s">
        <v>1866</v>
      </c>
      <c r="C61" s="57" t="s">
        <v>735</v>
      </c>
      <c r="D61" s="54" t="s">
        <v>1867</v>
      </c>
      <c r="E61" s="6" t="s">
        <v>183</v>
      </c>
      <c r="F61" s="19">
        <v>38892</v>
      </c>
      <c r="G61" s="24">
        <v>224.33</v>
      </c>
      <c r="H61" s="24">
        <v>0.73</v>
      </c>
      <c r="I61" s="31"/>
      <c r="J61" s="31"/>
      <c r="K61" s="35"/>
    </row>
    <row r="62" spans="2:11" x14ac:dyDescent="0.25">
      <c r="B62" s="8" t="s">
        <v>158</v>
      </c>
      <c r="C62" s="57" t="s">
        <v>159</v>
      </c>
      <c r="D62" s="54" t="s">
        <v>160</v>
      </c>
      <c r="E62" s="6" t="s">
        <v>161</v>
      </c>
      <c r="F62" s="19">
        <v>43038</v>
      </c>
      <c r="G62" s="24">
        <v>223.6</v>
      </c>
      <c r="H62" s="24">
        <v>0.73</v>
      </c>
      <c r="I62" s="31"/>
      <c r="J62" s="31"/>
      <c r="K62" s="35"/>
    </row>
    <row r="63" spans="2:11" x14ac:dyDescent="0.25">
      <c r="B63" s="8" t="s">
        <v>3583</v>
      </c>
      <c r="C63" s="57" t="s">
        <v>3584</v>
      </c>
      <c r="D63" s="54" t="s">
        <v>3585</v>
      </c>
      <c r="E63" s="6" t="s">
        <v>468</v>
      </c>
      <c r="F63" s="19">
        <v>29269</v>
      </c>
      <c r="G63" s="24">
        <v>222.8</v>
      </c>
      <c r="H63" s="24">
        <v>0.73</v>
      </c>
      <c r="I63" s="31"/>
      <c r="J63" s="31"/>
      <c r="K63" s="35"/>
    </row>
    <row r="64" spans="2:11" x14ac:dyDescent="0.25">
      <c r="B64" s="8" t="s">
        <v>2091</v>
      </c>
      <c r="C64" s="57" t="s">
        <v>2092</v>
      </c>
      <c r="D64" s="54" t="s">
        <v>2093</v>
      </c>
      <c r="E64" s="6" t="s">
        <v>114</v>
      </c>
      <c r="F64" s="19">
        <v>8917</v>
      </c>
      <c r="G64" s="24">
        <v>218.85</v>
      </c>
      <c r="H64" s="24">
        <v>0.72</v>
      </c>
      <c r="I64" s="31"/>
      <c r="J64" s="31"/>
      <c r="K64" s="35"/>
    </row>
    <row r="65" spans="2:11" x14ac:dyDescent="0.25">
      <c r="B65" s="8" t="s">
        <v>479</v>
      </c>
      <c r="C65" s="57" t="s">
        <v>480</v>
      </c>
      <c r="D65" s="54" t="s">
        <v>481</v>
      </c>
      <c r="E65" s="6" t="s">
        <v>98</v>
      </c>
      <c r="F65" s="19">
        <v>71993</v>
      </c>
      <c r="G65" s="24">
        <v>218.1</v>
      </c>
      <c r="H65" s="24">
        <v>0.71</v>
      </c>
      <c r="I65" s="31"/>
      <c r="J65" s="31"/>
      <c r="K65" s="35"/>
    </row>
    <row r="66" spans="2:11" x14ac:dyDescent="0.25">
      <c r="B66" s="8" t="s">
        <v>2015</v>
      </c>
      <c r="C66" s="57" t="s">
        <v>2016</v>
      </c>
      <c r="D66" s="54" t="s">
        <v>2017</v>
      </c>
      <c r="E66" s="6" t="s">
        <v>567</v>
      </c>
      <c r="F66" s="19">
        <v>278301</v>
      </c>
      <c r="G66" s="24">
        <v>218.05</v>
      </c>
      <c r="H66" s="24">
        <v>0.71</v>
      </c>
      <c r="I66" s="31"/>
      <c r="J66" s="31"/>
      <c r="K66" s="35"/>
    </row>
    <row r="67" spans="2:11" x14ac:dyDescent="0.25">
      <c r="B67" s="8" t="s">
        <v>2026</v>
      </c>
      <c r="C67" s="57" t="s">
        <v>732</v>
      </c>
      <c r="D67" s="54" t="s">
        <v>2027</v>
      </c>
      <c r="E67" s="6" t="s">
        <v>102</v>
      </c>
      <c r="F67" s="19">
        <v>34025</v>
      </c>
      <c r="G67" s="24">
        <v>212.86</v>
      </c>
      <c r="H67" s="24">
        <v>0.7</v>
      </c>
      <c r="I67" s="31"/>
      <c r="J67" s="31"/>
      <c r="K67" s="35"/>
    </row>
    <row r="68" spans="2:11" x14ac:dyDescent="0.25">
      <c r="B68" s="8" t="s">
        <v>1809</v>
      </c>
      <c r="C68" s="57" t="s">
        <v>1810</v>
      </c>
      <c r="D68" s="54" t="s">
        <v>1811</v>
      </c>
      <c r="E68" s="6" t="s">
        <v>72</v>
      </c>
      <c r="F68" s="19">
        <v>4695</v>
      </c>
      <c r="G68" s="24">
        <v>204.86</v>
      </c>
      <c r="H68" s="24">
        <v>0.67</v>
      </c>
      <c r="I68" s="31"/>
      <c r="J68" s="31"/>
      <c r="K68" s="35"/>
    </row>
    <row r="69" spans="2:11" x14ac:dyDescent="0.25">
      <c r="B69" s="8" t="s">
        <v>1874</v>
      </c>
      <c r="C69" s="57" t="s">
        <v>1875</v>
      </c>
      <c r="D69" s="54" t="s">
        <v>1876</v>
      </c>
      <c r="E69" s="6" t="s">
        <v>72</v>
      </c>
      <c r="F69" s="19">
        <v>8862</v>
      </c>
      <c r="G69" s="24">
        <v>202.04</v>
      </c>
      <c r="H69" s="24">
        <v>0.66</v>
      </c>
      <c r="I69" s="31"/>
      <c r="J69" s="31"/>
      <c r="K69" s="35"/>
    </row>
    <row r="70" spans="2:11" x14ac:dyDescent="0.25">
      <c r="B70" s="8" t="s">
        <v>2106</v>
      </c>
      <c r="C70" s="57" t="s">
        <v>2107</v>
      </c>
      <c r="D70" s="54" t="s">
        <v>2108</v>
      </c>
      <c r="E70" s="6" t="s">
        <v>114</v>
      </c>
      <c r="F70" s="19">
        <v>37141</v>
      </c>
      <c r="G70" s="24">
        <v>200.75</v>
      </c>
      <c r="H70" s="24">
        <v>0.66</v>
      </c>
      <c r="I70" s="31"/>
      <c r="J70" s="31"/>
      <c r="K70" s="35"/>
    </row>
    <row r="71" spans="2:11" x14ac:dyDescent="0.25">
      <c r="B71" s="8" t="s">
        <v>2499</v>
      </c>
      <c r="C71" s="57" t="s">
        <v>2500</v>
      </c>
      <c r="D71" s="54" t="s">
        <v>2501</v>
      </c>
      <c r="E71" s="6" t="s">
        <v>140</v>
      </c>
      <c r="F71" s="19">
        <v>15782</v>
      </c>
      <c r="G71" s="24">
        <v>199.71</v>
      </c>
      <c r="H71" s="24">
        <v>0.65</v>
      </c>
      <c r="I71" s="31"/>
      <c r="J71" s="31"/>
      <c r="K71" s="35"/>
    </row>
    <row r="72" spans="2:11" x14ac:dyDescent="0.25">
      <c r="B72" s="8" t="s">
        <v>1841</v>
      </c>
      <c r="C72" s="57" t="s">
        <v>1842</v>
      </c>
      <c r="D72" s="54" t="s">
        <v>1843</v>
      </c>
      <c r="E72" s="6" t="s">
        <v>183</v>
      </c>
      <c r="F72" s="19">
        <v>162581</v>
      </c>
      <c r="G72" s="24">
        <v>199.16</v>
      </c>
      <c r="H72" s="24">
        <v>0.65</v>
      </c>
      <c r="I72" s="31"/>
      <c r="J72" s="31"/>
      <c r="K72" s="35"/>
    </row>
    <row r="73" spans="2:11" x14ac:dyDescent="0.25">
      <c r="B73" s="8" t="s">
        <v>268</v>
      </c>
      <c r="C73" s="57" t="s">
        <v>269</v>
      </c>
      <c r="D73" s="54" t="s">
        <v>270</v>
      </c>
      <c r="E73" s="6" t="s">
        <v>271</v>
      </c>
      <c r="F73" s="19">
        <v>18914</v>
      </c>
      <c r="G73" s="24">
        <v>196.71</v>
      </c>
      <c r="H73" s="24">
        <v>0.64</v>
      </c>
      <c r="I73" s="31"/>
      <c r="J73" s="31"/>
      <c r="K73" s="35"/>
    </row>
    <row r="74" spans="2:11" x14ac:dyDescent="0.25">
      <c r="B74" s="8" t="s">
        <v>350</v>
      </c>
      <c r="C74" s="57" t="s">
        <v>351</v>
      </c>
      <c r="D74" s="54" t="s">
        <v>352</v>
      </c>
      <c r="E74" s="6" t="s">
        <v>58</v>
      </c>
      <c r="F74" s="19">
        <v>39386</v>
      </c>
      <c r="G74" s="24">
        <v>196.48</v>
      </c>
      <c r="H74" s="24">
        <v>0.64</v>
      </c>
      <c r="I74" s="31"/>
      <c r="J74" s="31"/>
      <c r="K74" s="35"/>
    </row>
    <row r="75" spans="2:11" x14ac:dyDescent="0.25">
      <c r="B75" s="8" t="s">
        <v>3586</v>
      </c>
      <c r="C75" s="57" t="s">
        <v>3587</v>
      </c>
      <c r="D75" s="54" t="s">
        <v>3588</v>
      </c>
      <c r="E75" s="6" t="s">
        <v>68</v>
      </c>
      <c r="F75" s="19">
        <v>63318</v>
      </c>
      <c r="G75" s="24">
        <v>195.18</v>
      </c>
      <c r="H75" s="24">
        <v>0.64</v>
      </c>
      <c r="I75" s="31"/>
      <c r="J75" s="31"/>
      <c r="K75" s="35"/>
    </row>
    <row r="76" spans="2:11" x14ac:dyDescent="0.25">
      <c r="B76" s="8" t="s">
        <v>1987</v>
      </c>
      <c r="C76" s="57" t="s">
        <v>1988</v>
      </c>
      <c r="D76" s="54" t="s">
        <v>1989</v>
      </c>
      <c r="E76" s="6" t="s">
        <v>58</v>
      </c>
      <c r="F76" s="19">
        <v>85150</v>
      </c>
      <c r="G76" s="24">
        <v>194.99</v>
      </c>
      <c r="H76" s="24">
        <v>0.64</v>
      </c>
      <c r="I76" s="31"/>
      <c r="J76" s="31"/>
      <c r="K76" s="35"/>
    </row>
    <row r="77" spans="2:11" x14ac:dyDescent="0.25">
      <c r="B77" s="8" t="s">
        <v>413</v>
      </c>
      <c r="C77" s="57" t="s">
        <v>414</v>
      </c>
      <c r="D77" s="54" t="s">
        <v>415</v>
      </c>
      <c r="E77" s="6" t="s">
        <v>102</v>
      </c>
      <c r="F77" s="19">
        <v>66695</v>
      </c>
      <c r="G77" s="24">
        <v>192.88</v>
      </c>
      <c r="H77" s="24">
        <v>0.63</v>
      </c>
      <c r="I77" s="31"/>
      <c r="J77" s="31"/>
      <c r="K77" s="35"/>
    </row>
    <row r="78" spans="2:11" x14ac:dyDescent="0.25">
      <c r="B78" s="8" t="s">
        <v>162</v>
      </c>
      <c r="C78" s="57" t="s">
        <v>163</v>
      </c>
      <c r="D78" s="54" t="s">
        <v>164</v>
      </c>
      <c r="E78" s="6" t="s">
        <v>58</v>
      </c>
      <c r="F78" s="19">
        <v>138236</v>
      </c>
      <c r="G78" s="24">
        <v>192.08</v>
      </c>
      <c r="H78" s="24">
        <v>0.63</v>
      </c>
      <c r="I78" s="31"/>
      <c r="J78" s="31"/>
      <c r="K78" s="35"/>
    </row>
    <row r="79" spans="2:11" x14ac:dyDescent="0.25">
      <c r="B79" s="8" t="s">
        <v>221</v>
      </c>
      <c r="C79" s="57" t="s">
        <v>222</v>
      </c>
      <c r="D79" s="54" t="s">
        <v>223</v>
      </c>
      <c r="E79" s="6" t="s">
        <v>185</v>
      </c>
      <c r="F79" s="19">
        <v>41330</v>
      </c>
      <c r="G79" s="24">
        <v>185.76</v>
      </c>
      <c r="H79" s="24">
        <v>0.61</v>
      </c>
      <c r="I79" s="31"/>
      <c r="J79" s="31"/>
      <c r="K79" s="35"/>
    </row>
    <row r="80" spans="2:11" x14ac:dyDescent="0.25">
      <c r="B80" s="8" t="s">
        <v>425</v>
      </c>
      <c r="C80" s="57" t="s">
        <v>426</v>
      </c>
      <c r="D80" s="54" t="s">
        <v>427</v>
      </c>
      <c r="E80" s="6" t="s">
        <v>90</v>
      </c>
      <c r="F80" s="19">
        <v>4460</v>
      </c>
      <c r="G80" s="24">
        <v>183.19</v>
      </c>
      <c r="H80" s="24">
        <v>0.6</v>
      </c>
      <c r="I80" s="31"/>
      <c r="J80" s="31"/>
      <c r="K80" s="35"/>
    </row>
    <row r="81" spans="2:11" x14ac:dyDescent="0.25">
      <c r="B81" s="8" t="s">
        <v>2117</v>
      </c>
      <c r="C81" s="57" t="s">
        <v>2118</v>
      </c>
      <c r="D81" s="54" t="s">
        <v>2119</v>
      </c>
      <c r="E81" s="6" t="s">
        <v>325</v>
      </c>
      <c r="F81" s="19">
        <v>17481</v>
      </c>
      <c r="G81" s="24">
        <v>179.71</v>
      </c>
      <c r="H81" s="24">
        <v>0.59</v>
      </c>
      <c r="I81" s="31"/>
      <c r="J81" s="31"/>
      <c r="K81" s="35"/>
    </row>
    <row r="82" spans="2:11" x14ac:dyDescent="0.25">
      <c r="B82" s="8" t="s">
        <v>1998</v>
      </c>
      <c r="C82" s="57" t="s">
        <v>1999</v>
      </c>
      <c r="D82" s="54" t="s">
        <v>2000</v>
      </c>
      <c r="E82" s="6" t="s">
        <v>514</v>
      </c>
      <c r="F82" s="19">
        <v>103696</v>
      </c>
      <c r="G82" s="24">
        <v>179.5</v>
      </c>
      <c r="H82" s="24">
        <v>0.59</v>
      </c>
      <c r="I82" s="31"/>
      <c r="J82" s="31"/>
      <c r="K82" s="35"/>
    </row>
    <row r="83" spans="2:11" x14ac:dyDescent="0.25">
      <c r="B83" s="8" t="s">
        <v>541</v>
      </c>
      <c r="C83" s="57" t="s">
        <v>542</v>
      </c>
      <c r="D83" s="54" t="s">
        <v>543</v>
      </c>
      <c r="E83" s="6" t="s">
        <v>325</v>
      </c>
      <c r="F83" s="19">
        <v>2748</v>
      </c>
      <c r="G83" s="24">
        <v>177.45</v>
      </c>
      <c r="H83" s="24">
        <v>0.57999999999999996</v>
      </c>
      <c r="I83" s="31"/>
      <c r="J83" s="31"/>
      <c r="K83" s="35"/>
    </row>
    <row r="84" spans="2:11" x14ac:dyDescent="0.25">
      <c r="B84" s="8" t="s">
        <v>2049</v>
      </c>
      <c r="C84" s="57" t="s">
        <v>2050</v>
      </c>
      <c r="D84" s="54" t="s">
        <v>2051</v>
      </c>
      <c r="E84" s="6" t="s">
        <v>325</v>
      </c>
      <c r="F84" s="19">
        <v>7672</v>
      </c>
      <c r="G84" s="24">
        <v>176.91</v>
      </c>
      <c r="H84" s="24">
        <v>0.57999999999999996</v>
      </c>
      <c r="I84" s="31"/>
      <c r="J84" s="31"/>
      <c r="K84" s="35"/>
    </row>
    <row r="85" spans="2:11" x14ac:dyDescent="0.25">
      <c r="B85" s="8" t="s">
        <v>1823</v>
      </c>
      <c r="C85" s="57" t="s">
        <v>1824</v>
      </c>
      <c r="D85" s="54" t="s">
        <v>1825</v>
      </c>
      <c r="E85" s="6" t="s">
        <v>140</v>
      </c>
      <c r="F85" s="19">
        <v>13086</v>
      </c>
      <c r="G85" s="24">
        <v>173.22</v>
      </c>
      <c r="H85" s="24">
        <v>0.56999999999999995</v>
      </c>
      <c r="I85" s="31"/>
      <c r="J85" s="31"/>
      <c r="K85" s="35"/>
    </row>
    <row r="86" spans="2:11" x14ac:dyDescent="0.25">
      <c r="B86" s="8" t="s">
        <v>107</v>
      </c>
      <c r="C86" s="57" t="s">
        <v>108</v>
      </c>
      <c r="D86" s="54" t="s">
        <v>109</v>
      </c>
      <c r="E86" s="6" t="s">
        <v>110</v>
      </c>
      <c r="F86" s="19">
        <v>3091</v>
      </c>
      <c r="G86" s="24">
        <v>172.6</v>
      </c>
      <c r="H86" s="24">
        <v>0.56000000000000005</v>
      </c>
      <c r="I86" s="31"/>
      <c r="J86" s="31"/>
      <c r="K86" s="35"/>
    </row>
    <row r="87" spans="2:11" x14ac:dyDescent="0.25">
      <c r="B87" s="8" t="s">
        <v>2123</v>
      </c>
      <c r="C87" s="57" t="s">
        <v>2124</v>
      </c>
      <c r="D87" s="54" t="s">
        <v>2125</v>
      </c>
      <c r="E87" s="6" t="s">
        <v>54</v>
      </c>
      <c r="F87" s="19">
        <v>2633</v>
      </c>
      <c r="G87" s="24">
        <v>171.7</v>
      </c>
      <c r="H87" s="24">
        <v>0.56000000000000005</v>
      </c>
      <c r="I87" s="31"/>
      <c r="J87" s="31"/>
      <c r="K87" s="35"/>
    </row>
    <row r="88" spans="2:11" x14ac:dyDescent="0.25">
      <c r="B88" s="8" t="s">
        <v>3589</v>
      </c>
      <c r="C88" s="57" t="s">
        <v>3590</v>
      </c>
      <c r="D88" s="54" t="s">
        <v>3591</v>
      </c>
      <c r="E88" s="6" t="s">
        <v>406</v>
      </c>
      <c r="F88" s="19">
        <v>40247</v>
      </c>
      <c r="G88" s="24">
        <v>171.65</v>
      </c>
      <c r="H88" s="24">
        <v>0.56000000000000005</v>
      </c>
      <c r="I88" s="31"/>
      <c r="J88" s="31"/>
      <c r="K88" s="35"/>
    </row>
    <row r="89" spans="2:11" x14ac:dyDescent="0.25">
      <c r="B89" s="8" t="s">
        <v>2064</v>
      </c>
      <c r="C89" s="57" t="s">
        <v>2065</v>
      </c>
      <c r="D89" s="54" t="s">
        <v>2066</v>
      </c>
      <c r="E89" s="6" t="s">
        <v>356</v>
      </c>
      <c r="F89" s="19">
        <v>39362</v>
      </c>
      <c r="G89" s="24">
        <v>169.41</v>
      </c>
      <c r="H89" s="24">
        <v>0.55000000000000004</v>
      </c>
      <c r="I89" s="31"/>
      <c r="J89" s="31"/>
      <c r="K89" s="35"/>
    </row>
    <row r="90" spans="2:11" x14ac:dyDescent="0.25">
      <c r="B90" s="8" t="s">
        <v>2129</v>
      </c>
      <c r="C90" s="57" t="s">
        <v>2130</v>
      </c>
      <c r="D90" s="54" t="s">
        <v>2131</v>
      </c>
      <c r="E90" s="6" t="s">
        <v>150</v>
      </c>
      <c r="F90" s="19">
        <v>15121</v>
      </c>
      <c r="G90" s="24">
        <v>169.39</v>
      </c>
      <c r="H90" s="24">
        <v>0.55000000000000004</v>
      </c>
      <c r="I90" s="31"/>
      <c r="J90" s="31"/>
      <c r="K90" s="35"/>
    </row>
    <row r="91" spans="2:11" x14ac:dyDescent="0.25">
      <c r="B91" s="8" t="s">
        <v>868</v>
      </c>
      <c r="C91" s="57" t="s">
        <v>869</v>
      </c>
      <c r="D91" s="54" t="s">
        <v>870</v>
      </c>
      <c r="E91" s="6" t="s">
        <v>150</v>
      </c>
      <c r="F91" s="19">
        <v>44221</v>
      </c>
      <c r="G91" s="24">
        <v>168.64</v>
      </c>
      <c r="H91" s="24">
        <v>0.55000000000000004</v>
      </c>
      <c r="I91" s="31"/>
      <c r="J91" s="31"/>
      <c r="K91" s="35"/>
    </row>
    <row r="92" spans="2:11" x14ac:dyDescent="0.25">
      <c r="B92" s="8" t="s">
        <v>3592</v>
      </c>
      <c r="C92" s="57" t="s">
        <v>3593</v>
      </c>
      <c r="D92" s="54" t="s">
        <v>3594</v>
      </c>
      <c r="E92" s="6" t="s">
        <v>496</v>
      </c>
      <c r="F92" s="19">
        <v>10586</v>
      </c>
      <c r="G92" s="24">
        <v>167.48</v>
      </c>
      <c r="H92" s="24">
        <v>0.55000000000000004</v>
      </c>
      <c r="I92" s="31"/>
      <c r="J92" s="31"/>
      <c r="K92" s="35"/>
    </row>
    <row r="93" spans="2:11" x14ac:dyDescent="0.25">
      <c r="B93" s="8" t="s">
        <v>3595</v>
      </c>
      <c r="C93" s="57" t="s">
        <v>3596</v>
      </c>
      <c r="D93" s="54" t="s">
        <v>3597</v>
      </c>
      <c r="E93" s="6" t="s">
        <v>325</v>
      </c>
      <c r="F93" s="19">
        <v>4453</v>
      </c>
      <c r="G93" s="24">
        <v>164.06</v>
      </c>
      <c r="H93" s="24">
        <v>0.54</v>
      </c>
      <c r="I93" s="31"/>
      <c r="J93" s="31"/>
      <c r="K93" s="35"/>
    </row>
    <row r="94" spans="2:11" x14ac:dyDescent="0.25">
      <c r="B94" s="8" t="s">
        <v>1995</v>
      </c>
      <c r="C94" s="57" t="s">
        <v>1996</v>
      </c>
      <c r="D94" s="54" t="s">
        <v>1997</v>
      </c>
      <c r="E94" s="6" t="s">
        <v>213</v>
      </c>
      <c r="F94" s="19">
        <v>72735</v>
      </c>
      <c r="G94" s="24">
        <v>161.44</v>
      </c>
      <c r="H94" s="24">
        <v>0.53</v>
      </c>
      <c r="I94" s="31"/>
      <c r="J94" s="31"/>
      <c r="K94" s="35"/>
    </row>
    <row r="95" spans="2:11" x14ac:dyDescent="0.25">
      <c r="B95" s="8" t="s">
        <v>2028</v>
      </c>
      <c r="C95" s="57" t="s">
        <v>2029</v>
      </c>
      <c r="D95" s="54" t="s">
        <v>2030</v>
      </c>
      <c r="E95" s="6" t="s">
        <v>102</v>
      </c>
      <c r="F95" s="19">
        <v>92316</v>
      </c>
      <c r="G95" s="24">
        <v>159.88999999999999</v>
      </c>
      <c r="H95" s="24">
        <v>0.52</v>
      </c>
      <c r="I95" s="31"/>
      <c r="J95" s="31"/>
      <c r="K95" s="35"/>
    </row>
    <row r="96" spans="2:11" x14ac:dyDescent="0.25">
      <c r="B96" s="8" t="s">
        <v>198</v>
      </c>
      <c r="C96" s="57" t="s">
        <v>199</v>
      </c>
      <c r="D96" s="54" t="s">
        <v>200</v>
      </c>
      <c r="E96" s="6" t="s">
        <v>150</v>
      </c>
      <c r="F96" s="19">
        <v>599</v>
      </c>
      <c r="G96" s="24">
        <v>155.18</v>
      </c>
      <c r="H96" s="24">
        <v>0.51</v>
      </c>
      <c r="I96" s="31"/>
      <c r="J96" s="31"/>
      <c r="K96" s="35"/>
    </row>
    <row r="97" spans="2:11" x14ac:dyDescent="0.25">
      <c r="B97" s="8" t="s">
        <v>1922</v>
      </c>
      <c r="C97" s="57" t="s">
        <v>1188</v>
      </c>
      <c r="D97" s="54" t="s">
        <v>3598</v>
      </c>
      <c r="E97" s="6" t="s">
        <v>102</v>
      </c>
      <c r="F97" s="19">
        <v>31983</v>
      </c>
      <c r="G97" s="24">
        <v>152.97</v>
      </c>
      <c r="H97" s="24">
        <v>0.5</v>
      </c>
      <c r="I97" s="31"/>
      <c r="J97" s="31"/>
      <c r="K97" s="35"/>
    </row>
    <row r="98" spans="2:11" x14ac:dyDescent="0.25">
      <c r="B98" s="8" t="s">
        <v>2120</v>
      </c>
      <c r="C98" s="57" t="s">
        <v>2121</v>
      </c>
      <c r="D98" s="54" t="s">
        <v>2122</v>
      </c>
      <c r="E98" s="6" t="s">
        <v>230</v>
      </c>
      <c r="F98" s="19">
        <v>20345</v>
      </c>
      <c r="G98" s="24">
        <v>152.69</v>
      </c>
      <c r="H98" s="24">
        <v>0.5</v>
      </c>
      <c r="I98" s="31"/>
      <c r="J98" s="31"/>
      <c r="K98" s="35"/>
    </row>
    <row r="99" spans="2:11" x14ac:dyDescent="0.25">
      <c r="B99" s="8" t="s">
        <v>201</v>
      </c>
      <c r="C99" s="57" t="s">
        <v>202</v>
      </c>
      <c r="D99" s="54" t="s">
        <v>203</v>
      </c>
      <c r="E99" s="6" t="s">
        <v>150</v>
      </c>
      <c r="F99" s="19">
        <v>7785</v>
      </c>
      <c r="G99" s="24">
        <v>152.32</v>
      </c>
      <c r="H99" s="24">
        <v>0.5</v>
      </c>
      <c r="I99" s="31"/>
      <c r="J99" s="31"/>
      <c r="K99" s="35"/>
    </row>
    <row r="100" spans="2:11" x14ac:dyDescent="0.25">
      <c r="B100" s="8" t="s">
        <v>306</v>
      </c>
      <c r="C100" s="57" t="s">
        <v>307</v>
      </c>
      <c r="D100" s="54" t="s">
        <v>308</v>
      </c>
      <c r="E100" s="6" t="s">
        <v>309</v>
      </c>
      <c r="F100" s="19">
        <v>8325</v>
      </c>
      <c r="G100" s="24">
        <v>150.52000000000001</v>
      </c>
      <c r="H100" s="24">
        <v>0.49</v>
      </c>
      <c r="I100" s="31"/>
      <c r="J100" s="31"/>
      <c r="K100" s="35"/>
    </row>
    <row r="101" spans="2:11" x14ac:dyDescent="0.25">
      <c r="B101" s="8" t="s">
        <v>2031</v>
      </c>
      <c r="C101" s="57" t="s">
        <v>2032</v>
      </c>
      <c r="D101" s="54" t="s">
        <v>2033</v>
      </c>
      <c r="E101" s="6" t="s">
        <v>325</v>
      </c>
      <c r="F101" s="19">
        <v>22421</v>
      </c>
      <c r="G101" s="24">
        <v>147.78</v>
      </c>
      <c r="H101" s="24">
        <v>0.48</v>
      </c>
      <c r="I101" s="31"/>
      <c r="J101" s="31"/>
      <c r="K101" s="35"/>
    </row>
    <row r="102" spans="2:11" x14ac:dyDescent="0.25">
      <c r="B102" s="8" t="s">
        <v>332</v>
      </c>
      <c r="C102" s="57" t="s">
        <v>333</v>
      </c>
      <c r="D102" s="54" t="s">
        <v>334</v>
      </c>
      <c r="E102" s="6" t="s">
        <v>114</v>
      </c>
      <c r="F102" s="19">
        <v>12050</v>
      </c>
      <c r="G102" s="24">
        <v>146.91</v>
      </c>
      <c r="H102" s="24">
        <v>0.48</v>
      </c>
      <c r="I102" s="31"/>
      <c r="J102" s="31"/>
      <c r="K102" s="35"/>
    </row>
    <row r="103" spans="2:11" x14ac:dyDescent="0.25">
      <c r="B103" s="8" t="s">
        <v>896</v>
      </c>
      <c r="C103" s="57" t="s">
        <v>897</v>
      </c>
      <c r="D103" s="54" t="s">
        <v>898</v>
      </c>
      <c r="E103" s="6" t="s">
        <v>72</v>
      </c>
      <c r="F103" s="19">
        <v>14349</v>
      </c>
      <c r="G103" s="24">
        <v>146.1</v>
      </c>
      <c r="H103" s="24">
        <v>0.48</v>
      </c>
      <c r="I103" s="31"/>
      <c r="J103" s="31"/>
      <c r="K103" s="35"/>
    </row>
    <row r="104" spans="2:11" x14ac:dyDescent="0.25">
      <c r="B104" s="8" t="s">
        <v>169</v>
      </c>
      <c r="C104" s="57" t="s">
        <v>170</v>
      </c>
      <c r="D104" s="54" t="s">
        <v>171</v>
      </c>
      <c r="E104" s="6" t="s">
        <v>114</v>
      </c>
      <c r="F104" s="19">
        <v>4569</v>
      </c>
      <c r="G104" s="24">
        <v>143.06</v>
      </c>
      <c r="H104" s="24">
        <v>0.47</v>
      </c>
      <c r="I104" s="31"/>
      <c r="J104" s="31"/>
      <c r="K104" s="35"/>
    </row>
    <row r="105" spans="2:11" x14ac:dyDescent="0.25">
      <c r="B105" s="8" t="s">
        <v>928</v>
      </c>
      <c r="C105" s="57" t="s">
        <v>929</v>
      </c>
      <c r="D105" s="54" t="s">
        <v>930</v>
      </c>
      <c r="E105" s="6" t="s">
        <v>90</v>
      </c>
      <c r="F105" s="19">
        <v>12397</v>
      </c>
      <c r="G105" s="24">
        <v>139.41999999999999</v>
      </c>
      <c r="H105" s="24">
        <v>0.46</v>
      </c>
      <c r="I105" s="31"/>
      <c r="J105" s="31"/>
      <c r="K105" s="35"/>
    </row>
    <row r="106" spans="2:11" x14ac:dyDescent="0.25">
      <c r="B106" s="8" t="s">
        <v>908</v>
      </c>
      <c r="C106" s="57" t="s">
        <v>909</v>
      </c>
      <c r="D106" s="54" t="s">
        <v>910</v>
      </c>
      <c r="E106" s="6" t="s">
        <v>440</v>
      </c>
      <c r="F106" s="19">
        <v>13242</v>
      </c>
      <c r="G106" s="24">
        <v>139.03</v>
      </c>
      <c r="H106" s="24">
        <v>0.45</v>
      </c>
      <c r="I106" s="31"/>
      <c r="J106" s="31"/>
      <c r="K106" s="35"/>
    </row>
    <row r="107" spans="2:11" x14ac:dyDescent="0.25">
      <c r="B107" s="8" t="s">
        <v>253</v>
      </c>
      <c r="C107" s="57" t="s">
        <v>254</v>
      </c>
      <c r="D107" s="54" t="s">
        <v>255</v>
      </c>
      <c r="E107" s="6" t="s">
        <v>114</v>
      </c>
      <c r="F107" s="19">
        <v>19980</v>
      </c>
      <c r="G107" s="24">
        <v>137.88</v>
      </c>
      <c r="H107" s="24">
        <v>0.45</v>
      </c>
      <c r="I107" s="31"/>
      <c r="J107" s="31"/>
      <c r="K107" s="35"/>
    </row>
    <row r="108" spans="2:11" x14ac:dyDescent="0.25">
      <c r="B108" s="8" t="s">
        <v>1803</v>
      </c>
      <c r="C108" s="57" t="s">
        <v>1804</v>
      </c>
      <c r="D108" s="54" t="s">
        <v>1805</v>
      </c>
      <c r="E108" s="6" t="s">
        <v>83</v>
      </c>
      <c r="F108" s="19">
        <v>4289</v>
      </c>
      <c r="G108" s="24">
        <v>136.44</v>
      </c>
      <c r="H108" s="24">
        <v>0.45</v>
      </c>
      <c r="I108" s="31"/>
      <c r="J108" s="31"/>
      <c r="K108" s="35"/>
    </row>
    <row r="109" spans="2:11" x14ac:dyDescent="0.25">
      <c r="B109" s="8" t="s">
        <v>2004</v>
      </c>
      <c r="C109" s="57" t="s">
        <v>2005</v>
      </c>
      <c r="D109" s="54" t="s">
        <v>2006</v>
      </c>
      <c r="E109" s="6" t="s">
        <v>102</v>
      </c>
      <c r="F109" s="19">
        <v>78934</v>
      </c>
      <c r="G109" s="24">
        <v>135.06</v>
      </c>
      <c r="H109" s="24">
        <v>0.44</v>
      </c>
      <c r="I109" s="31"/>
      <c r="J109" s="31"/>
      <c r="K109" s="35"/>
    </row>
    <row r="110" spans="2:11" x14ac:dyDescent="0.25">
      <c r="B110" s="8" t="s">
        <v>878</v>
      </c>
      <c r="C110" s="57" t="s">
        <v>879</v>
      </c>
      <c r="D110" s="54" t="s">
        <v>880</v>
      </c>
      <c r="E110" s="6" t="s">
        <v>150</v>
      </c>
      <c r="F110" s="19">
        <v>49960</v>
      </c>
      <c r="G110" s="24">
        <v>134.09</v>
      </c>
      <c r="H110" s="24">
        <v>0.44</v>
      </c>
      <c r="I110" s="31"/>
      <c r="J110" s="31"/>
      <c r="K110" s="35"/>
    </row>
    <row r="111" spans="2:11" x14ac:dyDescent="0.25">
      <c r="B111" s="8" t="s">
        <v>3599</v>
      </c>
      <c r="C111" s="57" t="s">
        <v>3600</v>
      </c>
      <c r="D111" s="54" t="s">
        <v>3601</v>
      </c>
      <c r="E111" s="6" t="s">
        <v>325</v>
      </c>
      <c r="F111" s="19">
        <v>2397</v>
      </c>
      <c r="G111" s="24">
        <v>134.05000000000001</v>
      </c>
      <c r="H111" s="24">
        <v>0.44</v>
      </c>
      <c r="I111" s="31"/>
      <c r="J111" s="31"/>
      <c r="K111" s="35"/>
    </row>
    <row r="112" spans="2:11" x14ac:dyDescent="0.25">
      <c r="B112" s="8" t="s">
        <v>2094</v>
      </c>
      <c r="C112" s="57" t="s">
        <v>2095</v>
      </c>
      <c r="D112" s="54" t="s">
        <v>2096</v>
      </c>
      <c r="E112" s="6" t="s">
        <v>325</v>
      </c>
      <c r="F112" s="19">
        <v>3900</v>
      </c>
      <c r="G112" s="24">
        <v>133.28</v>
      </c>
      <c r="H112" s="24">
        <v>0.44</v>
      </c>
      <c r="I112" s="31"/>
      <c r="J112" s="31"/>
      <c r="K112" s="35"/>
    </row>
    <row r="113" spans="2:11" x14ac:dyDescent="0.25">
      <c r="B113" s="8" t="s">
        <v>207</v>
      </c>
      <c r="C113" s="57" t="s">
        <v>208</v>
      </c>
      <c r="D113" s="54" t="s">
        <v>209</v>
      </c>
      <c r="E113" s="6" t="s">
        <v>98</v>
      </c>
      <c r="F113" s="19">
        <v>9314</v>
      </c>
      <c r="G113" s="24">
        <v>128.91</v>
      </c>
      <c r="H113" s="24">
        <v>0.42</v>
      </c>
      <c r="I113" s="31"/>
      <c r="J113" s="31"/>
      <c r="K113" s="35"/>
    </row>
    <row r="114" spans="2:11" x14ac:dyDescent="0.25">
      <c r="B114" s="8" t="s">
        <v>1971</v>
      </c>
      <c r="C114" s="57" t="s">
        <v>1972</v>
      </c>
      <c r="D114" s="54" t="s">
        <v>1973</v>
      </c>
      <c r="E114" s="6" t="s">
        <v>213</v>
      </c>
      <c r="F114" s="19">
        <v>875894</v>
      </c>
      <c r="G114" s="24">
        <v>125.69</v>
      </c>
      <c r="H114" s="24">
        <v>0.41</v>
      </c>
      <c r="I114" s="31"/>
      <c r="J114" s="31"/>
      <c r="K114" s="35"/>
    </row>
    <row r="115" spans="2:11" x14ac:dyDescent="0.25">
      <c r="B115" s="8" t="s">
        <v>447</v>
      </c>
      <c r="C115" s="57" t="s">
        <v>448</v>
      </c>
      <c r="D115" s="54" t="s">
        <v>449</v>
      </c>
      <c r="E115" s="6" t="s">
        <v>90</v>
      </c>
      <c r="F115" s="19">
        <v>5232</v>
      </c>
      <c r="G115" s="24">
        <v>123.92</v>
      </c>
      <c r="H115" s="24">
        <v>0.41</v>
      </c>
      <c r="I115" s="31"/>
      <c r="J115" s="31"/>
      <c r="K115" s="35"/>
    </row>
    <row r="116" spans="2:11" x14ac:dyDescent="0.25">
      <c r="B116" s="8" t="s">
        <v>313</v>
      </c>
      <c r="C116" s="57" t="s">
        <v>314</v>
      </c>
      <c r="D116" s="54" t="s">
        <v>315</v>
      </c>
      <c r="E116" s="6" t="s">
        <v>114</v>
      </c>
      <c r="F116" s="19">
        <v>188933</v>
      </c>
      <c r="G116" s="24">
        <v>122.9</v>
      </c>
      <c r="H116" s="24">
        <v>0.4</v>
      </c>
      <c r="I116" s="31"/>
      <c r="J116" s="31"/>
      <c r="K116" s="35"/>
    </row>
    <row r="117" spans="2:11" x14ac:dyDescent="0.25">
      <c r="B117" s="8" t="s">
        <v>503</v>
      </c>
      <c r="C117" s="57" t="s">
        <v>504</v>
      </c>
      <c r="D117" s="54" t="s">
        <v>505</v>
      </c>
      <c r="E117" s="6" t="s">
        <v>90</v>
      </c>
      <c r="F117" s="19">
        <v>2618</v>
      </c>
      <c r="G117" s="24">
        <v>122.83</v>
      </c>
      <c r="H117" s="24">
        <v>0.4</v>
      </c>
      <c r="I117" s="31"/>
      <c r="J117" s="31"/>
      <c r="K117" s="35"/>
    </row>
    <row r="118" spans="2:11" x14ac:dyDescent="0.25">
      <c r="B118" s="8" t="s">
        <v>2043</v>
      </c>
      <c r="C118" s="57" t="s">
        <v>2044</v>
      </c>
      <c r="D118" s="54" t="s">
        <v>2045</v>
      </c>
      <c r="E118" s="6" t="s">
        <v>102</v>
      </c>
      <c r="F118" s="19">
        <v>13393</v>
      </c>
      <c r="G118" s="24">
        <v>122.69</v>
      </c>
      <c r="H118" s="24">
        <v>0.4</v>
      </c>
      <c r="I118" s="31"/>
      <c r="J118" s="31"/>
      <c r="K118" s="35"/>
    </row>
    <row r="119" spans="2:11" x14ac:dyDescent="0.25">
      <c r="B119" s="8" t="s">
        <v>134</v>
      </c>
      <c r="C119" s="57" t="s">
        <v>135</v>
      </c>
      <c r="D119" s="54" t="s">
        <v>136</v>
      </c>
      <c r="E119" s="6" t="s">
        <v>90</v>
      </c>
      <c r="F119" s="19">
        <v>3472</v>
      </c>
      <c r="G119" s="24">
        <v>117.62</v>
      </c>
      <c r="H119" s="24">
        <v>0.38</v>
      </c>
      <c r="I119" s="31"/>
      <c r="J119" s="31"/>
      <c r="K119" s="35"/>
    </row>
    <row r="120" spans="2:11" x14ac:dyDescent="0.25">
      <c r="B120" s="8" t="s">
        <v>2079</v>
      </c>
      <c r="C120" s="57" t="s">
        <v>2080</v>
      </c>
      <c r="D120" s="54" t="s">
        <v>2081</v>
      </c>
      <c r="E120" s="6" t="s">
        <v>325</v>
      </c>
      <c r="F120" s="19">
        <v>1796</v>
      </c>
      <c r="G120" s="24">
        <v>115.51</v>
      </c>
      <c r="H120" s="24">
        <v>0.38</v>
      </c>
      <c r="I120" s="31"/>
      <c r="J120" s="31"/>
      <c r="K120" s="35"/>
    </row>
    <row r="121" spans="2:11" x14ac:dyDescent="0.25">
      <c r="B121" s="8" t="s">
        <v>2100</v>
      </c>
      <c r="C121" s="57" t="s">
        <v>2101</v>
      </c>
      <c r="D121" s="54" t="s">
        <v>2102</v>
      </c>
      <c r="E121" s="6" t="s">
        <v>356</v>
      </c>
      <c r="F121" s="19">
        <v>19358</v>
      </c>
      <c r="G121" s="24">
        <v>112.53</v>
      </c>
      <c r="H121" s="24">
        <v>0.37</v>
      </c>
      <c r="I121" s="31"/>
      <c r="J121" s="31"/>
      <c r="K121" s="35"/>
    </row>
    <row r="122" spans="2:11" x14ac:dyDescent="0.25">
      <c r="B122" s="8" t="s">
        <v>2034</v>
      </c>
      <c r="C122" s="57" t="s">
        <v>2035</v>
      </c>
      <c r="D122" s="54" t="s">
        <v>2036</v>
      </c>
      <c r="E122" s="6" t="s">
        <v>168</v>
      </c>
      <c r="F122" s="19">
        <v>3727</v>
      </c>
      <c r="G122" s="24">
        <v>111.19</v>
      </c>
      <c r="H122" s="24">
        <v>0.36</v>
      </c>
      <c r="I122" s="31"/>
      <c r="J122" s="31"/>
      <c r="K122" s="35"/>
    </row>
    <row r="123" spans="2:11" x14ac:dyDescent="0.25">
      <c r="B123" s="8" t="s">
        <v>1798</v>
      </c>
      <c r="C123" s="57" t="s">
        <v>1799</v>
      </c>
      <c r="D123" s="54" t="s">
        <v>1800</v>
      </c>
      <c r="E123" s="6" t="s">
        <v>102</v>
      </c>
      <c r="F123" s="19">
        <v>2711</v>
      </c>
      <c r="G123" s="24">
        <v>111.02</v>
      </c>
      <c r="H123" s="24">
        <v>0.36</v>
      </c>
      <c r="I123" s="31"/>
      <c r="J123" s="31"/>
      <c r="K123" s="35"/>
    </row>
    <row r="124" spans="2:11" x14ac:dyDescent="0.25">
      <c r="B124" s="8" t="s">
        <v>259</v>
      </c>
      <c r="C124" s="57" t="s">
        <v>260</v>
      </c>
      <c r="D124" s="54" t="s">
        <v>261</v>
      </c>
      <c r="E124" s="6" t="s">
        <v>220</v>
      </c>
      <c r="F124" s="19">
        <v>22091</v>
      </c>
      <c r="G124" s="24">
        <v>110.42</v>
      </c>
      <c r="H124" s="24">
        <v>0.36</v>
      </c>
      <c r="I124" s="31"/>
      <c r="J124" s="31"/>
      <c r="K124" s="35"/>
    </row>
    <row r="125" spans="2:11" x14ac:dyDescent="0.25">
      <c r="B125" s="8" t="s">
        <v>3602</v>
      </c>
      <c r="C125" s="57" t="s">
        <v>3603</v>
      </c>
      <c r="D125" s="54" t="s">
        <v>3604</v>
      </c>
      <c r="E125" s="6" t="s">
        <v>376</v>
      </c>
      <c r="F125" s="19">
        <v>316</v>
      </c>
      <c r="G125" s="24">
        <v>108.73</v>
      </c>
      <c r="H125" s="24">
        <v>0.36</v>
      </c>
      <c r="I125" s="31"/>
      <c r="J125" s="31"/>
      <c r="K125" s="35"/>
    </row>
    <row r="126" spans="2:11" x14ac:dyDescent="0.25">
      <c r="B126" s="8" t="s">
        <v>2097</v>
      </c>
      <c r="C126" s="57" t="s">
        <v>2098</v>
      </c>
      <c r="D126" s="54" t="s">
        <v>2099</v>
      </c>
      <c r="E126" s="6" t="s">
        <v>98</v>
      </c>
      <c r="F126" s="19">
        <v>7229</v>
      </c>
      <c r="G126" s="24">
        <v>107.6</v>
      </c>
      <c r="H126" s="24">
        <v>0.35</v>
      </c>
      <c r="I126" s="31"/>
      <c r="J126" s="31"/>
      <c r="K126" s="35"/>
    </row>
    <row r="127" spans="2:11" x14ac:dyDescent="0.25">
      <c r="B127" s="8" t="s">
        <v>3605</v>
      </c>
      <c r="C127" s="57" t="s">
        <v>3606</v>
      </c>
      <c r="D127" s="54" t="s">
        <v>3607</v>
      </c>
      <c r="E127" s="6" t="s">
        <v>150</v>
      </c>
      <c r="F127" s="19">
        <v>4895</v>
      </c>
      <c r="G127" s="24">
        <v>106.43</v>
      </c>
      <c r="H127" s="24">
        <v>0.35</v>
      </c>
      <c r="I127" s="31"/>
      <c r="J127" s="31"/>
      <c r="K127" s="35"/>
    </row>
    <row r="128" spans="2:11" x14ac:dyDescent="0.25">
      <c r="B128" s="8" t="s">
        <v>316</v>
      </c>
      <c r="C128" s="57" t="s">
        <v>317</v>
      </c>
      <c r="D128" s="54" t="s">
        <v>318</v>
      </c>
      <c r="E128" s="6" t="s">
        <v>230</v>
      </c>
      <c r="F128" s="19">
        <v>4140</v>
      </c>
      <c r="G128" s="24">
        <v>104.22</v>
      </c>
      <c r="H128" s="24">
        <v>0.34</v>
      </c>
      <c r="I128" s="31"/>
      <c r="J128" s="31"/>
      <c r="K128" s="35"/>
    </row>
    <row r="129" spans="2:11" x14ac:dyDescent="0.25">
      <c r="B129" s="8" t="s">
        <v>3608</v>
      </c>
      <c r="C129" s="57" t="s">
        <v>3609</v>
      </c>
      <c r="D129" s="54" t="s">
        <v>3610</v>
      </c>
      <c r="E129" s="6" t="s">
        <v>237</v>
      </c>
      <c r="F129" s="19">
        <v>27625</v>
      </c>
      <c r="G129" s="24">
        <v>104.08</v>
      </c>
      <c r="H129" s="24">
        <v>0.34</v>
      </c>
      <c r="I129" s="31"/>
      <c r="J129" s="31"/>
      <c r="K129" s="35"/>
    </row>
    <row r="130" spans="2:11" x14ac:dyDescent="0.25">
      <c r="B130" s="8" t="s">
        <v>1826</v>
      </c>
      <c r="C130" s="57" t="s">
        <v>1827</v>
      </c>
      <c r="D130" s="54" t="s">
        <v>1828</v>
      </c>
      <c r="E130" s="6" t="s">
        <v>150</v>
      </c>
      <c r="F130" s="19">
        <v>4571</v>
      </c>
      <c r="G130" s="24">
        <v>102.84</v>
      </c>
      <c r="H130" s="24">
        <v>0.34</v>
      </c>
      <c r="I130" s="31"/>
      <c r="J130" s="31"/>
      <c r="K130" s="35"/>
    </row>
    <row r="131" spans="2:11" x14ac:dyDescent="0.25">
      <c r="B131" s="8" t="s">
        <v>3611</v>
      </c>
      <c r="C131" s="57" t="s">
        <v>3612</v>
      </c>
      <c r="D131" s="54" t="s">
        <v>3613</v>
      </c>
      <c r="E131" s="6" t="s">
        <v>275</v>
      </c>
      <c r="F131" s="19">
        <v>249</v>
      </c>
      <c r="G131" s="24">
        <v>96.33</v>
      </c>
      <c r="H131" s="24">
        <v>0.31</v>
      </c>
      <c r="I131" s="31"/>
      <c r="J131" s="31"/>
      <c r="K131" s="35"/>
    </row>
    <row r="132" spans="2:11" x14ac:dyDescent="0.25">
      <c r="B132" s="8" t="s">
        <v>2085</v>
      </c>
      <c r="C132" s="57" t="s">
        <v>2086</v>
      </c>
      <c r="D132" s="54" t="s">
        <v>2087</v>
      </c>
      <c r="E132" s="6" t="s">
        <v>157</v>
      </c>
      <c r="F132" s="19">
        <v>37360</v>
      </c>
      <c r="G132" s="24">
        <v>91.14</v>
      </c>
      <c r="H132" s="24">
        <v>0.3</v>
      </c>
      <c r="I132" s="31"/>
      <c r="J132" s="31"/>
      <c r="K132" s="35"/>
    </row>
    <row r="133" spans="2:11" x14ac:dyDescent="0.25">
      <c r="B133" s="8" t="s">
        <v>3614</v>
      </c>
      <c r="C133" s="57" t="s">
        <v>3615</v>
      </c>
      <c r="D133" s="54" t="s">
        <v>3616</v>
      </c>
      <c r="E133" s="6" t="s">
        <v>122</v>
      </c>
      <c r="F133" s="19">
        <v>28514</v>
      </c>
      <c r="G133" s="24">
        <v>90.46</v>
      </c>
      <c r="H133" s="24">
        <v>0.3</v>
      </c>
      <c r="I133" s="31"/>
      <c r="J133" s="31"/>
      <c r="K133" s="35"/>
    </row>
    <row r="134" spans="2:11" x14ac:dyDescent="0.25">
      <c r="B134" s="8" t="s">
        <v>844</v>
      </c>
      <c r="C134" s="57" t="s">
        <v>845</v>
      </c>
      <c r="D134" s="54" t="s">
        <v>846</v>
      </c>
      <c r="E134" s="6" t="s">
        <v>150</v>
      </c>
      <c r="F134" s="19">
        <v>4505</v>
      </c>
      <c r="G134" s="24">
        <v>90.1</v>
      </c>
      <c r="H134" s="24">
        <v>0.28999999999999998</v>
      </c>
      <c r="I134" s="31"/>
      <c r="J134" s="31"/>
      <c r="K134" s="35"/>
    </row>
    <row r="135" spans="2:11" x14ac:dyDescent="0.25">
      <c r="B135" s="8" t="s">
        <v>3617</v>
      </c>
      <c r="C135" s="57" t="s">
        <v>3618</v>
      </c>
      <c r="D135" s="54" t="s">
        <v>3619</v>
      </c>
      <c r="E135" s="6" t="s">
        <v>1977</v>
      </c>
      <c r="F135" s="19">
        <v>5153</v>
      </c>
      <c r="G135" s="24">
        <v>87.96</v>
      </c>
      <c r="H135" s="24">
        <v>0.28999999999999998</v>
      </c>
      <c r="I135" s="31"/>
      <c r="J135" s="31"/>
      <c r="K135" s="35"/>
    </row>
    <row r="136" spans="2:11" x14ac:dyDescent="0.25">
      <c r="B136" s="8" t="s">
        <v>3620</v>
      </c>
      <c r="C136" s="57" t="s">
        <v>3621</v>
      </c>
      <c r="D136" s="54" t="s">
        <v>3622</v>
      </c>
      <c r="E136" s="6" t="s">
        <v>237</v>
      </c>
      <c r="F136" s="19">
        <v>15112</v>
      </c>
      <c r="G136" s="24">
        <v>87.48</v>
      </c>
      <c r="H136" s="24">
        <v>0.28999999999999998</v>
      </c>
      <c r="I136" s="31"/>
      <c r="J136" s="31"/>
      <c r="K136" s="35"/>
    </row>
    <row r="137" spans="2:11" x14ac:dyDescent="0.25">
      <c r="B137" s="8" t="s">
        <v>247</v>
      </c>
      <c r="C137" s="57" t="s">
        <v>248</v>
      </c>
      <c r="D137" s="54" t="s">
        <v>249</v>
      </c>
      <c r="E137" s="6" t="s">
        <v>114</v>
      </c>
      <c r="F137" s="19">
        <v>535</v>
      </c>
      <c r="G137" s="24">
        <v>87.4</v>
      </c>
      <c r="H137" s="24">
        <v>0.28999999999999998</v>
      </c>
      <c r="I137" s="31"/>
      <c r="J137" s="31"/>
      <c r="K137" s="35"/>
    </row>
    <row r="138" spans="2:11" x14ac:dyDescent="0.25">
      <c r="B138" s="8" t="s">
        <v>3623</v>
      </c>
      <c r="C138" s="57" t="s">
        <v>3624</v>
      </c>
      <c r="D138" s="54" t="s">
        <v>3625</v>
      </c>
      <c r="E138" s="6" t="s">
        <v>440</v>
      </c>
      <c r="F138" s="19">
        <v>1419</v>
      </c>
      <c r="G138" s="24">
        <v>85.17</v>
      </c>
      <c r="H138" s="24">
        <v>0.28000000000000003</v>
      </c>
      <c r="I138" s="31"/>
      <c r="J138" s="31"/>
      <c r="K138" s="35"/>
    </row>
    <row r="139" spans="2:11" x14ac:dyDescent="0.25">
      <c r="B139" s="8" t="s">
        <v>1815</v>
      </c>
      <c r="C139" s="57" t="s">
        <v>1816</v>
      </c>
      <c r="D139" s="54" t="s">
        <v>1817</v>
      </c>
      <c r="E139" s="6" t="s">
        <v>114</v>
      </c>
      <c r="F139" s="19">
        <v>3952</v>
      </c>
      <c r="G139" s="24">
        <v>83.2</v>
      </c>
      <c r="H139" s="24">
        <v>0.27</v>
      </c>
      <c r="I139" s="31"/>
      <c r="J139" s="31"/>
      <c r="K139" s="35"/>
    </row>
    <row r="140" spans="2:11" x14ac:dyDescent="0.25">
      <c r="B140" s="8" t="s">
        <v>925</v>
      </c>
      <c r="C140" s="57" t="s">
        <v>926</v>
      </c>
      <c r="D140" s="54" t="s">
        <v>927</v>
      </c>
      <c r="E140" s="6" t="s">
        <v>118</v>
      </c>
      <c r="F140" s="19">
        <v>9998</v>
      </c>
      <c r="G140" s="24">
        <v>79</v>
      </c>
      <c r="H140" s="24">
        <v>0.26</v>
      </c>
      <c r="I140" s="31"/>
      <c r="J140" s="31"/>
      <c r="K140" s="35"/>
    </row>
    <row r="141" spans="2:11" x14ac:dyDescent="0.25">
      <c r="B141" s="8" t="s">
        <v>3626</v>
      </c>
      <c r="C141" s="57" t="s">
        <v>3627</v>
      </c>
      <c r="D141" s="54" t="s">
        <v>3628</v>
      </c>
      <c r="E141" s="6" t="s">
        <v>161</v>
      </c>
      <c r="F141" s="19">
        <v>43395</v>
      </c>
      <c r="G141" s="24">
        <v>78.94</v>
      </c>
      <c r="H141" s="24">
        <v>0.26</v>
      </c>
      <c r="I141" s="31"/>
      <c r="J141" s="31"/>
      <c r="K141" s="35"/>
    </row>
    <row r="142" spans="2:11" x14ac:dyDescent="0.25">
      <c r="B142" s="8" t="s">
        <v>2391</v>
      </c>
      <c r="C142" s="57" t="s">
        <v>2392</v>
      </c>
      <c r="D142" s="54" t="s">
        <v>2393</v>
      </c>
      <c r="E142" s="6" t="s">
        <v>275</v>
      </c>
      <c r="F142" s="19">
        <v>3398</v>
      </c>
      <c r="G142" s="24">
        <v>77.849999999999994</v>
      </c>
      <c r="H142" s="24">
        <v>0.25</v>
      </c>
      <c r="I142" s="31"/>
      <c r="J142" s="31"/>
      <c r="K142" s="35"/>
    </row>
    <row r="143" spans="2:11" x14ac:dyDescent="0.25">
      <c r="B143" s="8" t="s">
        <v>3629</v>
      </c>
      <c r="C143" s="57" t="s">
        <v>3630</v>
      </c>
      <c r="D143" s="54" t="s">
        <v>3631</v>
      </c>
      <c r="E143" s="6" t="s">
        <v>98</v>
      </c>
      <c r="F143" s="19">
        <v>22726</v>
      </c>
      <c r="G143" s="24">
        <v>77.67</v>
      </c>
      <c r="H143" s="24">
        <v>0.25</v>
      </c>
      <c r="I143" s="31"/>
      <c r="J143" s="31"/>
      <c r="K143" s="35"/>
    </row>
    <row r="144" spans="2:11" x14ac:dyDescent="0.25">
      <c r="B144" s="8" t="s">
        <v>3632</v>
      </c>
      <c r="C144" s="57" t="s">
        <v>1130</v>
      </c>
      <c r="D144" s="54" t="s">
        <v>3633</v>
      </c>
      <c r="E144" s="6" t="s">
        <v>106</v>
      </c>
      <c r="F144" s="19">
        <v>9087</v>
      </c>
      <c r="G144" s="24">
        <v>74.56</v>
      </c>
      <c r="H144" s="24">
        <v>0.24</v>
      </c>
      <c r="I144" s="31"/>
      <c r="J144" s="31"/>
      <c r="K144" s="35"/>
    </row>
    <row r="145" spans="2:11" x14ac:dyDescent="0.25">
      <c r="B145" s="8" t="s">
        <v>1835</v>
      </c>
      <c r="C145" s="57" t="s">
        <v>1836</v>
      </c>
      <c r="D145" s="54" t="s">
        <v>1837</v>
      </c>
      <c r="E145" s="6" t="s">
        <v>150</v>
      </c>
      <c r="F145" s="19">
        <v>1702</v>
      </c>
      <c r="G145" s="24">
        <v>73.58</v>
      </c>
      <c r="H145" s="24">
        <v>0.24</v>
      </c>
      <c r="I145" s="31"/>
      <c r="J145" s="31"/>
      <c r="K145" s="35"/>
    </row>
    <row r="146" spans="2:11" x14ac:dyDescent="0.25">
      <c r="B146" s="8" t="s">
        <v>329</v>
      </c>
      <c r="C146" s="57" t="s">
        <v>330</v>
      </c>
      <c r="D146" s="54" t="s">
        <v>331</v>
      </c>
      <c r="E146" s="6" t="s">
        <v>98</v>
      </c>
      <c r="F146" s="19">
        <v>8121</v>
      </c>
      <c r="G146" s="24">
        <v>69.849999999999994</v>
      </c>
      <c r="H146" s="24">
        <v>0.23</v>
      </c>
      <c r="I146" s="31"/>
      <c r="J146" s="31"/>
      <c r="K146" s="35"/>
    </row>
    <row r="147" spans="2:11" x14ac:dyDescent="0.25">
      <c r="B147" s="8" t="s">
        <v>553</v>
      </c>
      <c r="C147" s="57" t="s">
        <v>554</v>
      </c>
      <c r="D147" s="54" t="s">
        <v>555</v>
      </c>
      <c r="E147" s="6" t="s">
        <v>157</v>
      </c>
      <c r="F147" s="19">
        <v>6834</v>
      </c>
      <c r="G147" s="24">
        <v>68.58</v>
      </c>
      <c r="H147" s="24">
        <v>0.22</v>
      </c>
      <c r="I147" s="31"/>
      <c r="J147" s="31"/>
      <c r="K147" s="35"/>
    </row>
    <row r="148" spans="2:11" x14ac:dyDescent="0.25">
      <c r="B148" s="8" t="s">
        <v>3634</v>
      </c>
      <c r="C148" s="57" t="s">
        <v>3635</v>
      </c>
      <c r="D148" s="54" t="s">
        <v>3636</v>
      </c>
      <c r="E148" s="6" t="s">
        <v>237</v>
      </c>
      <c r="F148" s="19">
        <v>27799</v>
      </c>
      <c r="G148" s="24">
        <v>67.62</v>
      </c>
      <c r="H148" s="24">
        <v>0.22</v>
      </c>
      <c r="I148" s="31"/>
      <c r="J148" s="31"/>
      <c r="K148" s="35"/>
    </row>
    <row r="149" spans="2:11" x14ac:dyDescent="0.25">
      <c r="B149" s="8" t="s">
        <v>3637</v>
      </c>
      <c r="C149" s="57" t="s">
        <v>3638</v>
      </c>
      <c r="D149" s="54" t="s">
        <v>3639</v>
      </c>
      <c r="E149" s="6" t="s">
        <v>118</v>
      </c>
      <c r="F149" s="19">
        <v>137459</v>
      </c>
      <c r="G149" s="24">
        <v>65.430000000000007</v>
      </c>
      <c r="H149" s="24">
        <v>0.21</v>
      </c>
      <c r="I149" s="31"/>
      <c r="J149" s="31"/>
      <c r="K149" s="35"/>
    </row>
    <row r="150" spans="2:11" x14ac:dyDescent="0.25">
      <c r="B150" s="8" t="s">
        <v>3640</v>
      </c>
      <c r="C150" s="57" t="s">
        <v>1091</v>
      </c>
      <c r="D150" s="54" t="s">
        <v>3641</v>
      </c>
      <c r="E150" s="6" t="s">
        <v>376</v>
      </c>
      <c r="F150" s="19">
        <v>7195</v>
      </c>
      <c r="G150" s="24">
        <v>64.75</v>
      </c>
      <c r="H150" s="24">
        <v>0.21</v>
      </c>
      <c r="I150" s="31"/>
      <c r="J150" s="31"/>
      <c r="K150" s="35"/>
    </row>
    <row r="151" spans="2:11" x14ac:dyDescent="0.25">
      <c r="B151" s="8" t="s">
        <v>3642</v>
      </c>
      <c r="C151" s="57" t="s">
        <v>3643</v>
      </c>
      <c r="D151" s="54" t="s">
        <v>3644</v>
      </c>
      <c r="E151" s="6" t="s">
        <v>440</v>
      </c>
      <c r="F151" s="19">
        <v>7275</v>
      </c>
      <c r="G151" s="24">
        <v>62.75</v>
      </c>
      <c r="H151" s="24">
        <v>0.21</v>
      </c>
      <c r="I151" s="31"/>
      <c r="J151" s="31"/>
      <c r="K151" s="35"/>
    </row>
    <row r="152" spans="2:11" x14ac:dyDescent="0.25">
      <c r="B152" s="8" t="s">
        <v>3645</v>
      </c>
      <c r="C152" s="57" t="s">
        <v>3646</v>
      </c>
      <c r="D152" s="54" t="s">
        <v>3647</v>
      </c>
      <c r="E152" s="6" t="s">
        <v>58</v>
      </c>
      <c r="F152" s="19">
        <v>111488</v>
      </c>
      <c r="G152" s="24">
        <v>61.6</v>
      </c>
      <c r="H152" s="24">
        <v>0.2</v>
      </c>
      <c r="I152" s="31"/>
      <c r="J152" s="31"/>
      <c r="K152" s="35"/>
    </row>
    <row r="153" spans="2:11" x14ac:dyDescent="0.25">
      <c r="B153" s="8" t="s">
        <v>2052</v>
      </c>
      <c r="C153" s="57" t="s">
        <v>2053</v>
      </c>
      <c r="D153" s="54" t="s">
        <v>2054</v>
      </c>
      <c r="E153" s="6" t="s">
        <v>514</v>
      </c>
      <c r="F153" s="19">
        <v>9308</v>
      </c>
      <c r="G153" s="24">
        <v>61.3</v>
      </c>
      <c r="H153" s="24">
        <v>0.2</v>
      </c>
      <c r="I153" s="31"/>
      <c r="J153" s="31"/>
      <c r="K153" s="35"/>
    </row>
    <row r="154" spans="2:11" x14ac:dyDescent="0.25">
      <c r="B154" s="8" t="s">
        <v>3648</v>
      </c>
      <c r="C154" s="57" t="s">
        <v>3649</v>
      </c>
      <c r="D154" s="54" t="s">
        <v>3650</v>
      </c>
      <c r="E154" s="6" t="s">
        <v>440</v>
      </c>
      <c r="F154" s="19">
        <v>14034</v>
      </c>
      <c r="G154" s="24">
        <v>58.33</v>
      </c>
      <c r="H154" s="24">
        <v>0.19</v>
      </c>
      <c r="I154" s="31"/>
      <c r="J154" s="31"/>
      <c r="K154" s="35"/>
    </row>
    <row r="155" spans="2:11" x14ac:dyDescent="0.25">
      <c r="B155" s="8" t="s">
        <v>3651</v>
      </c>
      <c r="C155" s="57" t="s">
        <v>3652</v>
      </c>
      <c r="D155" s="54" t="s">
        <v>3653</v>
      </c>
      <c r="E155" s="6" t="s">
        <v>98</v>
      </c>
      <c r="F155" s="19">
        <v>14945</v>
      </c>
      <c r="G155" s="24">
        <v>54.64</v>
      </c>
      <c r="H155" s="24">
        <v>0.18</v>
      </c>
      <c r="I155" s="31"/>
      <c r="J155" s="31"/>
      <c r="K155" s="35"/>
    </row>
    <row r="156" spans="2:11" x14ac:dyDescent="0.25">
      <c r="B156" s="8" t="s">
        <v>3654</v>
      </c>
      <c r="C156" s="57" t="s">
        <v>3655</v>
      </c>
      <c r="D156" s="54" t="s">
        <v>3656</v>
      </c>
      <c r="E156" s="6" t="s">
        <v>325</v>
      </c>
      <c r="F156" s="19">
        <v>2903</v>
      </c>
      <c r="G156" s="24">
        <v>50.32</v>
      </c>
      <c r="H156" s="24">
        <v>0.16</v>
      </c>
      <c r="I156" s="31"/>
      <c r="J156" s="31"/>
      <c r="K156" s="35"/>
    </row>
    <row r="157" spans="2:11" x14ac:dyDescent="0.25">
      <c r="B157" s="8" t="s">
        <v>506</v>
      </c>
      <c r="C157" s="57" t="s">
        <v>507</v>
      </c>
      <c r="D157" s="54" t="s">
        <v>508</v>
      </c>
      <c r="E157" s="6" t="s">
        <v>98</v>
      </c>
      <c r="F157" s="19">
        <v>3567</v>
      </c>
      <c r="G157" s="24">
        <v>48.11</v>
      </c>
      <c r="H157" s="24">
        <v>0.16</v>
      </c>
      <c r="I157" s="31"/>
      <c r="J157" s="31"/>
      <c r="K157" s="35"/>
    </row>
    <row r="158" spans="2:11" x14ac:dyDescent="0.25">
      <c r="B158" s="8" t="s">
        <v>3657</v>
      </c>
      <c r="C158" s="57" t="s">
        <v>3658</v>
      </c>
      <c r="D158" s="54" t="s">
        <v>3659</v>
      </c>
      <c r="E158" s="6" t="s">
        <v>185</v>
      </c>
      <c r="F158" s="19">
        <v>667</v>
      </c>
      <c r="G158" s="24">
        <v>43.42</v>
      </c>
      <c r="H158" s="24">
        <v>0.14000000000000001</v>
      </c>
      <c r="I158" s="31"/>
      <c r="J158" s="31"/>
      <c r="K158" s="35"/>
    </row>
    <row r="159" spans="2:11" x14ac:dyDescent="0.25">
      <c r="B159" s="8" t="s">
        <v>3660</v>
      </c>
      <c r="C159" s="57" t="s">
        <v>3661</v>
      </c>
      <c r="D159" s="54" t="s">
        <v>3662</v>
      </c>
      <c r="E159" s="6" t="s">
        <v>98</v>
      </c>
      <c r="F159" s="19">
        <v>3358</v>
      </c>
      <c r="G159" s="24">
        <v>36.82</v>
      </c>
      <c r="H159" s="24">
        <v>0.12</v>
      </c>
      <c r="I159" s="31"/>
      <c r="J159" s="31"/>
      <c r="K159" s="35"/>
    </row>
    <row r="160" spans="2:11" x14ac:dyDescent="0.25">
      <c r="C160" s="58" t="s">
        <v>40</v>
      </c>
      <c r="D160" s="54"/>
      <c r="E160" s="6"/>
      <c r="F160" s="19"/>
      <c r="G160" s="25">
        <v>30616.82</v>
      </c>
      <c r="H160" s="25">
        <v>100.09</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A199" s="28"/>
      <c r="B199" s="28"/>
      <c r="C199" s="58" t="s">
        <v>23</v>
      </c>
      <c r="D199" s="54"/>
      <c r="E199" s="6"/>
      <c r="F199" s="19"/>
      <c r="G199" s="24" t="s">
        <v>2</v>
      </c>
      <c r="H199" s="24" t="s">
        <v>2</v>
      </c>
      <c r="I199" s="31"/>
      <c r="J199" s="31"/>
      <c r="K199" s="35"/>
    </row>
    <row r="200" spans="1:54" x14ac:dyDescent="0.25">
      <c r="A200" s="28"/>
      <c r="B200" s="28"/>
      <c r="C200" s="58"/>
      <c r="D200" s="54"/>
      <c r="E200" s="6"/>
      <c r="F200" s="19"/>
      <c r="G200" s="24"/>
      <c r="H200" s="24"/>
      <c r="I200" s="31"/>
      <c r="J200" s="31"/>
      <c r="K200" s="35"/>
    </row>
    <row r="201" spans="1:54" x14ac:dyDescent="0.25">
      <c r="C201" s="59" t="s">
        <v>24</v>
      </c>
      <c r="D201" s="54"/>
      <c r="E201" s="6"/>
      <c r="F201" s="19"/>
      <c r="G201" s="24"/>
      <c r="H201" s="24"/>
      <c r="I201" s="31"/>
      <c r="J201" s="31"/>
      <c r="K201" s="35"/>
    </row>
    <row r="202" spans="1:54" x14ac:dyDescent="0.25">
      <c r="B202" s="8" t="s">
        <v>38</v>
      </c>
      <c r="C202" s="57" t="s">
        <v>39</v>
      </c>
      <c r="D202" s="54"/>
      <c r="E202" s="6"/>
      <c r="F202" s="19"/>
      <c r="G202" s="24">
        <v>134.38999999999999</v>
      </c>
      <c r="H202" s="24">
        <v>0.44</v>
      </c>
      <c r="I202" s="31"/>
      <c r="J202" s="31"/>
      <c r="K202" s="35"/>
    </row>
    <row r="203" spans="1:54" x14ac:dyDescent="0.25">
      <c r="C203" s="58" t="s">
        <v>40</v>
      </c>
      <c r="D203" s="54"/>
      <c r="E203" s="6"/>
      <c r="F203" s="19"/>
      <c r="G203" s="25">
        <v>134.38999999999999</v>
      </c>
      <c r="H203" s="25">
        <v>0.44</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4656</v>
      </c>
      <c r="D206" s="54"/>
      <c r="E206" s="6"/>
      <c r="F206" s="19"/>
      <c r="G206" s="24" t="s">
        <v>2</v>
      </c>
      <c r="H206" s="24" t="s">
        <v>2</v>
      </c>
      <c r="I206" s="31"/>
      <c r="J206" s="31"/>
      <c r="K206" s="35"/>
      <c r="L206" s="3"/>
      <c r="AI206" s="3"/>
      <c r="AV206" s="3"/>
      <c r="AX206" s="3"/>
      <c r="BB206" s="3"/>
    </row>
    <row r="207" spans="1:54" x14ac:dyDescent="0.25">
      <c r="B207" s="8"/>
      <c r="C207" s="57" t="s">
        <v>41</v>
      </c>
      <c r="D207" s="54"/>
      <c r="E207" s="6"/>
      <c r="F207" s="19"/>
      <c r="G207" s="24">
        <v>-159.1</v>
      </c>
      <c r="H207" s="24">
        <v>-0.53</v>
      </c>
      <c r="I207" s="31"/>
      <c r="J207" s="31"/>
      <c r="K207" s="35"/>
    </row>
    <row r="208" spans="1:54" x14ac:dyDescent="0.25">
      <c r="C208" s="58" t="s">
        <v>40</v>
      </c>
      <c r="D208" s="54"/>
      <c r="E208" s="6"/>
      <c r="F208" s="19"/>
      <c r="G208" s="25">
        <v>-159.1</v>
      </c>
      <c r="H208" s="25">
        <v>-0.53</v>
      </c>
      <c r="I208" s="31"/>
      <c r="J208" s="31"/>
      <c r="K208" s="35"/>
    </row>
    <row r="209" spans="3:11" x14ac:dyDescent="0.25">
      <c r="C209" s="57"/>
      <c r="D209" s="54"/>
      <c r="E209" s="6"/>
      <c r="F209" s="19"/>
      <c r="G209" s="24"/>
      <c r="H209" s="24"/>
      <c r="I209" s="31"/>
      <c r="J209" s="31"/>
      <c r="K209" s="35"/>
    </row>
    <row r="210" spans="3:11" x14ac:dyDescent="0.25">
      <c r="C210" s="60" t="s">
        <v>42</v>
      </c>
      <c r="D210" s="55"/>
      <c r="E210" s="5"/>
      <c r="F210" s="20"/>
      <c r="G210" s="26">
        <v>30592.11</v>
      </c>
      <c r="H210" s="26">
        <v>100</v>
      </c>
      <c r="I210" s="32"/>
      <c r="J210" s="32"/>
      <c r="K210" s="36"/>
    </row>
    <row r="213" spans="3:11" x14ac:dyDescent="0.25">
      <c r="C213" s="1" t="s">
        <v>43</v>
      </c>
    </row>
    <row r="214" spans="3:11" x14ac:dyDescent="0.25">
      <c r="C214" s="37" t="s">
        <v>44</v>
      </c>
      <c r="D214" s="37"/>
      <c r="E214" s="37"/>
      <c r="F214" s="37"/>
      <c r="G214" s="37"/>
      <c r="H214" s="37"/>
      <c r="I214" s="37"/>
      <c r="J214" s="37"/>
      <c r="K214" s="37"/>
    </row>
    <row r="215" spans="3:11" x14ac:dyDescent="0.25">
      <c r="C215" s="2" t="s">
        <v>45</v>
      </c>
    </row>
    <row r="216" spans="3:11" x14ac:dyDescent="0.25">
      <c r="C216" s="2" t="s">
        <v>46</v>
      </c>
    </row>
    <row r="217" spans="3:11" x14ac:dyDescent="0.25">
      <c r="C217" s="2" t="s">
        <v>47</v>
      </c>
    </row>
    <row r="218" spans="3:11" x14ac:dyDescent="0.25">
      <c r="C218" s="2" t="s">
        <v>48</v>
      </c>
    </row>
    <row r="220" spans="3:11" x14ac:dyDescent="0.25">
      <c r="C220" s="78" t="s">
        <v>4733</v>
      </c>
      <c r="E220" s="78" t="s">
        <v>4734</v>
      </c>
      <c r="F220" s="79"/>
    </row>
    <row r="221" spans="3:11" x14ac:dyDescent="0.25">
      <c r="E221" s="2" t="s">
        <v>4787</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20"/>
  <dimension ref="A1:IV321"/>
  <sheetViews>
    <sheetView showGridLines="0" zoomScale="90" zoomScaleNormal="90" workbookViewId="0">
      <pane ySplit="6" topLeftCell="A2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3663</v>
      </c>
      <c r="J2" s="38" t="s">
        <v>4461</v>
      </c>
    </row>
    <row r="3" spans="1:54" ht="16.5" x14ac:dyDescent="0.3">
      <c r="C3" s="1" t="s">
        <v>27</v>
      </c>
      <c r="D3" s="21" t="s">
        <v>3664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3665</v>
      </c>
      <c r="C10" s="57" t="s">
        <v>3666</v>
      </c>
      <c r="D10" s="54" t="s">
        <v>3667</v>
      </c>
      <c r="E10" s="6" t="s">
        <v>83</v>
      </c>
      <c r="F10" s="19">
        <v>3722049</v>
      </c>
      <c r="G10" s="24">
        <v>1710.28</v>
      </c>
      <c r="H10" s="24">
        <v>3.11</v>
      </c>
      <c r="I10" s="31"/>
      <c r="J10" s="31"/>
      <c r="K10" s="35"/>
    </row>
    <row r="11" spans="1:54" x14ac:dyDescent="0.25">
      <c r="B11" s="8" t="s">
        <v>2506</v>
      </c>
      <c r="C11" s="57" t="s">
        <v>2507</v>
      </c>
      <c r="D11" s="54" t="s">
        <v>2508</v>
      </c>
      <c r="E11" s="6" t="s">
        <v>106</v>
      </c>
      <c r="F11" s="19">
        <v>48883</v>
      </c>
      <c r="G11" s="24">
        <v>1135.8499999999999</v>
      </c>
      <c r="H11" s="24">
        <v>2.06</v>
      </c>
      <c r="I11" s="31"/>
      <c r="J11" s="31"/>
      <c r="K11" s="35"/>
    </row>
    <row r="12" spans="1:54" x14ac:dyDescent="0.25">
      <c r="B12" s="8" t="s">
        <v>3668</v>
      </c>
      <c r="C12" s="57" t="s">
        <v>3669</v>
      </c>
      <c r="D12" s="54" t="s">
        <v>3670</v>
      </c>
      <c r="E12" s="6" t="s">
        <v>90</v>
      </c>
      <c r="F12" s="19">
        <v>20204</v>
      </c>
      <c r="G12" s="24">
        <v>645.13</v>
      </c>
      <c r="H12" s="24">
        <v>1.17</v>
      </c>
      <c r="I12" s="31"/>
      <c r="J12" s="31"/>
      <c r="K12" s="35"/>
    </row>
    <row r="13" spans="1:54" x14ac:dyDescent="0.25">
      <c r="B13" s="8" t="s">
        <v>456</v>
      </c>
      <c r="C13" s="57" t="s">
        <v>457</v>
      </c>
      <c r="D13" s="54" t="s">
        <v>458</v>
      </c>
      <c r="E13" s="6" t="s">
        <v>106</v>
      </c>
      <c r="F13" s="19">
        <v>18418</v>
      </c>
      <c r="G13" s="24">
        <v>628.79999999999995</v>
      </c>
      <c r="H13" s="24">
        <v>1.1399999999999999</v>
      </c>
      <c r="I13" s="31"/>
      <c r="J13" s="31"/>
      <c r="K13" s="35"/>
    </row>
    <row r="14" spans="1:54" x14ac:dyDescent="0.25">
      <c r="B14" s="8" t="s">
        <v>3671</v>
      </c>
      <c r="C14" s="57" t="s">
        <v>3672</v>
      </c>
      <c r="D14" s="54" t="s">
        <v>3673</v>
      </c>
      <c r="E14" s="6" t="s">
        <v>106</v>
      </c>
      <c r="F14" s="19">
        <v>18494</v>
      </c>
      <c r="G14" s="24">
        <v>607.59</v>
      </c>
      <c r="H14" s="24">
        <v>1.1000000000000001</v>
      </c>
      <c r="I14" s="31"/>
      <c r="J14" s="31"/>
      <c r="K14" s="35"/>
    </row>
    <row r="15" spans="1:54" x14ac:dyDescent="0.25">
      <c r="B15" s="8" t="s">
        <v>3674</v>
      </c>
      <c r="C15" s="57" t="s">
        <v>3675</v>
      </c>
      <c r="D15" s="54" t="s">
        <v>3676</v>
      </c>
      <c r="E15" s="6" t="s">
        <v>110</v>
      </c>
      <c r="F15" s="19">
        <v>30400</v>
      </c>
      <c r="G15" s="24">
        <v>600.04</v>
      </c>
      <c r="H15" s="24">
        <v>1.0900000000000001</v>
      </c>
      <c r="I15" s="31"/>
      <c r="J15" s="31"/>
      <c r="K15" s="35"/>
    </row>
    <row r="16" spans="1:54" x14ac:dyDescent="0.25">
      <c r="B16" s="8" t="s">
        <v>2018</v>
      </c>
      <c r="C16" s="57" t="s">
        <v>2019</v>
      </c>
      <c r="D16" s="54" t="s">
        <v>2020</v>
      </c>
      <c r="E16" s="6" t="s">
        <v>102</v>
      </c>
      <c r="F16" s="19">
        <v>479531</v>
      </c>
      <c r="G16" s="24">
        <v>572.79999999999995</v>
      </c>
      <c r="H16" s="24">
        <v>1.04</v>
      </c>
      <c r="I16" s="31"/>
      <c r="J16" s="31"/>
      <c r="K16" s="35"/>
    </row>
    <row r="17" spans="2:11" x14ac:dyDescent="0.25">
      <c r="B17" s="8" t="s">
        <v>2515</v>
      </c>
      <c r="C17" s="57" t="s">
        <v>2516</v>
      </c>
      <c r="D17" s="54" t="s">
        <v>2517</v>
      </c>
      <c r="E17" s="6" t="s">
        <v>106</v>
      </c>
      <c r="F17" s="19">
        <v>32075</v>
      </c>
      <c r="G17" s="24">
        <v>569.35</v>
      </c>
      <c r="H17" s="24">
        <v>1.03</v>
      </c>
      <c r="I17" s="31"/>
      <c r="J17" s="31"/>
      <c r="K17" s="35"/>
    </row>
    <row r="18" spans="2:11" x14ac:dyDescent="0.25">
      <c r="B18" s="8" t="s">
        <v>2013</v>
      </c>
      <c r="C18" s="57" t="s">
        <v>704</v>
      </c>
      <c r="D18" s="54" t="s">
        <v>2014</v>
      </c>
      <c r="E18" s="6" t="s">
        <v>58</v>
      </c>
      <c r="F18" s="19">
        <v>215433</v>
      </c>
      <c r="G18" s="24">
        <v>561.30999999999995</v>
      </c>
      <c r="H18" s="24">
        <v>1.02</v>
      </c>
      <c r="I18" s="31"/>
      <c r="J18" s="31"/>
      <c r="K18" s="35"/>
    </row>
    <row r="19" spans="2:11" x14ac:dyDescent="0.25">
      <c r="B19" s="8" t="s">
        <v>2413</v>
      </c>
      <c r="C19" s="57" t="s">
        <v>2414</v>
      </c>
      <c r="D19" s="54" t="s">
        <v>2415</v>
      </c>
      <c r="E19" s="6" t="s">
        <v>58</v>
      </c>
      <c r="F19" s="19">
        <v>281115</v>
      </c>
      <c r="G19" s="24">
        <v>557.59</v>
      </c>
      <c r="H19" s="24">
        <v>1.01</v>
      </c>
      <c r="I19" s="31"/>
      <c r="J19" s="31"/>
      <c r="K19" s="35"/>
    </row>
    <row r="20" spans="2:11" x14ac:dyDescent="0.25">
      <c r="B20" s="8" t="s">
        <v>462</v>
      </c>
      <c r="C20" s="57" t="s">
        <v>463</v>
      </c>
      <c r="D20" s="54" t="s">
        <v>464</v>
      </c>
      <c r="E20" s="6" t="s">
        <v>114</v>
      </c>
      <c r="F20" s="19">
        <v>162670</v>
      </c>
      <c r="G20" s="24">
        <v>544.86</v>
      </c>
      <c r="H20" s="24">
        <v>0.99</v>
      </c>
      <c r="I20" s="31"/>
      <c r="J20" s="31"/>
      <c r="K20" s="35"/>
    </row>
    <row r="21" spans="2:11" x14ac:dyDescent="0.25">
      <c r="B21" s="8" t="s">
        <v>3677</v>
      </c>
      <c r="C21" s="57" t="s">
        <v>3678</v>
      </c>
      <c r="D21" s="54" t="s">
        <v>3679</v>
      </c>
      <c r="E21" s="6" t="s">
        <v>54</v>
      </c>
      <c r="F21" s="19">
        <v>69870</v>
      </c>
      <c r="G21" s="24">
        <v>536.6</v>
      </c>
      <c r="H21" s="24">
        <v>0.98</v>
      </c>
      <c r="I21" s="31"/>
      <c r="J21" s="31"/>
      <c r="K21" s="35"/>
    </row>
    <row r="22" spans="2:11" x14ac:dyDescent="0.25">
      <c r="B22" s="8" t="s">
        <v>279</v>
      </c>
      <c r="C22" s="57" t="s">
        <v>280</v>
      </c>
      <c r="D22" s="54" t="s">
        <v>281</v>
      </c>
      <c r="E22" s="6" t="s">
        <v>98</v>
      </c>
      <c r="F22" s="19">
        <v>46776</v>
      </c>
      <c r="G22" s="24">
        <v>533.01</v>
      </c>
      <c r="H22" s="24">
        <v>0.97</v>
      </c>
      <c r="I22" s="31"/>
      <c r="J22" s="31"/>
      <c r="K22" s="35"/>
    </row>
    <row r="23" spans="2:11" x14ac:dyDescent="0.25">
      <c r="B23" s="8" t="s">
        <v>2126</v>
      </c>
      <c r="C23" s="57" t="s">
        <v>2127</v>
      </c>
      <c r="D23" s="54" t="s">
        <v>2128</v>
      </c>
      <c r="E23" s="6" t="s">
        <v>54</v>
      </c>
      <c r="F23" s="19">
        <v>58752</v>
      </c>
      <c r="G23" s="24">
        <v>498.48</v>
      </c>
      <c r="H23" s="24">
        <v>0.91</v>
      </c>
      <c r="I23" s="31"/>
      <c r="J23" s="31"/>
      <c r="K23" s="35"/>
    </row>
    <row r="24" spans="2:11" x14ac:dyDescent="0.25">
      <c r="B24" s="8" t="s">
        <v>2007</v>
      </c>
      <c r="C24" s="57" t="s">
        <v>2008</v>
      </c>
      <c r="D24" s="54" t="s">
        <v>2009</v>
      </c>
      <c r="E24" s="6" t="s">
        <v>150</v>
      </c>
      <c r="F24" s="19">
        <v>54003</v>
      </c>
      <c r="G24" s="24">
        <v>491.54</v>
      </c>
      <c r="H24" s="24">
        <v>0.89</v>
      </c>
      <c r="I24" s="31"/>
      <c r="J24" s="31"/>
      <c r="K24" s="35"/>
    </row>
    <row r="25" spans="2:11" x14ac:dyDescent="0.25">
      <c r="B25" s="8" t="s">
        <v>189</v>
      </c>
      <c r="C25" s="57" t="s">
        <v>190</v>
      </c>
      <c r="D25" s="54" t="s">
        <v>191</v>
      </c>
      <c r="E25" s="6" t="s">
        <v>122</v>
      </c>
      <c r="F25" s="19">
        <v>324969</v>
      </c>
      <c r="G25" s="24">
        <v>483.72</v>
      </c>
      <c r="H25" s="24">
        <v>0.88</v>
      </c>
      <c r="I25" s="31"/>
      <c r="J25" s="31"/>
      <c r="K25" s="35"/>
    </row>
    <row r="26" spans="2:11" x14ac:dyDescent="0.25">
      <c r="B26" s="8" t="s">
        <v>2403</v>
      </c>
      <c r="C26" s="57" t="s">
        <v>2404</v>
      </c>
      <c r="D26" s="54" t="s">
        <v>2405</v>
      </c>
      <c r="E26" s="6" t="s">
        <v>90</v>
      </c>
      <c r="F26" s="19">
        <v>77816</v>
      </c>
      <c r="G26" s="24">
        <v>478.49</v>
      </c>
      <c r="H26" s="24">
        <v>0.87</v>
      </c>
      <c r="I26" s="31"/>
      <c r="J26" s="31"/>
      <c r="K26" s="35"/>
    </row>
    <row r="27" spans="2:11" x14ac:dyDescent="0.25">
      <c r="B27" s="8" t="s">
        <v>3680</v>
      </c>
      <c r="C27" s="57" t="s">
        <v>3681</v>
      </c>
      <c r="D27" s="54" t="s">
        <v>3682</v>
      </c>
      <c r="E27" s="6" t="s">
        <v>309</v>
      </c>
      <c r="F27" s="19">
        <v>28006</v>
      </c>
      <c r="G27" s="24">
        <v>465.99</v>
      </c>
      <c r="H27" s="24">
        <v>0.85</v>
      </c>
      <c r="I27" s="31"/>
      <c r="J27" s="31"/>
      <c r="K27" s="35"/>
    </row>
    <row r="28" spans="2:11" x14ac:dyDescent="0.25">
      <c r="B28" s="8" t="s">
        <v>137</v>
      </c>
      <c r="C28" s="57" t="s">
        <v>138</v>
      </c>
      <c r="D28" s="54" t="s">
        <v>139</v>
      </c>
      <c r="E28" s="6" t="s">
        <v>140</v>
      </c>
      <c r="F28" s="19">
        <v>45037</v>
      </c>
      <c r="G28" s="24">
        <v>461.74</v>
      </c>
      <c r="H28" s="24">
        <v>0.84</v>
      </c>
      <c r="I28" s="31"/>
      <c r="J28" s="31"/>
      <c r="K28" s="35"/>
    </row>
    <row r="29" spans="2:11" x14ac:dyDescent="0.25">
      <c r="B29" s="8" t="s">
        <v>859</v>
      </c>
      <c r="C29" s="57" t="s">
        <v>860</v>
      </c>
      <c r="D29" s="54" t="s">
        <v>861</v>
      </c>
      <c r="E29" s="6" t="s">
        <v>150</v>
      </c>
      <c r="F29" s="19">
        <v>25753</v>
      </c>
      <c r="G29" s="24">
        <v>433.67</v>
      </c>
      <c r="H29" s="24">
        <v>0.79</v>
      </c>
      <c r="I29" s="31"/>
      <c r="J29" s="31"/>
      <c r="K29" s="35"/>
    </row>
    <row r="30" spans="2:11" x14ac:dyDescent="0.25">
      <c r="B30" s="8" t="s">
        <v>3683</v>
      </c>
      <c r="C30" s="57" t="s">
        <v>3684</v>
      </c>
      <c r="D30" s="54" t="s">
        <v>3685</v>
      </c>
      <c r="E30" s="6" t="s">
        <v>102</v>
      </c>
      <c r="F30" s="19">
        <v>67471</v>
      </c>
      <c r="G30" s="24">
        <v>420.65</v>
      </c>
      <c r="H30" s="24">
        <v>0.76</v>
      </c>
      <c r="I30" s="31"/>
      <c r="J30" s="31"/>
      <c r="K30" s="35"/>
    </row>
    <row r="31" spans="2:11" x14ac:dyDescent="0.25">
      <c r="B31" s="8" t="s">
        <v>416</v>
      </c>
      <c r="C31" s="57" t="s">
        <v>417</v>
      </c>
      <c r="D31" s="54" t="s">
        <v>418</v>
      </c>
      <c r="E31" s="6" t="s">
        <v>58</v>
      </c>
      <c r="F31" s="19">
        <v>403436</v>
      </c>
      <c r="G31" s="24">
        <v>418.56</v>
      </c>
      <c r="H31" s="24">
        <v>0.76</v>
      </c>
      <c r="I31" s="31"/>
      <c r="J31" s="31"/>
      <c r="K31" s="35"/>
    </row>
    <row r="32" spans="2:11" x14ac:dyDescent="0.25">
      <c r="B32" s="8" t="s">
        <v>3686</v>
      </c>
      <c r="C32" s="57" t="s">
        <v>3687</v>
      </c>
      <c r="D32" s="54" t="s">
        <v>3688</v>
      </c>
      <c r="E32" s="6" t="s">
        <v>102</v>
      </c>
      <c r="F32" s="19">
        <v>35258</v>
      </c>
      <c r="G32" s="24">
        <v>415.96</v>
      </c>
      <c r="H32" s="24">
        <v>0.76</v>
      </c>
      <c r="I32" s="31"/>
      <c r="J32" s="31"/>
      <c r="K32" s="35"/>
    </row>
    <row r="33" spans="2:11" x14ac:dyDescent="0.25">
      <c r="B33" s="8" t="s">
        <v>931</v>
      </c>
      <c r="C33" s="57" t="s">
        <v>932</v>
      </c>
      <c r="D33" s="54" t="s">
        <v>933</v>
      </c>
      <c r="E33" s="6" t="s">
        <v>106</v>
      </c>
      <c r="F33" s="19">
        <v>273686</v>
      </c>
      <c r="G33" s="24">
        <v>403.96</v>
      </c>
      <c r="H33" s="24">
        <v>0.73</v>
      </c>
      <c r="I33" s="31"/>
      <c r="J33" s="31"/>
      <c r="K33" s="35"/>
    </row>
    <row r="34" spans="2:11" x14ac:dyDescent="0.25">
      <c r="B34" s="8" t="s">
        <v>3689</v>
      </c>
      <c r="C34" s="57" t="s">
        <v>3690</v>
      </c>
      <c r="D34" s="54" t="s">
        <v>3691</v>
      </c>
      <c r="E34" s="6" t="s">
        <v>114</v>
      </c>
      <c r="F34" s="19">
        <v>44409</v>
      </c>
      <c r="G34" s="24">
        <v>394.82</v>
      </c>
      <c r="H34" s="24">
        <v>0.72</v>
      </c>
      <c r="I34" s="31"/>
      <c r="J34" s="31"/>
      <c r="K34" s="35"/>
    </row>
    <row r="35" spans="2:11" x14ac:dyDescent="0.25">
      <c r="B35" s="8" t="s">
        <v>3692</v>
      </c>
      <c r="C35" s="57" t="s">
        <v>3693</v>
      </c>
      <c r="D35" s="54" t="s">
        <v>3694</v>
      </c>
      <c r="E35" s="6" t="s">
        <v>814</v>
      </c>
      <c r="F35" s="19">
        <v>214531</v>
      </c>
      <c r="G35" s="24">
        <v>385.83</v>
      </c>
      <c r="H35" s="24">
        <v>0.7</v>
      </c>
      <c r="I35" s="31"/>
      <c r="J35" s="31"/>
      <c r="K35" s="35"/>
    </row>
    <row r="36" spans="2:11" x14ac:dyDescent="0.25">
      <c r="B36" s="8" t="s">
        <v>3695</v>
      </c>
      <c r="C36" s="57" t="s">
        <v>3696</v>
      </c>
      <c r="D36" s="54" t="s">
        <v>3697</v>
      </c>
      <c r="E36" s="6" t="s">
        <v>83</v>
      </c>
      <c r="F36" s="19">
        <v>6092</v>
      </c>
      <c r="G36" s="24">
        <v>385.09</v>
      </c>
      <c r="H36" s="24">
        <v>0.7</v>
      </c>
      <c r="I36" s="31"/>
      <c r="J36" s="31"/>
      <c r="K36" s="35"/>
    </row>
    <row r="37" spans="2:11" x14ac:dyDescent="0.25">
      <c r="B37" s="8" t="s">
        <v>2440</v>
      </c>
      <c r="C37" s="57" t="s">
        <v>2441</v>
      </c>
      <c r="D37" s="54" t="s">
        <v>2442</v>
      </c>
      <c r="E37" s="6" t="s">
        <v>356</v>
      </c>
      <c r="F37" s="19">
        <v>103909</v>
      </c>
      <c r="G37" s="24">
        <v>382.23</v>
      </c>
      <c r="H37" s="24">
        <v>0.69</v>
      </c>
      <c r="I37" s="31"/>
      <c r="J37" s="31"/>
      <c r="K37" s="35"/>
    </row>
    <row r="38" spans="2:11" x14ac:dyDescent="0.25">
      <c r="B38" s="8" t="s">
        <v>3698</v>
      </c>
      <c r="C38" s="57" t="s">
        <v>3699</v>
      </c>
      <c r="D38" s="54" t="s">
        <v>3700</v>
      </c>
      <c r="E38" s="6" t="s">
        <v>68</v>
      </c>
      <c r="F38" s="19">
        <v>176835</v>
      </c>
      <c r="G38" s="24">
        <v>380.99</v>
      </c>
      <c r="H38" s="24">
        <v>0.69</v>
      </c>
      <c r="I38" s="31"/>
      <c r="J38" s="31"/>
      <c r="K38" s="35"/>
    </row>
    <row r="39" spans="2:11" x14ac:dyDescent="0.25">
      <c r="B39" s="8" t="s">
        <v>847</v>
      </c>
      <c r="C39" s="57" t="s">
        <v>848</v>
      </c>
      <c r="D39" s="54" t="s">
        <v>849</v>
      </c>
      <c r="E39" s="6" t="s">
        <v>230</v>
      </c>
      <c r="F39" s="19">
        <v>17631</v>
      </c>
      <c r="G39" s="24">
        <v>376.62</v>
      </c>
      <c r="H39" s="24">
        <v>0.68</v>
      </c>
      <c r="I39" s="31"/>
      <c r="J39" s="31"/>
      <c r="K39" s="35"/>
    </row>
    <row r="40" spans="2:11" x14ac:dyDescent="0.25">
      <c r="B40" s="8" t="s">
        <v>1844</v>
      </c>
      <c r="C40" s="57" t="s">
        <v>1845</v>
      </c>
      <c r="D40" s="54" t="s">
        <v>1846</v>
      </c>
      <c r="E40" s="6" t="s">
        <v>58</v>
      </c>
      <c r="F40" s="19">
        <v>259414</v>
      </c>
      <c r="G40" s="24">
        <v>375.89</v>
      </c>
      <c r="H40" s="24">
        <v>0.68</v>
      </c>
      <c r="I40" s="31"/>
      <c r="J40" s="31"/>
      <c r="K40" s="35"/>
    </row>
    <row r="41" spans="2:11" x14ac:dyDescent="0.25">
      <c r="B41" s="8" t="s">
        <v>476</v>
      </c>
      <c r="C41" s="57" t="s">
        <v>477</v>
      </c>
      <c r="D41" s="54" t="s">
        <v>478</v>
      </c>
      <c r="E41" s="6" t="s">
        <v>106</v>
      </c>
      <c r="F41" s="19">
        <v>12772</v>
      </c>
      <c r="G41" s="24">
        <v>370</v>
      </c>
      <c r="H41" s="24">
        <v>0.67</v>
      </c>
      <c r="I41" s="31"/>
      <c r="J41" s="31"/>
      <c r="K41" s="35"/>
    </row>
    <row r="42" spans="2:11" x14ac:dyDescent="0.25">
      <c r="B42" s="8" t="s">
        <v>841</v>
      </c>
      <c r="C42" s="57" t="s">
        <v>842</v>
      </c>
      <c r="D42" s="54" t="s">
        <v>843</v>
      </c>
      <c r="E42" s="6" t="s">
        <v>230</v>
      </c>
      <c r="F42" s="19">
        <v>31986</v>
      </c>
      <c r="G42" s="24">
        <v>367.3</v>
      </c>
      <c r="H42" s="24">
        <v>0.67</v>
      </c>
      <c r="I42" s="31"/>
      <c r="J42" s="31"/>
      <c r="K42" s="35"/>
    </row>
    <row r="43" spans="2:11" x14ac:dyDescent="0.25">
      <c r="B43" s="8" t="s">
        <v>770</v>
      </c>
      <c r="C43" s="57" t="s">
        <v>771</v>
      </c>
      <c r="D43" s="54" t="s">
        <v>772</v>
      </c>
      <c r="E43" s="6" t="s">
        <v>514</v>
      </c>
      <c r="F43" s="19">
        <v>25158</v>
      </c>
      <c r="G43" s="24">
        <v>366.05</v>
      </c>
      <c r="H43" s="24">
        <v>0.67</v>
      </c>
      <c r="I43" s="31"/>
      <c r="J43" s="31"/>
      <c r="K43" s="35"/>
    </row>
    <row r="44" spans="2:11" x14ac:dyDescent="0.25">
      <c r="B44" s="8" t="s">
        <v>2021</v>
      </c>
      <c r="C44" s="57" t="s">
        <v>2022</v>
      </c>
      <c r="D44" s="54" t="s">
        <v>2023</v>
      </c>
      <c r="E44" s="6" t="s">
        <v>102</v>
      </c>
      <c r="F44" s="19">
        <v>195612</v>
      </c>
      <c r="G44" s="24">
        <v>361.39</v>
      </c>
      <c r="H44" s="24">
        <v>0.66</v>
      </c>
      <c r="I44" s="31"/>
      <c r="J44" s="31"/>
      <c r="K44" s="35"/>
    </row>
    <row r="45" spans="2:11" x14ac:dyDescent="0.25">
      <c r="B45" s="8" t="s">
        <v>3701</v>
      </c>
      <c r="C45" s="57" t="s">
        <v>184</v>
      </c>
      <c r="D45" s="54" t="s">
        <v>3702</v>
      </c>
      <c r="E45" s="6" t="s">
        <v>185</v>
      </c>
      <c r="F45" s="19">
        <v>35572</v>
      </c>
      <c r="G45" s="24">
        <v>352.36</v>
      </c>
      <c r="H45" s="24">
        <v>0.64</v>
      </c>
      <c r="I45" s="31"/>
      <c r="J45" s="31"/>
      <c r="K45" s="35"/>
    </row>
    <row r="46" spans="2:11" x14ac:dyDescent="0.25">
      <c r="B46" s="8" t="s">
        <v>434</v>
      </c>
      <c r="C46" s="57" t="s">
        <v>435</v>
      </c>
      <c r="D46" s="54" t="s">
        <v>436</v>
      </c>
      <c r="E46" s="6" t="s">
        <v>68</v>
      </c>
      <c r="F46" s="19">
        <v>523353</v>
      </c>
      <c r="G46" s="24">
        <v>345.94</v>
      </c>
      <c r="H46" s="24">
        <v>0.63</v>
      </c>
      <c r="I46" s="31"/>
      <c r="J46" s="31"/>
      <c r="K46" s="35"/>
    </row>
    <row r="47" spans="2:11" x14ac:dyDescent="0.25">
      <c r="B47" s="8" t="s">
        <v>3703</v>
      </c>
      <c r="C47" s="57" t="s">
        <v>3704</v>
      </c>
      <c r="D47" s="54" t="s">
        <v>3705</v>
      </c>
      <c r="E47" s="6" t="s">
        <v>133</v>
      </c>
      <c r="F47" s="19">
        <v>175015</v>
      </c>
      <c r="G47" s="24">
        <v>344.25</v>
      </c>
      <c r="H47" s="24">
        <v>0.63</v>
      </c>
      <c r="I47" s="31"/>
      <c r="J47" s="31"/>
      <c r="K47" s="35"/>
    </row>
    <row r="48" spans="2:11" x14ac:dyDescent="0.25">
      <c r="B48" s="8" t="s">
        <v>444</v>
      </c>
      <c r="C48" s="57" t="s">
        <v>445</v>
      </c>
      <c r="D48" s="54" t="s">
        <v>446</v>
      </c>
      <c r="E48" s="6" t="s">
        <v>122</v>
      </c>
      <c r="F48" s="19">
        <v>118730</v>
      </c>
      <c r="G48" s="24">
        <v>343.19</v>
      </c>
      <c r="H48" s="24">
        <v>0.62</v>
      </c>
      <c r="I48" s="31"/>
      <c r="J48" s="31"/>
      <c r="K48" s="35"/>
    </row>
    <row r="49" spans="2:11" x14ac:dyDescent="0.25">
      <c r="B49" s="8" t="s">
        <v>2419</v>
      </c>
      <c r="C49" s="57" t="s">
        <v>2420</v>
      </c>
      <c r="D49" s="54" t="s">
        <v>2421</v>
      </c>
      <c r="E49" s="6" t="s">
        <v>271</v>
      </c>
      <c r="F49" s="19">
        <v>255432</v>
      </c>
      <c r="G49" s="24">
        <v>336.66</v>
      </c>
      <c r="H49" s="24">
        <v>0.61</v>
      </c>
      <c r="I49" s="31"/>
      <c r="J49" s="31"/>
      <c r="K49" s="35"/>
    </row>
    <row r="50" spans="2:11" x14ac:dyDescent="0.25">
      <c r="B50" s="8" t="s">
        <v>3706</v>
      </c>
      <c r="C50" s="57" t="s">
        <v>3707</v>
      </c>
      <c r="D50" s="54" t="s">
        <v>3708</v>
      </c>
      <c r="E50" s="6" t="s">
        <v>213</v>
      </c>
      <c r="F50" s="19">
        <v>319868</v>
      </c>
      <c r="G50" s="24">
        <v>329.78</v>
      </c>
      <c r="H50" s="24">
        <v>0.6</v>
      </c>
      <c r="I50" s="31"/>
      <c r="J50" s="31"/>
      <c r="K50" s="35"/>
    </row>
    <row r="51" spans="2:11" x14ac:dyDescent="0.25">
      <c r="B51" s="8" t="s">
        <v>2422</v>
      </c>
      <c r="C51" s="57" t="s">
        <v>2423</v>
      </c>
      <c r="D51" s="54" t="s">
        <v>2424</v>
      </c>
      <c r="E51" s="6" t="s">
        <v>90</v>
      </c>
      <c r="F51" s="19">
        <v>9112</v>
      </c>
      <c r="G51" s="24">
        <v>325.7</v>
      </c>
      <c r="H51" s="24">
        <v>0.59</v>
      </c>
      <c r="I51" s="31"/>
      <c r="J51" s="31"/>
      <c r="K51" s="35"/>
    </row>
    <row r="52" spans="2:11" x14ac:dyDescent="0.25">
      <c r="B52" s="8" t="s">
        <v>881</v>
      </c>
      <c r="C52" s="57" t="s">
        <v>882</v>
      </c>
      <c r="D52" s="54" t="s">
        <v>883</v>
      </c>
      <c r="E52" s="6" t="s">
        <v>271</v>
      </c>
      <c r="F52" s="19">
        <v>224970</v>
      </c>
      <c r="G52" s="24">
        <v>321.93</v>
      </c>
      <c r="H52" s="24">
        <v>0.59</v>
      </c>
      <c r="I52" s="31"/>
      <c r="J52" s="31"/>
      <c r="K52" s="35"/>
    </row>
    <row r="53" spans="2:11" x14ac:dyDescent="0.25">
      <c r="B53" s="8" t="s">
        <v>2496</v>
      </c>
      <c r="C53" s="57" t="s">
        <v>2497</v>
      </c>
      <c r="D53" s="54" t="s">
        <v>2498</v>
      </c>
      <c r="E53" s="6" t="s">
        <v>230</v>
      </c>
      <c r="F53" s="19">
        <v>24355</v>
      </c>
      <c r="G53" s="24">
        <v>320.72000000000003</v>
      </c>
      <c r="H53" s="24">
        <v>0.57999999999999996</v>
      </c>
      <c r="I53" s="31"/>
      <c r="J53" s="31"/>
      <c r="K53" s="35"/>
    </row>
    <row r="54" spans="2:11" x14ac:dyDescent="0.25">
      <c r="B54" s="8" t="s">
        <v>3709</v>
      </c>
      <c r="C54" s="57" t="s">
        <v>3710</v>
      </c>
      <c r="D54" s="54" t="s">
        <v>3711</v>
      </c>
      <c r="E54" s="6" t="s">
        <v>68</v>
      </c>
      <c r="F54" s="19">
        <v>246991</v>
      </c>
      <c r="G54" s="24">
        <v>319.73</v>
      </c>
      <c r="H54" s="24">
        <v>0.57999999999999996</v>
      </c>
      <c r="I54" s="31"/>
      <c r="J54" s="31"/>
      <c r="K54" s="35"/>
    </row>
    <row r="55" spans="2:11" x14ac:dyDescent="0.25">
      <c r="B55" s="8" t="s">
        <v>3712</v>
      </c>
      <c r="C55" s="57" t="s">
        <v>3713</v>
      </c>
      <c r="D55" s="54" t="s">
        <v>3714</v>
      </c>
      <c r="E55" s="6" t="s">
        <v>150</v>
      </c>
      <c r="F55" s="19">
        <v>219749</v>
      </c>
      <c r="G55" s="24">
        <v>316.99</v>
      </c>
      <c r="H55" s="24">
        <v>0.57999999999999996</v>
      </c>
      <c r="I55" s="31"/>
      <c r="J55" s="31"/>
      <c r="K55" s="35"/>
    </row>
    <row r="56" spans="2:11" x14ac:dyDescent="0.25">
      <c r="B56" s="8" t="s">
        <v>2379</v>
      </c>
      <c r="C56" s="57" t="s">
        <v>2380</v>
      </c>
      <c r="D56" s="54" t="s">
        <v>2381</v>
      </c>
      <c r="E56" s="6" t="s">
        <v>102</v>
      </c>
      <c r="F56" s="19">
        <v>180718</v>
      </c>
      <c r="G56" s="24">
        <v>311.47000000000003</v>
      </c>
      <c r="H56" s="24">
        <v>0.56999999999999995</v>
      </c>
      <c r="I56" s="31"/>
      <c r="J56" s="31"/>
      <c r="K56" s="35"/>
    </row>
    <row r="57" spans="2:11" x14ac:dyDescent="0.25">
      <c r="B57" s="8" t="s">
        <v>1832</v>
      </c>
      <c r="C57" s="57" t="s">
        <v>1833</v>
      </c>
      <c r="D57" s="54" t="s">
        <v>1834</v>
      </c>
      <c r="E57" s="6" t="s">
        <v>106</v>
      </c>
      <c r="F57" s="19">
        <v>58834</v>
      </c>
      <c r="G57" s="24">
        <v>308.73</v>
      </c>
      <c r="H57" s="24">
        <v>0.56000000000000005</v>
      </c>
      <c r="I57" s="31"/>
      <c r="J57" s="31"/>
      <c r="K57" s="35"/>
    </row>
    <row r="58" spans="2:11" x14ac:dyDescent="0.25">
      <c r="B58" s="8" t="s">
        <v>3715</v>
      </c>
      <c r="C58" s="57" t="s">
        <v>3716</v>
      </c>
      <c r="D58" s="54" t="s">
        <v>3717</v>
      </c>
      <c r="E58" s="6" t="s">
        <v>275</v>
      </c>
      <c r="F58" s="19">
        <v>2237</v>
      </c>
      <c r="G58" s="24">
        <v>306.92</v>
      </c>
      <c r="H58" s="24">
        <v>0.56000000000000005</v>
      </c>
      <c r="I58" s="31"/>
      <c r="J58" s="31"/>
      <c r="K58" s="35"/>
    </row>
    <row r="59" spans="2:11" x14ac:dyDescent="0.25">
      <c r="B59" s="8" t="s">
        <v>3718</v>
      </c>
      <c r="C59" s="57" t="s">
        <v>3719</v>
      </c>
      <c r="D59" s="54" t="s">
        <v>3720</v>
      </c>
      <c r="E59" s="6" t="s">
        <v>102</v>
      </c>
      <c r="F59" s="19">
        <v>18972</v>
      </c>
      <c r="G59" s="24">
        <v>301.62</v>
      </c>
      <c r="H59" s="24">
        <v>0.55000000000000004</v>
      </c>
      <c r="I59" s="31"/>
      <c r="J59" s="31"/>
      <c r="K59" s="35"/>
    </row>
    <row r="60" spans="2:11" x14ac:dyDescent="0.25">
      <c r="B60" s="8" t="s">
        <v>2103</v>
      </c>
      <c r="C60" s="57" t="s">
        <v>2104</v>
      </c>
      <c r="D60" s="54" t="s">
        <v>2105</v>
      </c>
      <c r="E60" s="6" t="s">
        <v>356</v>
      </c>
      <c r="F60" s="19">
        <v>20328</v>
      </c>
      <c r="G60" s="24">
        <v>300.7</v>
      </c>
      <c r="H60" s="24">
        <v>0.55000000000000004</v>
      </c>
      <c r="I60" s="31"/>
      <c r="J60" s="31"/>
      <c r="K60" s="35"/>
    </row>
    <row r="61" spans="2:11" x14ac:dyDescent="0.25">
      <c r="B61" s="8" t="s">
        <v>3721</v>
      </c>
      <c r="C61" s="57" t="s">
        <v>3722</v>
      </c>
      <c r="D61" s="54" t="s">
        <v>3723</v>
      </c>
      <c r="E61" s="6" t="s">
        <v>90</v>
      </c>
      <c r="F61" s="19">
        <v>27060</v>
      </c>
      <c r="G61" s="24">
        <v>297.70999999999998</v>
      </c>
      <c r="H61" s="24">
        <v>0.54</v>
      </c>
      <c r="I61" s="31"/>
      <c r="J61" s="31"/>
      <c r="K61" s="35"/>
    </row>
    <row r="62" spans="2:11" x14ac:dyDescent="0.25">
      <c r="B62" s="8" t="s">
        <v>3724</v>
      </c>
      <c r="C62" s="57" t="s">
        <v>3725</v>
      </c>
      <c r="D62" s="54" t="s">
        <v>3726</v>
      </c>
      <c r="E62" s="6" t="s">
        <v>98</v>
      </c>
      <c r="F62" s="19">
        <v>6565</v>
      </c>
      <c r="G62" s="24">
        <v>291.29000000000002</v>
      </c>
      <c r="H62" s="24">
        <v>0.53</v>
      </c>
      <c r="I62" s="31"/>
      <c r="J62" s="31"/>
      <c r="K62" s="35"/>
    </row>
    <row r="63" spans="2:11" x14ac:dyDescent="0.25">
      <c r="B63" s="8" t="s">
        <v>3727</v>
      </c>
      <c r="C63" s="57" t="s">
        <v>3728</v>
      </c>
      <c r="D63" s="54" t="s">
        <v>3729</v>
      </c>
      <c r="E63" s="6" t="s">
        <v>54</v>
      </c>
      <c r="F63" s="19">
        <v>32065</v>
      </c>
      <c r="G63" s="24">
        <v>288.83</v>
      </c>
      <c r="H63" s="24">
        <v>0.52</v>
      </c>
      <c r="I63" s="31"/>
      <c r="J63" s="31"/>
      <c r="K63" s="35"/>
    </row>
    <row r="64" spans="2:11" x14ac:dyDescent="0.25">
      <c r="B64" s="8" t="s">
        <v>952</v>
      </c>
      <c r="C64" s="57" t="s">
        <v>953</v>
      </c>
      <c r="D64" s="54" t="s">
        <v>954</v>
      </c>
      <c r="E64" s="6" t="s">
        <v>183</v>
      </c>
      <c r="F64" s="19">
        <v>412711</v>
      </c>
      <c r="G64" s="24">
        <v>287.45</v>
      </c>
      <c r="H64" s="24">
        <v>0.52</v>
      </c>
      <c r="I64" s="31"/>
      <c r="J64" s="31"/>
      <c r="K64" s="35"/>
    </row>
    <row r="65" spans="2:11" x14ac:dyDescent="0.25">
      <c r="B65" s="8" t="s">
        <v>3730</v>
      </c>
      <c r="C65" s="57" t="s">
        <v>1544</v>
      </c>
      <c r="D65" s="54" t="s">
        <v>3731</v>
      </c>
      <c r="E65" s="6" t="s">
        <v>102</v>
      </c>
      <c r="F65" s="19">
        <v>36574</v>
      </c>
      <c r="G65" s="24">
        <v>286.95999999999998</v>
      </c>
      <c r="H65" s="24">
        <v>0.52</v>
      </c>
      <c r="I65" s="31"/>
      <c r="J65" s="31"/>
      <c r="K65" s="35"/>
    </row>
    <row r="66" spans="2:11" x14ac:dyDescent="0.25">
      <c r="B66" s="8" t="s">
        <v>3732</v>
      </c>
      <c r="C66" s="57" t="s">
        <v>3733</v>
      </c>
      <c r="D66" s="54" t="s">
        <v>3734</v>
      </c>
      <c r="E66" s="6" t="s">
        <v>83</v>
      </c>
      <c r="F66" s="19">
        <v>43631</v>
      </c>
      <c r="G66" s="24">
        <v>286.94</v>
      </c>
      <c r="H66" s="24">
        <v>0.52</v>
      </c>
      <c r="I66" s="31"/>
      <c r="J66" s="31"/>
      <c r="K66" s="35"/>
    </row>
    <row r="67" spans="2:11" x14ac:dyDescent="0.25">
      <c r="B67" s="8" t="s">
        <v>3735</v>
      </c>
      <c r="C67" s="57" t="s">
        <v>3736</v>
      </c>
      <c r="D67" s="54" t="s">
        <v>3737</v>
      </c>
      <c r="E67" s="6" t="s">
        <v>98</v>
      </c>
      <c r="F67" s="19">
        <v>81834</v>
      </c>
      <c r="G67" s="24">
        <v>286.58</v>
      </c>
      <c r="H67" s="24">
        <v>0.52</v>
      </c>
      <c r="I67" s="31"/>
      <c r="J67" s="31"/>
      <c r="K67" s="35"/>
    </row>
    <row r="68" spans="2:11" x14ac:dyDescent="0.25">
      <c r="B68" s="8" t="s">
        <v>1847</v>
      </c>
      <c r="C68" s="57" t="s">
        <v>1848</v>
      </c>
      <c r="D68" s="54" t="s">
        <v>1849</v>
      </c>
      <c r="E68" s="6" t="s">
        <v>150</v>
      </c>
      <c r="F68" s="19">
        <v>32807</v>
      </c>
      <c r="G68" s="24">
        <v>284.04000000000002</v>
      </c>
      <c r="H68" s="24">
        <v>0.52</v>
      </c>
      <c r="I68" s="31"/>
      <c r="J68" s="31"/>
      <c r="K68" s="35"/>
    </row>
    <row r="69" spans="2:11" x14ac:dyDescent="0.25">
      <c r="B69" s="8" t="s">
        <v>3738</v>
      </c>
      <c r="C69" s="57" t="s">
        <v>3739</v>
      </c>
      <c r="D69" s="54" t="s">
        <v>3740</v>
      </c>
      <c r="E69" s="6" t="s">
        <v>68</v>
      </c>
      <c r="F69" s="19">
        <v>118870</v>
      </c>
      <c r="G69" s="24">
        <v>282.14</v>
      </c>
      <c r="H69" s="24">
        <v>0.51</v>
      </c>
      <c r="I69" s="31"/>
      <c r="J69" s="31"/>
      <c r="K69" s="35"/>
    </row>
    <row r="70" spans="2:11" x14ac:dyDescent="0.25">
      <c r="B70" s="8" t="s">
        <v>450</v>
      </c>
      <c r="C70" s="57" t="s">
        <v>451</v>
      </c>
      <c r="D70" s="54" t="s">
        <v>452</v>
      </c>
      <c r="E70" s="6" t="s">
        <v>150</v>
      </c>
      <c r="F70" s="19">
        <v>3244</v>
      </c>
      <c r="G70" s="24">
        <v>281.05</v>
      </c>
      <c r="H70" s="24">
        <v>0.51</v>
      </c>
      <c r="I70" s="31"/>
      <c r="J70" s="31"/>
      <c r="K70" s="35"/>
    </row>
    <row r="71" spans="2:11" x14ac:dyDescent="0.25">
      <c r="B71" s="8" t="s">
        <v>3741</v>
      </c>
      <c r="C71" s="57" t="s">
        <v>3742</v>
      </c>
      <c r="D71" s="54" t="s">
        <v>3743</v>
      </c>
      <c r="E71" s="6" t="s">
        <v>90</v>
      </c>
      <c r="F71" s="19">
        <v>47245</v>
      </c>
      <c r="G71" s="24">
        <v>277.52</v>
      </c>
      <c r="H71" s="24">
        <v>0.5</v>
      </c>
      <c r="I71" s="31"/>
      <c r="J71" s="31"/>
      <c r="K71" s="35"/>
    </row>
    <row r="72" spans="2:11" x14ac:dyDescent="0.25">
      <c r="B72" s="8" t="s">
        <v>937</v>
      </c>
      <c r="C72" s="57" t="s">
        <v>938</v>
      </c>
      <c r="D72" s="54" t="s">
        <v>939</v>
      </c>
      <c r="E72" s="6" t="s">
        <v>68</v>
      </c>
      <c r="F72" s="19">
        <v>34610</v>
      </c>
      <c r="G72" s="24">
        <v>275.25</v>
      </c>
      <c r="H72" s="24">
        <v>0.5</v>
      </c>
      <c r="I72" s="31"/>
      <c r="J72" s="31"/>
      <c r="K72" s="35"/>
    </row>
    <row r="73" spans="2:11" x14ac:dyDescent="0.25">
      <c r="B73" s="8" t="s">
        <v>3744</v>
      </c>
      <c r="C73" s="57" t="s">
        <v>3745</v>
      </c>
      <c r="D73" s="54" t="s">
        <v>3746</v>
      </c>
      <c r="E73" s="6" t="s">
        <v>275</v>
      </c>
      <c r="F73" s="19">
        <v>9692</v>
      </c>
      <c r="G73" s="24">
        <v>274.41000000000003</v>
      </c>
      <c r="H73" s="24">
        <v>0.5</v>
      </c>
      <c r="I73" s="31"/>
      <c r="J73" s="31"/>
      <c r="K73" s="35"/>
    </row>
    <row r="74" spans="2:11" x14ac:dyDescent="0.25">
      <c r="B74" s="8" t="s">
        <v>815</v>
      </c>
      <c r="C74" s="57" t="s">
        <v>816</v>
      </c>
      <c r="D74" s="54" t="s">
        <v>817</v>
      </c>
      <c r="E74" s="6" t="s">
        <v>157</v>
      </c>
      <c r="F74" s="19">
        <v>10825</v>
      </c>
      <c r="G74" s="24">
        <v>272.94</v>
      </c>
      <c r="H74" s="24">
        <v>0.5</v>
      </c>
      <c r="I74" s="31"/>
      <c r="J74" s="31"/>
      <c r="K74" s="35"/>
    </row>
    <row r="75" spans="2:11" x14ac:dyDescent="0.25">
      <c r="B75" s="8" t="s">
        <v>3747</v>
      </c>
      <c r="C75" s="57" t="s">
        <v>3748</v>
      </c>
      <c r="D75" s="54" t="s">
        <v>3749</v>
      </c>
      <c r="E75" s="6" t="s">
        <v>182</v>
      </c>
      <c r="F75" s="19">
        <v>18957</v>
      </c>
      <c r="G75" s="24">
        <v>270.32</v>
      </c>
      <c r="H75" s="24">
        <v>0.49</v>
      </c>
      <c r="I75" s="31"/>
      <c r="J75" s="31"/>
      <c r="K75" s="35"/>
    </row>
    <row r="76" spans="2:11" x14ac:dyDescent="0.25">
      <c r="B76" s="8" t="s">
        <v>3750</v>
      </c>
      <c r="C76" s="57" t="s">
        <v>3751</v>
      </c>
      <c r="D76" s="54" t="s">
        <v>3752</v>
      </c>
      <c r="E76" s="6" t="s">
        <v>110</v>
      </c>
      <c r="F76" s="19">
        <v>21765</v>
      </c>
      <c r="G76" s="24">
        <v>270.10000000000002</v>
      </c>
      <c r="H76" s="24">
        <v>0.49</v>
      </c>
      <c r="I76" s="31"/>
      <c r="J76" s="31"/>
      <c r="K76" s="35"/>
    </row>
    <row r="77" spans="2:11" x14ac:dyDescent="0.25">
      <c r="B77" s="8" t="s">
        <v>3753</v>
      </c>
      <c r="C77" s="57" t="s">
        <v>3754</v>
      </c>
      <c r="D77" s="54" t="s">
        <v>3755</v>
      </c>
      <c r="E77" s="6" t="s">
        <v>102</v>
      </c>
      <c r="F77" s="19">
        <v>4749</v>
      </c>
      <c r="G77" s="24">
        <v>267.64</v>
      </c>
      <c r="H77" s="24">
        <v>0.49</v>
      </c>
      <c r="I77" s="31"/>
      <c r="J77" s="31"/>
      <c r="K77" s="35"/>
    </row>
    <row r="78" spans="2:11" x14ac:dyDescent="0.25">
      <c r="B78" s="8" t="s">
        <v>3756</v>
      </c>
      <c r="C78" s="57" t="s">
        <v>3757</v>
      </c>
      <c r="D78" s="54" t="s">
        <v>3758</v>
      </c>
      <c r="E78" s="6" t="s">
        <v>54</v>
      </c>
      <c r="F78" s="19">
        <v>25734</v>
      </c>
      <c r="G78" s="24">
        <v>265.11</v>
      </c>
      <c r="H78" s="24">
        <v>0.48</v>
      </c>
      <c r="I78" s="31"/>
      <c r="J78" s="31"/>
      <c r="K78" s="35"/>
    </row>
    <row r="79" spans="2:11" x14ac:dyDescent="0.25">
      <c r="B79" s="8" t="s">
        <v>3759</v>
      </c>
      <c r="C79" s="57" t="s">
        <v>3760</v>
      </c>
      <c r="D79" s="54" t="s">
        <v>3761</v>
      </c>
      <c r="E79" s="6" t="s">
        <v>79</v>
      </c>
      <c r="F79" s="19">
        <v>14822</v>
      </c>
      <c r="G79" s="24">
        <v>258.20999999999998</v>
      </c>
      <c r="H79" s="24">
        <v>0.47</v>
      </c>
      <c r="I79" s="31"/>
      <c r="J79" s="31"/>
      <c r="K79" s="35"/>
    </row>
    <row r="80" spans="2:11" x14ac:dyDescent="0.25">
      <c r="B80" s="8" t="s">
        <v>3762</v>
      </c>
      <c r="C80" s="57" t="s">
        <v>3763</v>
      </c>
      <c r="D80" s="54" t="s">
        <v>3764</v>
      </c>
      <c r="E80" s="6" t="s">
        <v>102</v>
      </c>
      <c r="F80" s="19">
        <v>33769</v>
      </c>
      <c r="G80" s="24">
        <v>257.25</v>
      </c>
      <c r="H80" s="24">
        <v>0.47</v>
      </c>
      <c r="I80" s="31"/>
      <c r="J80" s="31"/>
      <c r="K80" s="35"/>
    </row>
    <row r="81" spans="2:11" x14ac:dyDescent="0.25">
      <c r="B81" s="8" t="s">
        <v>3765</v>
      </c>
      <c r="C81" s="57" t="s">
        <v>3766</v>
      </c>
      <c r="D81" s="54" t="s">
        <v>3767</v>
      </c>
      <c r="E81" s="6" t="s">
        <v>102</v>
      </c>
      <c r="F81" s="19">
        <v>41412</v>
      </c>
      <c r="G81" s="24">
        <v>256.77999999999997</v>
      </c>
      <c r="H81" s="24">
        <v>0.47</v>
      </c>
      <c r="I81" s="31"/>
      <c r="J81" s="31"/>
      <c r="K81" s="35"/>
    </row>
    <row r="82" spans="2:11" x14ac:dyDescent="0.25">
      <c r="B82" s="8" t="s">
        <v>1583</v>
      </c>
      <c r="C82" s="57" t="s">
        <v>1584</v>
      </c>
      <c r="D82" s="54" t="s">
        <v>1585</v>
      </c>
      <c r="E82" s="6" t="s">
        <v>102</v>
      </c>
      <c r="F82" s="19">
        <v>68464</v>
      </c>
      <c r="G82" s="24">
        <v>256.5</v>
      </c>
      <c r="H82" s="24">
        <v>0.47</v>
      </c>
      <c r="I82" s="31"/>
      <c r="J82" s="31"/>
      <c r="K82" s="35"/>
    </row>
    <row r="83" spans="2:11" x14ac:dyDescent="0.25">
      <c r="B83" s="8" t="s">
        <v>3768</v>
      </c>
      <c r="C83" s="57" t="s">
        <v>3769</v>
      </c>
      <c r="D83" s="54" t="s">
        <v>3770</v>
      </c>
      <c r="E83" s="6" t="s">
        <v>366</v>
      </c>
      <c r="F83" s="19">
        <v>49056</v>
      </c>
      <c r="G83" s="24">
        <v>252.71</v>
      </c>
      <c r="H83" s="24">
        <v>0.46</v>
      </c>
      <c r="I83" s="31"/>
      <c r="J83" s="31"/>
      <c r="K83" s="35"/>
    </row>
    <row r="84" spans="2:11" x14ac:dyDescent="0.25">
      <c r="B84" s="8" t="s">
        <v>788</v>
      </c>
      <c r="C84" s="57" t="s">
        <v>789</v>
      </c>
      <c r="D84" s="54" t="s">
        <v>790</v>
      </c>
      <c r="E84" s="6" t="s">
        <v>161</v>
      </c>
      <c r="F84" s="19">
        <v>76780</v>
      </c>
      <c r="G84" s="24">
        <v>251.72</v>
      </c>
      <c r="H84" s="24">
        <v>0.46</v>
      </c>
      <c r="I84" s="31"/>
      <c r="J84" s="31"/>
      <c r="K84" s="35"/>
    </row>
    <row r="85" spans="2:11" x14ac:dyDescent="0.25">
      <c r="B85" s="8" t="s">
        <v>2509</v>
      </c>
      <c r="C85" s="57" t="s">
        <v>2510</v>
      </c>
      <c r="D85" s="54" t="s">
        <v>2511</v>
      </c>
      <c r="E85" s="6" t="s">
        <v>102</v>
      </c>
      <c r="F85" s="19">
        <v>16860</v>
      </c>
      <c r="G85" s="24">
        <v>248.95</v>
      </c>
      <c r="H85" s="24">
        <v>0.45</v>
      </c>
      <c r="I85" s="31"/>
      <c r="J85" s="31"/>
      <c r="K85" s="35"/>
    </row>
    <row r="86" spans="2:11" x14ac:dyDescent="0.25">
      <c r="B86" s="8" t="s">
        <v>3771</v>
      </c>
      <c r="C86" s="57" t="s">
        <v>3772</v>
      </c>
      <c r="D86" s="54" t="s">
        <v>3773</v>
      </c>
      <c r="E86" s="6" t="s">
        <v>150</v>
      </c>
      <c r="F86" s="19">
        <v>36771</v>
      </c>
      <c r="G86" s="24">
        <v>247.4</v>
      </c>
      <c r="H86" s="24">
        <v>0.45</v>
      </c>
      <c r="I86" s="31"/>
      <c r="J86" s="31"/>
      <c r="K86" s="35"/>
    </row>
    <row r="87" spans="2:11" x14ac:dyDescent="0.25">
      <c r="B87" s="8" t="s">
        <v>326</v>
      </c>
      <c r="C87" s="57" t="s">
        <v>327</v>
      </c>
      <c r="D87" s="54" t="s">
        <v>328</v>
      </c>
      <c r="E87" s="6" t="s">
        <v>161</v>
      </c>
      <c r="F87" s="19">
        <v>174511</v>
      </c>
      <c r="G87" s="24">
        <v>244.05</v>
      </c>
      <c r="H87" s="24">
        <v>0.44</v>
      </c>
      <c r="I87" s="31"/>
      <c r="J87" s="31"/>
      <c r="K87" s="35"/>
    </row>
    <row r="88" spans="2:11" x14ac:dyDescent="0.25">
      <c r="B88" s="8" t="s">
        <v>3774</v>
      </c>
      <c r="C88" s="57" t="s">
        <v>3775</v>
      </c>
      <c r="D88" s="54" t="s">
        <v>3776</v>
      </c>
      <c r="E88" s="6" t="s">
        <v>168</v>
      </c>
      <c r="F88" s="19">
        <v>6917</v>
      </c>
      <c r="G88" s="24">
        <v>242.46</v>
      </c>
      <c r="H88" s="24">
        <v>0.44</v>
      </c>
      <c r="I88" s="31"/>
      <c r="J88" s="31"/>
      <c r="K88" s="35"/>
    </row>
    <row r="89" spans="2:11" x14ac:dyDescent="0.25">
      <c r="B89" s="8" t="s">
        <v>3777</v>
      </c>
      <c r="C89" s="57" t="s">
        <v>3778</v>
      </c>
      <c r="D89" s="54" t="s">
        <v>3779</v>
      </c>
      <c r="E89" s="6" t="s">
        <v>440</v>
      </c>
      <c r="F89" s="19">
        <v>80577</v>
      </c>
      <c r="G89" s="24">
        <v>241.25</v>
      </c>
      <c r="H89" s="24">
        <v>0.44</v>
      </c>
      <c r="I89" s="31"/>
      <c r="J89" s="31"/>
      <c r="K89" s="35"/>
    </row>
    <row r="90" spans="2:11" x14ac:dyDescent="0.25">
      <c r="B90" s="8" t="s">
        <v>3780</v>
      </c>
      <c r="C90" s="57" t="s">
        <v>3781</v>
      </c>
      <c r="D90" s="54" t="s">
        <v>3782</v>
      </c>
      <c r="E90" s="6" t="s">
        <v>3783</v>
      </c>
      <c r="F90" s="19">
        <v>16287</v>
      </c>
      <c r="G90" s="24">
        <v>237.24</v>
      </c>
      <c r="H90" s="24">
        <v>0.43</v>
      </c>
      <c r="I90" s="31"/>
      <c r="J90" s="31"/>
      <c r="K90" s="35"/>
    </row>
    <row r="91" spans="2:11" x14ac:dyDescent="0.25">
      <c r="B91" s="8" t="s">
        <v>2061</v>
      </c>
      <c r="C91" s="57" t="s">
        <v>2062</v>
      </c>
      <c r="D91" s="54" t="s">
        <v>2063</v>
      </c>
      <c r="E91" s="6" t="s">
        <v>102</v>
      </c>
      <c r="F91" s="19">
        <v>30293</v>
      </c>
      <c r="G91" s="24">
        <v>235.19</v>
      </c>
      <c r="H91" s="24">
        <v>0.43</v>
      </c>
      <c r="I91" s="31"/>
      <c r="J91" s="31"/>
      <c r="K91" s="35"/>
    </row>
    <row r="92" spans="2:11" x14ac:dyDescent="0.25">
      <c r="B92" s="8" t="s">
        <v>3784</v>
      </c>
      <c r="C92" s="57" t="s">
        <v>3785</v>
      </c>
      <c r="D92" s="54" t="s">
        <v>3786</v>
      </c>
      <c r="E92" s="6" t="s">
        <v>54</v>
      </c>
      <c r="F92" s="19">
        <v>40901</v>
      </c>
      <c r="G92" s="24">
        <v>234.87</v>
      </c>
      <c r="H92" s="24">
        <v>0.43</v>
      </c>
      <c r="I92" s="31"/>
      <c r="J92" s="31"/>
      <c r="K92" s="35"/>
    </row>
    <row r="93" spans="2:11" x14ac:dyDescent="0.25">
      <c r="B93" s="8" t="s">
        <v>3787</v>
      </c>
      <c r="C93" s="57" t="s">
        <v>3788</v>
      </c>
      <c r="D93" s="54" t="s">
        <v>3789</v>
      </c>
      <c r="E93" s="6" t="s">
        <v>275</v>
      </c>
      <c r="F93" s="19">
        <v>25647</v>
      </c>
      <c r="G93" s="24">
        <v>233.95</v>
      </c>
      <c r="H93" s="24">
        <v>0.43</v>
      </c>
      <c r="I93" s="31"/>
      <c r="J93" s="31"/>
      <c r="K93" s="35"/>
    </row>
    <row r="94" spans="2:11" x14ac:dyDescent="0.25">
      <c r="B94" s="8" t="s">
        <v>3790</v>
      </c>
      <c r="C94" s="57" t="s">
        <v>3791</v>
      </c>
      <c r="D94" s="54" t="s">
        <v>3792</v>
      </c>
      <c r="E94" s="6" t="s">
        <v>102</v>
      </c>
      <c r="F94" s="19">
        <v>104694</v>
      </c>
      <c r="G94" s="24">
        <v>232.94</v>
      </c>
      <c r="H94" s="24">
        <v>0.42</v>
      </c>
      <c r="I94" s="31"/>
      <c r="J94" s="31"/>
      <c r="K94" s="35"/>
    </row>
    <row r="95" spans="2:11" x14ac:dyDescent="0.25">
      <c r="B95" s="8" t="s">
        <v>3793</v>
      </c>
      <c r="C95" s="57" t="s">
        <v>3794</v>
      </c>
      <c r="D95" s="54" t="s">
        <v>3795</v>
      </c>
      <c r="E95" s="6" t="s">
        <v>68</v>
      </c>
      <c r="F95" s="19">
        <v>99446</v>
      </c>
      <c r="G95" s="24">
        <v>232.55</v>
      </c>
      <c r="H95" s="24">
        <v>0.42</v>
      </c>
      <c r="I95" s="31"/>
      <c r="J95" s="31"/>
      <c r="K95" s="35"/>
    </row>
    <row r="96" spans="2:11" x14ac:dyDescent="0.25">
      <c r="B96" s="8" t="s">
        <v>3796</v>
      </c>
      <c r="C96" s="57" t="s">
        <v>1942</v>
      </c>
      <c r="D96" s="54" t="s">
        <v>3797</v>
      </c>
      <c r="E96" s="6" t="s">
        <v>106</v>
      </c>
      <c r="F96" s="19">
        <v>12868</v>
      </c>
      <c r="G96" s="24">
        <v>230.13</v>
      </c>
      <c r="H96" s="24">
        <v>0.42</v>
      </c>
      <c r="I96" s="31"/>
      <c r="J96" s="31"/>
      <c r="K96" s="35"/>
    </row>
    <row r="97" spans="2:11" x14ac:dyDescent="0.25">
      <c r="B97" s="8" t="s">
        <v>357</v>
      </c>
      <c r="C97" s="57" t="s">
        <v>358</v>
      </c>
      <c r="D97" s="54" t="s">
        <v>359</v>
      </c>
      <c r="E97" s="6" t="s">
        <v>90</v>
      </c>
      <c r="F97" s="19">
        <v>103064</v>
      </c>
      <c r="G97" s="24">
        <v>229.16</v>
      </c>
      <c r="H97" s="24">
        <v>0.42</v>
      </c>
      <c r="I97" s="31"/>
      <c r="J97" s="31"/>
      <c r="K97" s="35"/>
    </row>
    <row r="98" spans="2:11" x14ac:dyDescent="0.25">
      <c r="B98" s="8" t="s">
        <v>2040</v>
      </c>
      <c r="C98" s="57" t="s">
        <v>2041</v>
      </c>
      <c r="D98" s="54" t="s">
        <v>2042</v>
      </c>
      <c r="E98" s="6" t="s">
        <v>325</v>
      </c>
      <c r="F98" s="19">
        <v>30240</v>
      </c>
      <c r="G98" s="24">
        <v>227.13</v>
      </c>
      <c r="H98" s="24">
        <v>0.41</v>
      </c>
      <c r="I98" s="31"/>
      <c r="J98" s="31"/>
      <c r="K98" s="35"/>
    </row>
    <row r="99" spans="2:11" x14ac:dyDescent="0.25">
      <c r="B99" s="8" t="s">
        <v>3798</v>
      </c>
      <c r="C99" s="57" t="s">
        <v>3799</v>
      </c>
      <c r="D99" s="54" t="s">
        <v>3800</v>
      </c>
      <c r="E99" s="6" t="s">
        <v>83</v>
      </c>
      <c r="F99" s="19">
        <v>3826</v>
      </c>
      <c r="G99" s="24">
        <v>226.88</v>
      </c>
      <c r="H99" s="24">
        <v>0.41</v>
      </c>
      <c r="I99" s="31"/>
      <c r="J99" s="31"/>
      <c r="K99" s="35"/>
    </row>
    <row r="100" spans="2:11" x14ac:dyDescent="0.25">
      <c r="B100" s="8" t="s">
        <v>811</v>
      </c>
      <c r="C100" s="57" t="s">
        <v>812</v>
      </c>
      <c r="D100" s="54" t="s">
        <v>813</v>
      </c>
      <c r="E100" s="6" t="s">
        <v>814</v>
      </c>
      <c r="F100" s="19">
        <v>110737</v>
      </c>
      <c r="G100" s="24">
        <v>226.57</v>
      </c>
      <c r="H100" s="24">
        <v>0.41</v>
      </c>
      <c r="I100" s="31"/>
      <c r="J100" s="31"/>
      <c r="K100" s="35"/>
    </row>
    <row r="101" spans="2:11" x14ac:dyDescent="0.25">
      <c r="B101" s="8" t="s">
        <v>3801</v>
      </c>
      <c r="C101" s="57" t="s">
        <v>3802</v>
      </c>
      <c r="D101" s="54" t="s">
        <v>3803</v>
      </c>
      <c r="E101" s="6" t="s">
        <v>275</v>
      </c>
      <c r="F101" s="19">
        <v>44448</v>
      </c>
      <c r="G101" s="24">
        <v>221.4</v>
      </c>
      <c r="H101" s="24">
        <v>0.4</v>
      </c>
      <c r="I101" s="31"/>
      <c r="J101" s="31"/>
      <c r="K101" s="35"/>
    </row>
    <row r="102" spans="2:11" x14ac:dyDescent="0.25">
      <c r="B102" s="8" t="s">
        <v>1012</v>
      </c>
      <c r="C102" s="57" t="s">
        <v>1013</v>
      </c>
      <c r="D102" s="54" t="s">
        <v>1014</v>
      </c>
      <c r="E102" s="6" t="s">
        <v>440</v>
      </c>
      <c r="F102" s="19">
        <v>35254</v>
      </c>
      <c r="G102" s="24">
        <v>220.25</v>
      </c>
      <c r="H102" s="24">
        <v>0.4</v>
      </c>
      <c r="I102" s="31"/>
      <c r="J102" s="31"/>
      <c r="K102" s="35"/>
    </row>
    <row r="103" spans="2:11" x14ac:dyDescent="0.25">
      <c r="B103" s="8" t="s">
        <v>853</v>
      </c>
      <c r="C103" s="57" t="s">
        <v>854</v>
      </c>
      <c r="D103" s="54" t="s">
        <v>855</v>
      </c>
      <c r="E103" s="6" t="s">
        <v>230</v>
      </c>
      <c r="F103" s="19">
        <v>17964</v>
      </c>
      <c r="G103" s="24">
        <v>218.73</v>
      </c>
      <c r="H103" s="24">
        <v>0.4</v>
      </c>
      <c r="I103" s="31"/>
      <c r="J103" s="31"/>
      <c r="K103" s="35"/>
    </row>
    <row r="104" spans="2:11" x14ac:dyDescent="0.25">
      <c r="B104" s="8" t="s">
        <v>3804</v>
      </c>
      <c r="C104" s="57" t="s">
        <v>3805</v>
      </c>
      <c r="D104" s="54" t="s">
        <v>3806</v>
      </c>
      <c r="E104" s="6" t="s">
        <v>814</v>
      </c>
      <c r="F104" s="19">
        <v>7964</v>
      </c>
      <c r="G104" s="24">
        <v>217.19</v>
      </c>
      <c r="H104" s="24">
        <v>0.39</v>
      </c>
      <c r="I104" s="31"/>
      <c r="J104" s="31"/>
      <c r="K104" s="35"/>
    </row>
    <row r="105" spans="2:11" x14ac:dyDescent="0.25">
      <c r="B105" s="8" t="s">
        <v>3807</v>
      </c>
      <c r="C105" s="57" t="s">
        <v>3808</v>
      </c>
      <c r="D105" s="54" t="s">
        <v>3809</v>
      </c>
      <c r="E105" s="6" t="s">
        <v>90</v>
      </c>
      <c r="F105" s="19">
        <v>41566</v>
      </c>
      <c r="G105" s="24">
        <v>216.89</v>
      </c>
      <c r="H105" s="24">
        <v>0.39</v>
      </c>
      <c r="I105" s="31"/>
      <c r="J105" s="31"/>
      <c r="K105" s="35"/>
    </row>
    <row r="106" spans="2:11" x14ac:dyDescent="0.25">
      <c r="B106" s="8" t="s">
        <v>3810</v>
      </c>
      <c r="C106" s="57" t="s">
        <v>3811</v>
      </c>
      <c r="D106" s="54" t="s">
        <v>3812</v>
      </c>
      <c r="E106" s="6" t="s">
        <v>90</v>
      </c>
      <c r="F106" s="19">
        <v>58321</v>
      </c>
      <c r="G106" s="24">
        <v>216.87</v>
      </c>
      <c r="H106" s="24">
        <v>0.39</v>
      </c>
      <c r="I106" s="31"/>
      <c r="J106" s="31"/>
      <c r="K106" s="35"/>
    </row>
    <row r="107" spans="2:11" x14ac:dyDescent="0.25">
      <c r="B107" s="8" t="s">
        <v>3813</v>
      </c>
      <c r="C107" s="57" t="s">
        <v>3814</v>
      </c>
      <c r="D107" s="54" t="s">
        <v>3815</v>
      </c>
      <c r="E107" s="6" t="s">
        <v>54</v>
      </c>
      <c r="F107" s="19">
        <v>24749</v>
      </c>
      <c r="G107" s="24">
        <v>216.81</v>
      </c>
      <c r="H107" s="24">
        <v>0.39</v>
      </c>
      <c r="I107" s="31"/>
      <c r="J107" s="31"/>
      <c r="K107" s="35"/>
    </row>
    <row r="108" spans="2:11" x14ac:dyDescent="0.25">
      <c r="B108" s="8" t="s">
        <v>3816</v>
      </c>
      <c r="C108" s="57" t="s">
        <v>3817</v>
      </c>
      <c r="D108" s="54" t="s">
        <v>3818</v>
      </c>
      <c r="E108" s="6" t="s">
        <v>68</v>
      </c>
      <c r="F108" s="19">
        <v>37857</v>
      </c>
      <c r="G108" s="24">
        <v>214.54</v>
      </c>
      <c r="H108" s="24">
        <v>0.39</v>
      </c>
      <c r="I108" s="31"/>
      <c r="J108" s="31"/>
      <c r="K108" s="35"/>
    </row>
    <row r="109" spans="2:11" x14ac:dyDescent="0.25">
      <c r="B109" s="8" t="s">
        <v>3819</v>
      </c>
      <c r="C109" s="57" t="s">
        <v>186</v>
      </c>
      <c r="D109" s="54" t="s">
        <v>3820</v>
      </c>
      <c r="E109" s="6" t="s">
        <v>118</v>
      </c>
      <c r="F109" s="19">
        <v>12023</v>
      </c>
      <c r="G109" s="24">
        <v>213.45</v>
      </c>
      <c r="H109" s="24">
        <v>0.39</v>
      </c>
      <c r="I109" s="31"/>
      <c r="J109" s="31"/>
      <c r="K109" s="35"/>
    </row>
    <row r="110" spans="2:11" x14ac:dyDescent="0.25">
      <c r="B110" s="8" t="s">
        <v>3821</v>
      </c>
      <c r="C110" s="57" t="s">
        <v>3822</v>
      </c>
      <c r="D110" s="54" t="s">
        <v>3823</v>
      </c>
      <c r="E110" s="6" t="s">
        <v>114</v>
      </c>
      <c r="F110" s="19">
        <v>43835</v>
      </c>
      <c r="G110" s="24">
        <v>212.8</v>
      </c>
      <c r="H110" s="24">
        <v>0.39</v>
      </c>
      <c r="I110" s="31"/>
      <c r="J110" s="31"/>
      <c r="K110" s="35"/>
    </row>
    <row r="111" spans="2:11" x14ac:dyDescent="0.25">
      <c r="B111" s="8" t="s">
        <v>3824</v>
      </c>
      <c r="C111" s="57" t="s">
        <v>3825</v>
      </c>
      <c r="D111" s="54" t="s">
        <v>3826</v>
      </c>
      <c r="E111" s="6" t="s">
        <v>102</v>
      </c>
      <c r="F111" s="19">
        <v>22340</v>
      </c>
      <c r="G111" s="24">
        <v>211.71</v>
      </c>
      <c r="H111" s="24">
        <v>0.38</v>
      </c>
      <c r="I111" s="31"/>
      <c r="J111" s="31"/>
      <c r="K111" s="35"/>
    </row>
    <row r="112" spans="2:11" x14ac:dyDescent="0.25">
      <c r="B112" s="8" t="s">
        <v>3827</v>
      </c>
      <c r="C112" s="57" t="s">
        <v>3828</v>
      </c>
      <c r="D112" s="54" t="s">
        <v>3829</v>
      </c>
      <c r="E112" s="6" t="s">
        <v>72</v>
      </c>
      <c r="F112" s="19">
        <v>22518</v>
      </c>
      <c r="G112" s="24">
        <v>210.73</v>
      </c>
      <c r="H112" s="24">
        <v>0.38</v>
      </c>
      <c r="I112" s="31"/>
      <c r="J112" s="31"/>
      <c r="K112" s="35"/>
    </row>
    <row r="113" spans="2:11" x14ac:dyDescent="0.25">
      <c r="B113" s="8" t="s">
        <v>2058</v>
      </c>
      <c r="C113" s="57" t="s">
        <v>2059</v>
      </c>
      <c r="D113" s="54" t="s">
        <v>2060</v>
      </c>
      <c r="E113" s="6" t="s">
        <v>440</v>
      </c>
      <c r="F113" s="19">
        <v>57113</v>
      </c>
      <c r="G113" s="24">
        <v>209.52</v>
      </c>
      <c r="H113" s="24">
        <v>0.38</v>
      </c>
      <c r="I113" s="31"/>
      <c r="J113" s="31"/>
      <c r="K113" s="35"/>
    </row>
    <row r="114" spans="2:11" x14ac:dyDescent="0.25">
      <c r="B114" s="8" t="s">
        <v>3830</v>
      </c>
      <c r="C114" s="57" t="s">
        <v>3831</v>
      </c>
      <c r="D114" s="54" t="s">
        <v>3832</v>
      </c>
      <c r="E114" s="6" t="s">
        <v>271</v>
      </c>
      <c r="F114" s="19">
        <v>80114</v>
      </c>
      <c r="G114" s="24">
        <v>207.74</v>
      </c>
      <c r="H114" s="24">
        <v>0.38</v>
      </c>
      <c r="I114" s="31"/>
      <c r="J114" s="31"/>
      <c r="K114" s="35"/>
    </row>
    <row r="115" spans="2:11" x14ac:dyDescent="0.25">
      <c r="B115" s="8" t="s">
        <v>3833</v>
      </c>
      <c r="C115" s="57" t="s">
        <v>3834</v>
      </c>
      <c r="D115" s="54" t="s">
        <v>3835</v>
      </c>
      <c r="E115" s="6" t="s">
        <v>114</v>
      </c>
      <c r="F115" s="19">
        <v>39497</v>
      </c>
      <c r="G115" s="24">
        <v>207.34</v>
      </c>
      <c r="H115" s="24">
        <v>0.38</v>
      </c>
      <c r="I115" s="31"/>
      <c r="J115" s="31"/>
      <c r="K115" s="35"/>
    </row>
    <row r="116" spans="2:11" x14ac:dyDescent="0.25">
      <c r="B116" s="8" t="s">
        <v>3836</v>
      </c>
      <c r="C116" s="57" t="s">
        <v>3837</v>
      </c>
      <c r="D116" s="54" t="s">
        <v>3838</v>
      </c>
      <c r="E116" s="6" t="s">
        <v>3839</v>
      </c>
      <c r="F116" s="19">
        <v>26397</v>
      </c>
      <c r="G116" s="24">
        <v>207.34</v>
      </c>
      <c r="H116" s="24">
        <v>0.38</v>
      </c>
      <c r="I116" s="31"/>
      <c r="J116" s="31"/>
      <c r="K116" s="35"/>
    </row>
    <row r="117" spans="2:11" x14ac:dyDescent="0.25">
      <c r="B117" s="8" t="s">
        <v>2037</v>
      </c>
      <c r="C117" s="57" t="s">
        <v>2038</v>
      </c>
      <c r="D117" s="54" t="s">
        <v>2039</v>
      </c>
      <c r="E117" s="6" t="s">
        <v>150</v>
      </c>
      <c r="F117" s="19">
        <v>49007</v>
      </c>
      <c r="G117" s="24">
        <v>203.72</v>
      </c>
      <c r="H117" s="24">
        <v>0.37</v>
      </c>
      <c r="I117" s="31"/>
      <c r="J117" s="31"/>
      <c r="K117" s="35"/>
    </row>
    <row r="118" spans="2:11" x14ac:dyDescent="0.25">
      <c r="B118" s="8" t="s">
        <v>547</v>
      </c>
      <c r="C118" s="57" t="s">
        <v>548</v>
      </c>
      <c r="D118" s="54" t="s">
        <v>549</v>
      </c>
      <c r="E118" s="6" t="s">
        <v>161</v>
      </c>
      <c r="F118" s="19">
        <v>24218</v>
      </c>
      <c r="G118" s="24">
        <v>201.37</v>
      </c>
      <c r="H118" s="24">
        <v>0.37</v>
      </c>
      <c r="I118" s="31"/>
      <c r="J118" s="31"/>
      <c r="K118" s="35"/>
    </row>
    <row r="119" spans="2:11" x14ac:dyDescent="0.25">
      <c r="B119" s="8" t="s">
        <v>3840</v>
      </c>
      <c r="C119" s="57" t="s">
        <v>3841</v>
      </c>
      <c r="D119" s="54" t="s">
        <v>3842</v>
      </c>
      <c r="E119" s="6" t="s">
        <v>114</v>
      </c>
      <c r="F119" s="19">
        <v>7593</v>
      </c>
      <c r="G119" s="24">
        <v>201.25</v>
      </c>
      <c r="H119" s="24">
        <v>0.37</v>
      </c>
      <c r="I119" s="31"/>
      <c r="J119" s="31"/>
      <c r="K119" s="35"/>
    </row>
    <row r="120" spans="2:11" x14ac:dyDescent="0.25">
      <c r="B120" s="8" t="s">
        <v>3843</v>
      </c>
      <c r="C120" s="57" t="s">
        <v>3844</v>
      </c>
      <c r="D120" s="54" t="s">
        <v>3845</v>
      </c>
      <c r="E120" s="6" t="s">
        <v>325</v>
      </c>
      <c r="F120" s="19">
        <v>62700</v>
      </c>
      <c r="G120" s="24">
        <v>199.79</v>
      </c>
      <c r="H120" s="24">
        <v>0.36</v>
      </c>
      <c r="I120" s="31"/>
      <c r="J120" s="31"/>
      <c r="K120" s="35"/>
    </row>
    <row r="121" spans="2:11" x14ac:dyDescent="0.25">
      <c r="B121" s="8" t="s">
        <v>3846</v>
      </c>
      <c r="C121" s="57" t="s">
        <v>3847</v>
      </c>
      <c r="D121" s="54" t="s">
        <v>3848</v>
      </c>
      <c r="E121" s="6" t="s">
        <v>106</v>
      </c>
      <c r="F121" s="19">
        <v>31378</v>
      </c>
      <c r="G121" s="24">
        <v>194.76</v>
      </c>
      <c r="H121" s="24">
        <v>0.35</v>
      </c>
      <c r="I121" s="31"/>
      <c r="J121" s="31"/>
      <c r="K121" s="35"/>
    </row>
    <row r="122" spans="2:11" x14ac:dyDescent="0.25">
      <c r="B122" s="8" t="s">
        <v>3849</v>
      </c>
      <c r="C122" s="57" t="s">
        <v>3850</v>
      </c>
      <c r="D122" s="54" t="s">
        <v>3851</v>
      </c>
      <c r="E122" s="6" t="s">
        <v>220</v>
      </c>
      <c r="F122" s="19">
        <v>2945</v>
      </c>
      <c r="G122" s="24">
        <v>193.95</v>
      </c>
      <c r="H122" s="24">
        <v>0.35</v>
      </c>
      <c r="I122" s="31"/>
      <c r="J122" s="31"/>
      <c r="K122" s="35"/>
    </row>
    <row r="123" spans="2:11" x14ac:dyDescent="0.25">
      <c r="B123" s="8" t="s">
        <v>3852</v>
      </c>
      <c r="C123" s="57" t="s">
        <v>3853</v>
      </c>
      <c r="D123" s="54" t="s">
        <v>3854</v>
      </c>
      <c r="E123" s="6" t="s">
        <v>150</v>
      </c>
      <c r="F123" s="19">
        <v>19875</v>
      </c>
      <c r="G123" s="24">
        <v>190.9</v>
      </c>
      <c r="H123" s="24">
        <v>0.35</v>
      </c>
      <c r="I123" s="31"/>
      <c r="J123" s="31"/>
      <c r="K123" s="35"/>
    </row>
    <row r="124" spans="2:11" x14ac:dyDescent="0.25">
      <c r="B124" s="8" t="s">
        <v>3855</v>
      </c>
      <c r="C124" s="57" t="s">
        <v>3856</v>
      </c>
      <c r="D124" s="54" t="s">
        <v>3857</v>
      </c>
      <c r="E124" s="6" t="s">
        <v>161</v>
      </c>
      <c r="F124" s="19">
        <v>13112</v>
      </c>
      <c r="G124" s="24">
        <v>190.2</v>
      </c>
      <c r="H124" s="24">
        <v>0.35</v>
      </c>
      <c r="I124" s="31"/>
      <c r="J124" s="31"/>
      <c r="K124" s="35"/>
    </row>
    <row r="125" spans="2:11" x14ac:dyDescent="0.25">
      <c r="B125" s="8" t="s">
        <v>2168</v>
      </c>
      <c r="C125" s="57" t="s">
        <v>2169</v>
      </c>
      <c r="D125" s="54" t="s">
        <v>2170</v>
      </c>
      <c r="E125" s="6" t="s">
        <v>140</v>
      </c>
      <c r="F125" s="19">
        <v>13018</v>
      </c>
      <c r="G125" s="24">
        <v>188.47</v>
      </c>
      <c r="H125" s="24">
        <v>0.34</v>
      </c>
      <c r="I125" s="31"/>
      <c r="J125" s="31"/>
      <c r="K125" s="35"/>
    </row>
    <row r="126" spans="2:11" x14ac:dyDescent="0.25">
      <c r="B126" s="8" t="s">
        <v>3858</v>
      </c>
      <c r="C126" s="57" t="s">
        <v>3859</v>
      </c>
      <c r="D126" s="54" t="s">
        <v>3860</v>
      </c>
      <c r="E126" s="6" t="s">
        <v>376</v>
      </c>
      <c r="F126" s="19">
        <v>18022</v>
      </c>
      <c r="G126" s="24">
        <v>187.42</v>
      </c>
      <c r="H126" s="24">
        <v>0.34</v>
      </c>
      <c r="I126" s="31"/>
      <c r="J126" s="31"/>
      <c r="K126" s="35"/>
    </row>
    <row r="127" spans="2:11" x14ac:dyDescent="0.25">
      <c r="B127" s="8" t="s">
        <v>3861</v>
      </c>
      <c r="C127" s="57" t="s">
        <v>3862</v>
      </c>
      <c r="D127" s="54" t="s">
        <v>3863</v>
      </c>
      <c r="E127" s="6" t="s">
        <v>68</v>
      </c>
      <c r="F127" s="19">
        <v>40761</v>
      </c>
      <c r="G127" s="24">
        <v>186.52</v>
      </c>
      <c r="H127" s="24">
        <v>0.34</v>
      </c>
      <c r="I127" s="31"/>
      <c r="J127" s="31"/>
      <c r="K127" s="35"/>
    </row>
    <row r="128" spans="2:11" x14ac:dyDescent="0.25">
      <c r="B128" s="8" t="s">
        <v>3864</v>
      </c>
      <c r="C128" s="57" t="s">
        <v>3865</v>
      </c>
      <c r="D128" s="54" t="s">
        <v>3866</v>
      </c>
      <c r="E128" s="6" t="s">
        <v>275</v>
      </c>
      <c r="F128" s="19">
        <v>12017</v>
      </c>
      <c r="G128" s="24">
        <v>186.52</v>
      </c>
      <c r="H128" s="24">
        <v>0.34</v>
      </c>
      <c r="I128" s="31"/>
      <c r="J128" s="31"/>
      <c r="K128" s="35"/>
    </row>
    <row r="129" spans="2:11" x14ac:dyDescent="0.25">
      <c r="B129" s="8" t="s">
        <v>3867</v>
      </c>
      <c r="C129" s="57" t="s">
        <v>3868</v>
      </c>
      <c r="D129" s="54" t="s">
        <v>3869</v>
      </c>
      <c r="E129" s="6" t="s">
        <v>230</v>
      </c>
      <c r="F129" s="19">
        <v>41486</v>
      </c>
      <c r="G129" s="24">
        <v>183.64</v>
      </c>
      <c r="H129" s="24">
        <v>0.33</v>
      </c>
      <c r="I129" s="31"/>
      <c r="J129" s="31"/>
      <c r="K129" s="35"/>
    </row>
    <row r="130" spans="2:11" x14ac:dyDescent="0.25">
      <c r="B130" s="8" t="s">
        <v>797</v>
      </c>
      <c r="C130" s="57" t="s">
        <v>798</v>
      </c>
      <c r="D130" s="54" t="s">
        <v>799</v>
      </c>
      <c r="E130" s="6" t="s">
        <v>98</v>
      </c>
      <c r="F130" s="19">
        <v>62639</v>
      </c>
      <c r="G130" s="24">
        <v>183.16</v>
      </c>
      <c r="H130" s="24">
        <v>0.33</v>
      </c>
      <c r="I130" s="31"/>
      <c r="J130" s="31"/>
      <c r="K130" s="35"/>
    </row>
    <row r="131" spans="2:11" x14ac:dyDescent="0.25">
      <c r="B131" s="8" t="s">
        <v>3870</v>
      </c>
      <c r="C131" s="57" t="s">
        <v>3871</v>
      </c>
      <c r="D131" s="54" t="s">
        <v>3872</v>
      </c>
      <c r="E131" s="6" t="s">
        <v>468</v>
      </c>
      <c r="F131" s="19">
        <v>521693</v>
      </c>
      <c r="G131" s="24">
        <v>183.11</v>
      </c>
      <c r="H131" s="24">
        <v>0.33</v>
      </c>
      <c r="I131" s="31"/>
      <c r="J131" s="31"/>
      <c r="K131" s="35"/>
    </row>
    <row r="132" spans="2:11" x14ac:dyDescent="0.25">
      <c r="B132" s="8" t="s">
        <v>2385</v>
      </c>
      <c r="C132" s="57" t="s">
        <v>2386</v>
      </c>
      <c r="D132" s="54" t="s">
        <v>2387</v>
      </c>
      <c r="E132" s="6" t="s">
        <v>68</v>
      </c>
      <c r="F132" s="19">
        <v>24300</v>
      </c>
      <c r="G132" s="24">
        <v>180.61</v>
      </c>
      <c r="H132" s="24">
        <v>0.33</v>
      </c>
      <c r="I132" s="31"/>
      <c r="J132" s="31"/>
      <c r="K132" s="35"/>
    </row>
    <row r="133" spans="2:11" x14ac:dyDescent="0.25">
      <c r="B133" s="8" t="s">
        <v>1868</v>
      </c>
      <c r="C133" s="57" t="s">
        <v>1869</v>
      </c>
      <c r="D133" s="54" t="s">
        <v>1870</v>
      </c>
      <c r="E133" s="6" t="s">
        <v>183</v>
      </c>
      <c r="F133" s="19">
        <v>25174</v>
      </c>
      <c r="G133" s="24">
        <v>177.43</v>
      </c>
      <c r="H133" s="24">
        <v>0.32</v>
      </c>
      <c r="I133" s="31"/>
      <c r="J133" s="31"/>
      <c r="K133" s="35"/>
    </row>
    <row r="134" spans="2:11" x14ac:dyDescent="0.25">
      <c r="B134" s="8" t="s">
        <v>3873</v>
      </c>
      <c r="C134" s="57" t="s">
        <v>3874</v>
      </c>
      <c r="D134" s="54" t="s">
        <v>3875</v>
      </c>
      <c r="E134" s="6" t="s">
        <v>161</v>
      </c>
      <c r="F134" s="19">
        <v>41627</v>
      </c>
      <c r="G134" s="24">
        <v>174.83</v>
      </c>
      <c r="H134" s="24">
        <v>0.32</v>
      </c>
      <c r="I134" s="31"/>
      <c r="J134" s="31"/>
      <c r="K134" s="35"/>
    </row>
    <row r="135" spans="2:11" x14ac:dyDescent="0.25">
      <c r="B135" s="8" t="s">
        <v>3876</v>
      </c>
      <c r="C135" s="57" t="s">
        <v>3877</v>
      </c>
      <c r="D135" s="54" t="s">
        <v>3878</v>
      </c>
      <c r="E135" s="6" t="s">
        <v>98</v>
      </c>
      <c r="F135" s="19">
        <v>2114</v>
      </c>
      <c r="G135" s="24">
        <v>174.48</v>
      </c>
      <c r="H135" s="24">
        <v>0.32</v>
      </c>
      <c r="I135" s="31"/>
      <c r="J135" s="31"/>
      <c r="K135" s="35"/>
    </row>
    <row r="136" spans="2:11" x14ac:dyDescent="0.25">
      <c r="B136" s="8" t="s">
        <v>3879</v>
      </c>
      <c r="C136" s="57" t="s">
        <v>3880</v>
      </c>
      <c r="D136" s="54" t="s">
        <v>3881</v>
      </c>
      <c r="E136" s="6" t="s">
        <v>356</v>
      </c>
      <c r="F136" s="19">
        <v>45631</v>
      </c>
      <c r="G136" s="24">
        <v>172.33</v>
      </c>
      <c r="H136" s="24">
        <v>0.31</v>
      </c>
      <c r="I136" s="31"/>
      <c r="J136" s="31"/>
      <c r="K136" s="35"/>
    </row>
    <row r="137" spans="2:11" x14ac:dyDescent="0.25">
      <c r="B137" s="8" t="s">
        <v>3882</v>
      </c>
      <c r="C137" s="57" t="s">
        <v>3883</v>
      </c>
      <c r="D137" s="54" t="s">
        <v>3884</v>
      </c>
      <c r="E137" s="6" t="s">
        <v>567</v>
      </c>
      <c r="F137" s="19">
        <v>97760</v>
      </c>
      <c r="G137" s="24">
        <v>172.25</v>
      </c>
      <c r="H137" s="24">
        <v>0.31</v>
      </c>
      <c r="I137" s="31"/>
      <c r="J137" s="31"/>
      <c r="K137" s="35"/>
    </row>
    <row r="138" spans="2:11" x14ac:dyDescent="0.25">
      <c r="B138" s="8" t="s">
        <v>493</v>
      </c>
      <c r="C138" s="57" t="s">
        <v>494</v>
      </c>
      <c r="D138" s="54" t="s">
        <v>495</v>
      </c>
      <c r="E138" s="6" t="s">
        <v>496</v>
      </c>
      <c r="F138" s="19">
        <v>25458</v>
      </c>
      <c r="G138" s="24">
        <v>170.84</v>
      </c>
      <c r="H138" s="24">
        <v>0.31</v>
      </c>
      <c r="I138" s="31"/>
      <c r="J138" s="31"/>
      <c r="K138" s="35"/>
    </row>
    <row r="139" spans="2:11" x14ac:dyDescent="0.25">
      <c r="B139" s="8" t="s">
        <v>3885</v>
      </c>
      <c r="C139" s="57" t="s">
        <v>3886</v>
      </c>
      <c r="D139" s="54" t="s">
        <v>3887</v>
      </c>
      <c r="E139" s="6" t="s">
        <v>54</v>
      </c>
      <c r="F139" s="19">
        <v>5974</v>
      </c>
      <c r="G139" s="24">
        <v>170.19</v>
      </c>
      <c r="H139" s="24">
        <v>0.31</v>
      </c>
      <c r="I139" s="31"/>
      <c r="J139" s="31"/>
      <c r="K139" s="35"/>
    </row>
    <row r="140" spans="2:11" x14ac:dyDescent="0.25">
      <c r="B140" s="8" t="s">
        <v>3888</v>
      </c>
      <c r="C140" s="57" t="s">
        <v>3889</v>
      </c>
      <c r="D140" s="54" t="s">
        <v>3890</v>
      </c>
      <c r="E140" s="6" t="s">
        <v>213</v>
      </c>
      <c r="F140" s="19">
        <v>183540</v>
      </c>
      <c r="G140" s="24">
        <v>170.14</v>
      </c>
      <c r="H140" s="24">
        <v>0.31</v>
      </c>
      <c r="I140" s="31"/>
      <c r="J140" s="31"/>
      <c r="K140" s="35"/>
    </row>
    <row r="141" spans="2:11" x14ac:dyDescent="0.25">
      <c r="B141" s="8" t="s">
        <v>3891</v>
      </c>
      <c r="C141" s="57" t="s">
        <v>3892</v>
      </c>
      <c r="D141" s="54" t="s">
        <v>3893</v>
      </c>
      <c r="E141" s="6" t="s">
        <v>98</v>
      </c>
      <c r="F141" s="19">
        <v>21666</v>
      </c>
      <c r="G141" s="24">
        <v>170.11</v>
      </c>
      <c r="H141" s="24">
        <v>0.31</v>
      </c>
      <c r="I141" s="31"/>
      <c r="J141" s="31"/>
      <c r="K141" s="35"/>
    </row>
    <row r="142" spans="2:11" x14ac:dyDescent="0.25">
      <c r="B142" s="8" t="s">
        <v>3894</v>
      </c>
      <c r="C142" s="57" t="s">
        <v>3895</v>
      </c>
      <c r="D142" s="54" t="s">
        <v>3896</v>
      </c>
      <c r="E142" s="6" t="s">
        <v>58</v>
      </c>
      <c r="F142" s="19">
        <v>194134</v>
      </c>
      <c r="G142" s="24">
        <v>168.12</v>
      </c>
      <c r="H142" s="24">
        <v>0.31</v>
      </c>
      <c r="I142" s="31"/>
      <c r="J142" s="31"/>
      <c r="K142" s="35"/>
    </row>
    <row r="143" spans="2:11" x14ac:dyDescent="0.25">
      <c r="B143" s="8" t="s">
        <v>3897</v>
      </c>
      <c r="C143" s="57" t="s">
        <v>3898</v>
      </c>
      <c r="D143" s="54" t="s">
        <v>3899</v>
      </c>
      <c r="E143" s="6" t="s">
        <v>1977</v>
      </c>
      <c r="F143" s="19">
        <v>8690</v>
      </c>
      <c r="G143" s="24">
        <v>165.59</v>
      </c>
      <c r="H143" s="24">
        <v>0.3</v>
      </c>
      <c r="I143" s="31"/>
      <c r="J143" s="31"/>
      <c r="K143" s="35"/>
    </row>
    <row r="144" spans="2:11" x14ac:dyDescent="0.25">
      <c r="B144" s="8" t="s">
        <v>3900</v>
      </c>
      <c r="C144" s="57" t="s">
        <v>3901</v>
      </c>
      <c r="D144" s="54" t="s">
        <v>3902</v>
      </c>
      <c r="E144" s="6" t="s">
        <v>140</v>
      </c>
      <c r="F144" s="19">
        <v>25732</v>
      </c>
      <c r="G144" s="24">
        <v>164.44</v>
      </c>
      <c r="H144" s="24">
        <v>0.3</v>
      </c>
      <c r="I144" s="31"/>
      <c r="J144" s="31"/>
      <c r="K144" s="35"/>
    </row>
    <row r="145" spans="2:11" x14ac:dyDescent="0.25">
      <c r="B145" s="8" t="s">
        <v>2067</v>
      </c>
      <c r="C145" s="57" t="s">
        <v>2068</v>
      </c>
      <c r="D145" s="54" t="s">
        <v>2069</v>
      </c>
      <c r="E145" s="6" t="s">
        <v>496</v>
      </c>
      <c r="F145" s="19">
        <v>41524</v>
      </c>
      <c r="G145" s="24">
        <v>164.21</v>
      </c>
      <c r="H145" s="24">
        <v>0.3</v>
      </c>
      <c r="I145" s="31"/>
      <c r="J145" s="31"/>
      <c r="K145" s="35"/>
    </row>
    <row r="146" spans="2:11" x14ac:dyDescent="0.25">
      <c r="B146" s="8" t="s">
        <v>3903</v>
      </c>
      <c r="C146" s="57" t="s">
        <v>3904</v>
      </c>
      <c r="D146" s="54" t="s">
        <v>3905</v>
      </c>
      <c r="E146" s="6" t="s">
        <v>102</v>
      </c>
      <c r="F146" s="19">
        <v>144860</v>
      </c>
      <c r="G146" s="24">
        <v>162.24</v>
      </c>
      <c r="H146" s="24">
        <v>0.28999999999999998</v>
      </c>
      <c r="I146" s="31"/>
      <c r="J146" s="31"/>
      <c r="K146" s="35"/>
    </row>
    <row r="147" spans="2:11" x14ac:dyDescent="0.25">
      <c r="B147" s="8" t="s">
        <v>763</v>
      </c>
      <c r="C147" s="57" t="s">
        <v>764</v>
      </c>
      <c r="D147" s="54" t="s">
        <v>765</v>
      </c>
      <c r="E147" s="6" t="s">
        <v>161</v>
      </c>
      <c r="F147" s="19">
        <v>20764</v>
      </c>
      <c r="G147" s="24">
        <v>161.36000000000001</v>
      </c>
      <c r="H147" s="24">
        <v>0.28999999999999998</v>
      </c>
      <c r="I147" s="31"/>
      <c r="J147" s="31"/>
      <c r="K147" s="35"/>
    </row>
    <row r="148" spans="2:11" x14ac:dyDescent="0.25">
      <c r="B148" s="8" t="s">
        <v>338</v>
      </c>
      <c r="C148" s="57" t="s">
        <v>339</v>
      </c>
      <c r="D148" s="54" t="s">
        <v>340</v>
      </c>
      <c r="E148" s="6" t="s">
        <v>98</v>
      </c>
      <c r="F148" s="19">
        <v>13739</v>
      </c>
      <c r="G148" s="24">
        <v>161.30000000000001</v>
      </c>
      <c r="H148" s="24">
        <v>0.28999999999999998</v>
      </c>
      <c r="I148" s="31"/>
      <c r="J148" s="31"/>
      <c r="K148" s="35"/>
    </row>
    <row r="149" spans="2:11" x14ac:dyDescent="0.25">
      <c r="B149" s="8" t="s">
        <v>3906</v>
      </c>
      <c r="C149" s="57" t="s">
        <v>3907</v>
      </c>
      <c r="D149" s="54" t="s">
        <v>3908</v>
      </c>
      <c r="E149" s="6" t="s">
        <v>118</v>
      </c>
      <c r="F149" s="19">
        <v>98260</v>
      </c>
      <c r="G149" s="24">
        <v>160.94999999999999</v>
      </c>
      <c r="H149" s="24">
        <v>0.28999999999999998</v>
      </c>
      <c r="I149" s="31"/>
      <c r="J149" s="31"/>
      <c r="K149" s="35"/>
    </row>
    <row r="150" spans="2:11" x14ac:dyDescent="0.25">
      <c r="B150" s="8" t="s">
        <v>3909</v>
      </c>
      <c r="C150" s="57" t="s">
        <v>3910</v>
      </c>
      <c r="D150" s="54" t="s">
        <v>3911</v>
      </c>
      <c r="E150" s="6" t="s">
        <v>150</v>
      </c>
      <c r="F150" s="19">
        <v>27605</v>
      </c>
      <c r="G150" s="24">
        <v>157.75</v>
      </c>
      <c r="H150" s="24">
        <v>0.28999999999999998</v>
      </c>
      <c r="I150" s="31"/>
      <c r="J150" s="31"/>
      <c r="K150" s="35"/>
    </row>
    <row r="151" spans="2:11" x14ac:dyDescent="0.25">
      <c r="B151" s="8" t="s">
        <v>3912</v>
      </c>
      <c r="C151" s="57" t="s">
        <v>3913</v>
      </c>
      <c r="D151" s="54" t="s">
        <v>3914</v>
      </c>
      <c r="E151" s="6" t="s">
        <v>72</v>
      </c>
      <c r="F151" s="19">
        <v>10286</v>
      </c>
      <c r="G151" s="24">
        <v>157.66999999999999</v>
      </c>
      <c r="H151" s="24">
        <v>0.28999999999999998</v>
      </c>
      <c r="I151" s="31"/>
      <c r="J151" s="31"/>
      <c r="K151" s="35"/>
    </row>
    <row r="152" spans="2:11" x14ac:dyDescent="0.25">
      <c r="B152" s="8" t="s">
        <v>3915</v>
      </c>
      <c r="C152" s="57" t="s">
        <v>3916</v>
      </c>
      <c r="D152" s="54" t="s">
        <v>3917</v>
      </c>
      <c r="E152" s="6" t="s">
        <v>90</v>
      </c>
      <c r="F152" s="19">
        <v>21629</v>
      </c>
      <c r="G152" s="24">
        <v>156.78</v>
      </c>
      <c r="H152" s="24">
        <v>0.28000000000000003</v>
      </c>
      <c r="I152" s="31"/>
      <c r="J152" s="31"/>
      <c r="K152" s="35"/>
    </row>
    <row r="153" spans="2:11" x14ac:dyDescent="0.25">
      <c r="B153" s="8" t="s">
        <v>3918</v>
      </c>
      <c r="C153" s="57" t="s">
        <v>3919</v>
      </c>
      <c r="D153" s="54" t="s">
        <v>3920</v>
      </c>
      <c r="E153" s="6" t="s">
        <v>118</v>
      </c>
      <c r="F153" s="19">
        <v>36548</v>
      </c>
      <c r="G153" s="24">
        <v>156.35</v>
      </c>
      <c r="H153" s="24">
        <v>0.28000000000000003</v>
      </c>
      <c r="I153" s="31"/>
      <c r="J153" s="31"/>
      <c r="K153" s="35"/>
    </row>
    <row r="154" spans="2:11" x14ac:dyDescent="0.25">
      <c r="B154" s="8" t="s">
        <v>3921</v>
      </c>
      <c r="C154" s="57" t="s">
        <v>3922</v>
      </c>
      <c r="D154" s="54" t="s">
        <v>3923</v>
      </c>
      <c r="E154" s="6" t="s">
        <v>514</v>
      </c>
      <c r="F154" s="19">
        <v>247618</v>
      </c>
      <c r="G154" s="24">
        <v>155.63</v>
      </c>
      <c r="H154" s="24">
        <v>0.28000000000000003</v>
      </c>
      <c r="I154" s="31"/>
      <c r="J154" s="31"/>
      <c r="K154" s="35"/>
    </row>
    <row r="155" spans="2:11" x14ac:dyDescent="0.25">
      <c r="B155" s="8" t="s">
        <v>3924</v>
      </c>
      <c r="C155" s="57" t="s">
        <v>3925</v>
      </c>
      <c r="D155" s="54" t="s">
        <v>3926</v>
      </c>
      <c r="E155" s="6" t="s">
        <v>213</v>
      </c>
      <c r="F155" s="19">
        <v>9500</v>
      </c>
      <c r="G155" s="24">
        <v>151.33000000000001</v>
      </c>
      <c r="H155" s="24">
        <v>0.28000000000000003</v>
      </c>
      <c r="I155" s="31"/>
      <c r="J155" s="31"/>
      <c r="K155" s="35"/>
    </row>
    <row r="156" spans="2:11" x14ac:dyDescent="0.25">
      <c r="B156" s="8" t="s">
        <v>3927</v>
      </c>
      <c r="C156" s="57" t="s">
        <v>3928</v>
      </c>
      <c r="D156" s="54" t="s">
        <v>3929</v>
      </c>
      <c r="E156" s="6" t="s">
        <v>230</v>
      </c>
      <c r="F156" s="19">
        <v>9247</v>
      </c>
      <c r="G156" s="24">
        <v>150.94999999999999</v>
      </c>
      <c r="H156" s="24">
        <v>0.27</v>
      </c>
      <c r="I156" s="31"/>
      <c r="J156" s="31"/>
      <c r="K156" s="35"/>
    </row>
    <row r="157" spans="2:11" x14ac:dyDescent="0.25">
      <c r="B157" s="8" t="s">
        <v>441</v>
      </c>
      <c r="C157" s="57" t="s">
        <v>442</v>
      </c>
      <c r="D157" s="54" t="s">
        <v>443</v>
      </c>
      <c r="E157" s="6" t="s">
        <v>140</v>
      </c>
      <c r="F157" s="19">
        <v>26865</v>
      </c>
      <c r="G157" s="24">
        <v>150.78</v>
      </c>
      <c r="H157" s="24">
        <v>0.27</v>
      </c>
      <c r="I157" s="31"/>
      <c r="J157" s="31"/>
      <c r="K157" s="35"/>
    </row>
    <row r="158" spans="2:11" x14ac:dyDescent="0.25">
      <c r="B158" s="8" t="s">
        <v>3930</v>
      </c>
      <c r="C158" s="57" t="s">
        <v>3931</v>
      </c>
      <c r="D158" s="54" t="s">
        <v>3932</v>
      </c>
      <c r="E158" s="6" t="s">
        <v>161</v>
      </c>
      <c r="F158" s="19">
        <v>127230</v>
      </c>
      <c r="G158" s="24">
        <v>150.69999999999999</v>
      </c>
      <c r="H158" s="24">
        <v>0.27</v>
      </c>
      <c r="I158" s="31"/>
      <c r="J158" s="31"/>
      <c r="K158" s="35"/>
    </row>
    <row r="159" spans="2:11" x14ac:dyDescent="0.25">
      <c r="B159" s="8" t="s">
        <v>3933</v>
      </c>
      <c r="C159" s="57" t="s">
        <v>3934</v>
      </c>
      <c r="D159" s="54" t="s">
        <v>3935</v>
      </c>
      <c r="E159" s="6" t="s">
        <v>114</v>
      </c>
      <c r="F159" s="19">
        <v>3432</v>
      </c>
      <c r="G159" s="24">
        <v>150.19</v>
      </c>
      <c r="H159" s="24">
        <v>0.27</v>
      </c>
      <c r="I159" s="31"/>
      <c r="J159" s="31"/>
      <c r="K159" s="35"/>
    </row>
    <row r="160" spans="2:11" x14ac:dyDescent="0.25">
      <c r="B160" s="8" t="s">
        <v>3936</v>
      </c>
      <c r="C160" s="57" t="s">
        <v>3937</v>
      </c>
      <c r="D160" s="54" t="s">
        <v>3938</v>
      </c>
      <c r="E160" s="6" t="s">
        <v>325</v>
      </c>
      <c r="F160" s="19">
        <v>24161</v>
      </c>
      <c r="G160" s="24">
        <v>149.35</v>
      </c>
      <c r="H160" s="24">
        <v>0.27</v>
      </c>
      <c r="I160" s="31"/>
      <c r="J160" s="31"/>
      <c r="K160" s="35"/>
    </row>
    <row r="161" spans="2:11" x14ac:dyDescent="0.25">
      <c r="B161" s="8" t="s">
        <v>3939</v>
      </c>
      <c r="C161" s="57" t="s">
        <v>3940</v>
      </c>
      <c r="D161" s="54" t="s">
        <v>3941</v>
      </c>
      <c r="E161" s="6" t="s">
        <v>150</v>
      </c>
      <c r="F161" s="19">
        <v>16213</v>
      </c>
      <c r="G161" s="24">
        <v>148.55000000000001</v>
      </c>
      <c r="H161" s="24">
        <v>0.27</v>
      </c>
      <c r="I161" s="31"/>
      <c r="J161" s="31"/>
      <c r="K161" s="35"/>
    </row>
    <row r="162" spans="2:11" x14ac:dyDescent="0.25">
      <c r="B162" s="8" t="s">
        <v>3942</v>
      </c>
      <c r="C162" s="57" t="s">
        <v>3943</v>
      </c>
      <c r="D162" s="54" t="s">
        <v>3944</v>
      </c>
      <c r="E162" s="6" t="s">
        <v>150</v>
      </c>
      <c r="F162" s="19">
        <v>2873</v>
      </c>
      <c r="G162" s="24">
        <v>147.46</v>
      </c>
      <c r="H162" s="24">
        <v>0.27</v>
      </c>
      <c r="I162" s="31"/>
      <c r="J162" s="31"/>
      <c r="K162" s="35"/>
    </row>
    <row r="163" spans="2:11" x14ac:dyDescent="0.25">
      <c r="B163" s="8" t="s">
        <v>1820</v>
      </c>
      <c r="C163" s="57" t="s">
        <v>1821</v>
      </c>
      <c r="D163" s="54" t="s">
        <v>1822</v>
      </c>
      <c r="E163" s="6" t="s">
        <v>83</v>
      </c>
      <c r="F163" s="19">
        <v>39025</v>
      </c>
      <c r="G163" s="24">
        <v>146.94999999999999</v>
      </c>
      <c r="H163" s="24">
        <v>0.27</v>
      </c>
      <c r="I163" s="31"/>
      <c r="J163" s="31"/>
      <c r="K163" s="35"/>
    </row>
    <row r="164" spans="2:11" x14ac:dyDescent="0.25">
      <c r="B164" s="8" t="s">
        <v>3945</v>
      </c>
      <c r="C164" s="57" t="s">
        <v>3946</v>
      </c>
      <c r="D164" s="54" t="s">
        <v>3947</v>
      </c>
      <c r="E164" s="6" t="s">
        <v>118</v>
      </c>
      <c r="F164" s="19">
        <v>448228</v>
      </c>
      <c r="G164" s="24">
        <v>145.66999999999999</v>
      </c>
      <c r="H164" s="24">
        <v>0.26</v>
      </c>
      <c r="I164" s="31"/>
      <c r="J164" s="31"/>
      <c r="K164" s="35"/>
    </row>
    <row r="165" spans="2:11" x14ac:dyDescent="0.25">
      <c r="B165" s="8" t="s">
        <v>3948</v>
      </c>
      <c r="C165" s="57" t="s">
        <v>3949</v>
      </c>
      <c r="D165" s="54" t="s">
        <v>3950</v>
      </c>
      <c r="E165" s="6" t="s">
        <v>90</v>
      </c>
      <c r="F165" s="19">
        <v>18828</v>
      </c>
      <c r="G165" s="24">
        <v>143.38999999999999</v>
      </c>
      <c r="H165" s="24">
        <v>0.26</v>
      </c>
      <c r="I165" s="31"/>
      <c r="J165" s="31"/>
      <c r="K165" s="35"/>
    </row>
    <row r="166" spans="2:11" x14ac:dyDescent="0.25">
      <c r="B166" s="8" t="s">
        <v>3951</v>
      </c>
      <c r="C166" s="57" t="s">
        <v>3952</v>
      </c>
      <c r="D166" s="54" t="s">
        <v>3953</v>
      </c>
      <c r="E166" s="6" t="s">
        <v>98</v>
      </c>
      <c r="F166" s="19">
        <v>7041</v>
      </c>
      <c r="G166" s="24">
        <v>143.07</v>
      </c>
      <c r="H166" s="24">
        <v>0.26</v>
      </c>
      <c r="I166" s="31"/>
      <c r="J166" s="31"/>
      <c r="K166" s="35"/>
    </row>
    <row r="167" spans="2:11" x14ac:dyDescent="0.25">
      <c r="B167" s="8" t="s">
        <v>3954</v>
      </c>
      <c r="C167" s="57" t="s">
        <v>3955</v>
      </c>
      <c r="D167" s="54" t="s">
        <v>3956</v>
      </c>
      <c r="E167" s="6" t="s">
        <v>1977</v>
      </c>
      <c r="F167" s="19">
        <v>6781</v>
      </c>
      <c r="G167" s="24">
        <v>142.44</v>
      </c>
      <c r="H167" s="24">
        <v>0.26</v>
      </c>
      <c r="I167" s="31"/>
      <c r="J167" s="31"/>
      <c r="K167" s="35"/>
    </row>
    <row r="168" spans="2:11" x14ac:dyDescent="0.25">
      <c r="B168" s="8" t="s">
        <v>2431</v>
      </c>
      <c r="C168" s="57" t="s">
        <v>2432</v>
      </c>
      <c r="D168" s="54" t="s">
        <v>2433</v>
      </c>
      <c r="E168" s="6" t="s">
        <v>68</v>
      </c>
      <c r="F168" s="19">
        <v>49762</v>
      </c>
      <c r="G168" s="24">
        <v>137.63999999999999</v>
      </c>
      <c r="H168" s="24">
        <v>0.25</v>
      </c>
      <c r="I168" s="31"/>
      <c r="J168" s="31"/>
      <c r="K168" s="35"/>
    </row>
    <row r="169" spans="2:11" x14ac:dyDescent="0.25">
      <c r="B169" s="8" t="s">
        <v>3957</v>
      </c>
      <c r="C169" s="57" t="s">
        <v>3958</v>
      </c>
      <c r="D169" s="54" t="s">
        <v>3959</v>
      </c>
      <c r="E169" s="6" t="s">
        <v>90</v>
      </c>
      <c r="F169" s="19">
        <v>3768</v>
      </c>
      <c r="G169" s="24">
        <v>137.47</v>
      </c>
      <c r="H169" s="24">
        <v>0.25</v>
      </c>
      <c r="I169" s="31"/>
      <c r="J169" s="31"/>
      <c r="K169" s="35"/>
    </row>
    <row r="170" spans="2:11" x14ac:dyDescent="0.25">
      <c r="B170" s="8" t="s">
        <v>3960</v>
      </c>
      <c r="C170" s="57" t="s">
        <v>3961</v>
      </c>
      <c r="D170" s="54" t="s">
        <v>3962</v>
      </c>
      <c r="E170" s="6" t="s">
        <v>106</v>
      </c>
      <c r="F170" s="19">
        <v>14699</v>
      </c>
      <c r="G170" s="24">
        <v>136.61000000000001</v>
      </c>
      <c r="H170" s="24">
        <v>0.25</v>
      </c>
      <c r="I170" s="31"/>
      <c r="J170" s="31"/>
      <c r="K170" s="35"/>
    </row>
    <row r="171" spans="2:11" x14ac:dyDescent="0.25">
      <c r="B171" s="8" t="s">
        <v>3963</v>
      </c>
      <c r="C171" s="57" t="s">
        <v>3964</v>
      </c>
      <c r="D171" s="54" t="s">
        <v>3965</v>
      </c>
      <c r="E171" s="6" t="s">
        <v>496</v>
      </c>
      <c r="F171" s="19">
        <v>284376</v>
      </c>
      <c r="G171" s="24">
        <v>136.5</v>
      </c>
      <c r="H171" s="24">
        <v>0.25</v>
      </c>
      <c r="I171" s="31"/>
      <c r="J171" s="31"/>
      <c r="K171" s="35"/>
    </row>
    <row r="172" spans="2:11" x14ac:dyDescent="0.25">
      <c r="B172" s="8" t="s">
        <v>3966</v>
      </c>
      <c r="C172" s="57" t="s">
        <v>3967</v>
      </c>
      <c r="D172" s="54" t="s">
        <v>3968</v>
      </c>
      <c r="E172" s="6" t="s">
        <v>58</v>
      </c>
      <c r="F172" s="19">
        <v>273022</v>
      </c>
      <c r="G172" s="24">
        <v>134.05000000000001</v>
      </c>
      <c r="H172" s="24">
        <v>0.24</v>
      </c>
      <c r="I172" s="31"/>
      <c r="J172" s="31"/>
      <c r="K172" s="35"/>
    </row>
    <row r="173" spans="2:11" x14ac:dyDescent="0.25">
      <c r="B173" s="8" t="s">
        <v>3969</v>
      </c>
      <c r="C173" s="57" t="s">
        <v>3970</v>
      </c>
      <c r="D173" s="54" t="s">
        <v>3971</v>
      </c>
      <c r="E173" s="6" t="s">
        <v>126</v>
      </c>
      <c r="F173" s="19">
        <v>22581</v>
      </c>
      <c r="G173" s="24">
        <v>133.61000000000001</v>
      </c>
      <c r="H173" s="24">
        <v>0.24</v>
      </c>
      <c r="I173" s="31"/>
      <c r="J173" s="31"/>
      <c r="K173" s="35"/>
    </row>
    <row r="174" spans="2:11" x14ac:dyDescent="0.25">
      <c r="B174" s="8" t="s">
        <v>3972</v>
      </c>
      <c r="C174" s="57" t="s">
        <v>3973</v>
      </c>
      <c r="D174" s="54" t="s">
        <v>3974</v>
      </c>
      <c r="E174" s="6" t="s">
        <v>102</v>
      </c>
      <c r="F174" s="19">
        <v>13396</v>
      </c>
      <c r="G174" s="24">
        <v>131.91</v>
      </c>
      <c r="H174" s="24">
        <v>0.24</v>
      </c>
      <c r="I174" s="31"/>
      <c r="J174" s="31"/>
      <c r="K174" s="35"/>
    </row>
    <row r="175" spans="2:11" x14ac:dyDescent="0.25">
      <c r="B175" s="8" t="s">
        <v>1589</v>
      </c>
      <c r="C175" s="57" t="s">
        <v>1590</v>
      </c>
      <c r="D175" s="54" t="s">
        <v>1591</v>
      </c>
      <c r="E175" s="6" t="s">
        <v>90</v>
      </c>
      <c r="F175" s="19">
        <v>23988</v>
      </c>
      <c r="G175" s="24">
        <v>130.69</v>
      </c>
      <c r="H175" s="24">
        <v>0.24</v>
      </c>
      <c r="I175" s="31"/>
      <c r="J175" s="31"/>
      <c r="K175" s="35"/>
    </row>
    <row r="176" spans="2:11" x14ac:dyDescent="0.25">
      <c r="B176" s="8" t="s">
        <v>2416</v>
      </c>
      <c r="C176" s="57" t="s">
        <v>2417</v>
      </c>
      <c r="D176" s="54" t="s">
        <v>2418</v>
      </c>
      <c r="E176" s="6" t="s">
        <v>325</v>
      </c>
      <c r="F176" s="19">
        <v>2765</v>
      </c>
      <c r="G176" s="24">
        <v>130.62</v>
      </c>
      <c r="H176" s="24">
        <v>0.24</v>
      </c>
      <c r="I176" s="31"/>
      <c r="J176" s="31"/>
      <c r="K176" s="35"/>
    </row>
    <row r="177" spans="2:11" x14ac:dyDescent="0.25">
      <c r="B177" s="8" t="s">
        <v>294</v>
      </c>
      <c r="C177" s="57" t="s">
        <v>295</v>
      </c>
      <c r="D177" s="54" t="s">
        <v>296</v>
      </c>
      <c r="E177" s="6" t="s">
        <v>72</v>
      </c>
      <c r="F177" s="19">
        <v>36115</v>
      </c>
      <c r="G177" s="24">
        <v>130.52000000000001</v>
      </c>
      <c r="H177" s="24">
        <v>0.24</v>
      </c>
      <c r="I177" s="31"/>
      <c r="J177" s="31"/>
      <c r="K177" s="35"/>
    </row>
    <row r="178" spans="2:11" x14ac:dyDescent="0.25">
      <c r="B178" s="8" t="s">
        <v>3975</v>
      </c>
      <c r="C178" s="57" t="s">
        <v>3976</v>
      </c>
      <c r="D178" s="54" t="s">
        <v>3977</v>
      </c>
      <c r="E178" s="6" t="s">
        <v>98</v>
      </c>
      <c r="F178" s="19">
        <v>24090</v>
      </c>
      <c r="G178" s="24">
        <v>129.76</v>
      </c>
      <c r="H178" s="24">
        <v>0.24</v>
      </c>
      <c r="I178" s="31"/>
      <c r="J178" s="31"/>
      <c r="K178" s="35"/>
    </row>
    <row r="179" spans="2:11" x14ac:dyDescent="0.25">
      <c r="B179" s="8" t="s">
        <v>431</v>
      </c>
      <c r="C179" s="57" t="s">
        <v>432</v>
      </c>
      <c r="D179" s="54" t="s">
        <v>433</v>
      </c>
      <c r="E179" s="6" t="s">
        <v>325</v>
      </c>
      <c r="F179" s="19">
        <v>25690</v>
      </c>
      <c r="G179" s="24">
        <v>126.73</v>
      </c>
      <c r="H179" s="24">
        <v>0.23</v>
      </c>
      <c r="I179" s="31"/>
      <c r="J179" s="31"/>
      <c r="K179" s="35"/>
    </row>
    <row r="180" spans="2:11" x14ac:dyDescent="0.25">
      <c r="B180" s="8" t="s">
        <v>3978</v>
      </c>
      <c r="C180" s="57" t="s">
        <v>3979</v>
      </c>
      <c r="D180" s="54" t="s">
        <v>3980</v>
      </c>
      <c r="E180" s="6" t="s">
        <v>58</v>
      </c>
      <c r="F180" s="19">
        <v>219425</v>
      </c>
      <c r="G180" s="24">
        <v>126.17</v>
      </c>
      <c r="H180" s="24">
        <v>0.23</v>
      </c>
      <c r="I180" s="31"/>
      <c r="J180" s="31"/>
      <c r="K180" s="35"/>
    </row>
    <row r="181" spans="2:11" x14ac:dyDescent="0.25">
      <c r="B181" s="8" t="s">
        <v>3981</v>
      </c>
      <c r="C181" s="57" t="s">
        <v>3982</v>
      </c>
      <c r="D181" s="54" t="s">
        <v>3983</v>
      </c>
      <c r="E181" s="6" t="s">
        <v>2412</v>
      </c>
      <c r="F181" s="19">
        <v>5079</v>
      </c>
      <c r="G181" s="24">
        <v>124.94</v>
      </c>
      <c r="H181" s="24">
        <v>0.23</v>
      </c>
      <c r="I181" s="31"/>
      <c r="J181" s="31"/>
      <c r="K181" s="35"/>
    </row>
    <row r="182" spans="2:11" x14ac:dyDescent="0.25">
      <c r="B182" s="8" t="s">
        <v>1578</v>
      </c>
      <c r="C182" s="57" t="s">
        <v>1579</v>
      </c>
      <c r="D182" s="54" t="s">
        <v>1580</v>
      </c>
      <c r="E182" s="6" t="s">
        <v>157</v>
      </c>
      <c r="F182" s="19">
        <v>17237</v>
      </c>
      <c r="G182" s="24">
        <v>123.52</v>
      </c>
      <c r="H182" s="24">
        <v>0.22</v>
      </c>
      <c r="I182" s="31"/>
      <c r="J182" s="31"/>
      <c r="K182" s="35"/>
    </row>
    <row r="183" spans="2:11" x14ac:dyDescent="0.25">
      <c r="B183" s="8" t="s">
        <v>3984</v>
      </c>
      <c r="C183" s="57" t="s">
        <v>3985</v>
      </c>
      <c r="D183" s="54" t="s">
        <v>3986</v>
      </c>
      <c r="E183" s="6" t="s">
        <v>275</v>
      </c>
      <c r="F183" s="19">
        <v>20523</v>
      </c>
      <c r="G183" s="24">
        <v>122.87</v>
      </c>
      <c r="H183" s="24">
        <v>0.22</v>
      </c>
      <c r="I183" s="31"/>
      <c r="J183" s="31"/>
      <c r="K183" s="35"/>
    </row>
    <row r="184" spans="2:11" x14ac:dyDescent="0.25">
      <c r="B184" s="8" t="s">
        <v>2953</v>
      </c>
      <c r="C184" s="57" t="s">
        <v>3987</v>
      </c>
      <c r="D184" s="54" t="s">
        <v>3988</v>
      </c>
      <c r="E184" s="6" t="s">
        <v>325</v>
      </c>
      <c r="F184" s="19">
        <v>70448</v>
      </c>
      <c r="G184" s="24">
        <v>122.76</v>
      </c>
      <c r="H184" s="24">
        <v>0.22</v>
      </c>
      <c r="I184" s="31"/>
      <c r="J184" s="31"/>
      <c r="K184" s="35"/>
    </row>
    <row r="185" spans="2:11" x14ac:dyDescent="0.25">
      <c r="B185" s="8" t="s">
        <v>3989</v>
      </c>
      <c r="C185" s="57" t="s">
        <v>3990</v>
      </c>
      <c r="D185" s="54" t="s">
        <v>3991</v>
      </c>
      <c r="E185" s="6" t="s">
        <v>114</v>
      </c>
      <c r="F185" s="19">
        <v>6403</v>
      </c>
      <c r="G185" s="24">
        <v>122.73</v>
      </c>
      <c r="H185" s="24">
        <v>0.22</v>
      </c>
      <c r="I185" s="31"/>
      <c r="J185" s="31"/>
      <c r="K185" s="35"/>
    </row>
    <row r="186" spans="2:11" x14ac:dyDescent="0.25">
      <c r="B186" s="8" t="s">
        <v>3992</v>
      </c>
      <c r="C186" s="57" t="s">
        <v>3993</v>
      </c>
      <c r="D186" s="54" t="s">
        <v>3994</v>
      </c>
      <c r="E186" s="6" t="s">
        <v>110</v>
      </c>
      <c r="F186" s="19">
        <v>597499</v>
      </c>
      <c r="G186" s="24">
        <v>120.4</v>
      </c>
      <c r="H186" s="24">
        <v>0.22</v>
      </c>
      <c r="I186" s="31"/>
      <c r="J186" s="31"/>
      <c r="K186" s="35"/>
    </row>
    <row r="187" spans="2:11" x14ac:dyDescent="0.25">
      <c r="B187" s="8" t="s">
        <v>3995</v>
      </c>
      <c r="C187" s="57" t="s">
        <v>3996</v>
      </c>
      <c r="D187" s="54" t="s">
        <v>3997</v>
      </c>
      <c r="E187" s="6" t="s">
        <v>182</v>
      </c>
      <c r="F187" s="19">
        <v>27527</v>
      </c>
      <c r="G187" s="24">
        <v>120.33</v>
      </c>
      <c r="H187" s="24">
        <v>0.22</v>
      </c>
      <c r="I187" s="31"/>
      <c r="J187" s="31"/>
      <c r="K187" s="35"/>
    </row>
    <row r="188" spans="2:11" x14ac:dyDescent="0.25">
      <c r="B188" s="8" t="s">
        <v>3998</v>
      </c>
      <c r="C188" s="57" t="s">
        <v>3999</v>
      </c>
      <c r="D188" s="54" t="s">
        <v>4000</v>
      </c>
      <c r="E188" s="6" t="s">
        <v>325</v>
      </c>
      <c r="F188" s="19">
        <v>8055</v>
      </c>
      <c r="G188" s="24">
        <v>120.31</v>
      </c>
      <c r="H188" s="24">
        <v>0.22</v>
      </c>
      <c r="I188" s="31"/>
      <c r="J188" s="31"/>
      <c r="K188" s="35"/>
    </row>
    <row r="189" spans="2:11" x14ac:dyDescent="0.25">
      <c r="B189" s="8" t="s">
        <v>4001</v>
      </c>
      <c r="C189" s="57" t="s">
        <v>4002</v>
      </c>
      <c r="D189" s="54" t="s">
        <v>4003</v>
      </c>
      <c r="E189" s="6" t="s">
        <v>54</v>
      </c>
      <c r="F189" s="19">
        <v>25283</v>
      </c>
      <c r="G189" s="24">
        <v>118.97</v>
      </c>
      <c r="H189" s="24">
        <v>0.22</v>
      </c>
      <c r="I189" s="31"/>
      <c r="J189" s="31"/>
      <c r="K189" s="35"/>
    </row>
    <row r="190" spans="2:11" x14ac:dyDescent="0.25">
      <c r="B190" s="8" t="s">
        <v>4004</v>
      </c>
      <c r="C190" s="57" t="s">
        <v>4005</v>
      </c>
      <c r="D190" s="54" t="s">
        <v>4006</v>
      </c>
      <c r="E190" s="6" t="s">
        <v>325</v>
      </c>
      <c r="F190" s="19">
        <v>4981</v>
      </c>
      <c r="G190" s="24">
        <v>118.59</v>
      </c>
      <c r="H190" s="24">
        <v>0.22</v>
      </c>
      <c r="I190" s="31"/>
      <c r="J190" s="31"/>
      <c r="K190" s="35"/>
    </row>
    <row r="191" spans="2:11" x14ac:dyDescent="0.25">
      <c r="B191" s="8" t="s">
        <v>4007</v>
      </c>
      <c r="C191" s="57" t="s">
        <v>4008</v>
      </c>
      <c r="D191" s="54" t="s">
        <v>4009</v>
      </c>
      <c r="E191" s="6" t="s">
        <v>3839</v>
      </c>
      <c r="F191" s="19">
        <v>34699</v>
      </c>
      <c r="G191" s="24">
        <v>118.34</v>
      </c>
      <c r="H191" s="24">
        <v>0.22</v>
      </c>
      <c r="I191" s="31"/>
      <c r="J191" s="31"/>
      <c r="K191" s="35"/>
    </row>
    <row r="192" spans="2:11" x14ac:dyDescent="0.25">
      <c r="B192" s="8" t="s">
        <v>2773</v>
      </c>
      <c r="C192" s="57" t="s">
        <v>2774</v>
      </c>
      <c r="D192" s="54" t="s">
        <v>2775</v>
      </c>
      <c r="E192" s="6" t="s">
        <v>814</v>
      </c>
      <c r="F192" s="19">
        <v>4123</v>
      </c>
      <c r="G192" s="24">
        <v>118.19</v>
      </c>
      <c r="H192" s="24">
        <v>0.21</v>
      </c>
      <c r="I192" s="31"/>
      <c r="J192" s="31"/>
      <c r="K192" s="35"/>
    </row>
    <row r="193" spans="2:11" x14ac:dyDescent="0.25">
      <c r="B193" s="8" t="s">
        <v>4010</v>
      </c>
      <c r="C193" s="57" t="s">
        <v>4011</v>
      </c>
      <c r="D193" s="54" t="s">
        <v>4012</v>
      </c>
      <c r="E193" s="6" t="s">
        <v>114</v>
      </c>
      <c r="F193" s="19">
        <v>28493</v>
      </c>
      <c r="G193" s="24">
        <v>117.53</v>
      </c>
      <c r="H193" s="24">
        <v>0.21</v>
      </c>
      <c r="I193" s="31"/>
      <c r="J193" s="31"/>
      <c r="K193" s="35"/>
    </row>
    <row r="194" spans="2:11" x14ac:dyDescent="0.25">
      <c r="B194" s="8" t="s">
        <v>2046</v>
      </c>
      <c r="C194" s="57" t="s">
        <v>2047</v>
      </c>
      <c r="D194" s="54" t="s">
        <v>2048</v>
      </c>
      <c r="E194" s="6" t="s">
        <v>72</v>
      </c>
      <c r="F194" s="19">
        <v>44760</v>
      </c>
      <c r="G194" s="24">
        <v>117</v>
      </c>
      <c r="H194" s="24">
        <v>0.21</v>
      </c>
      <c r="I194" s="31"/>
      <c r="J194" s="31"/>
      <c r="K194" s="35"/>
    </row>
    <row r="195" spans="2:11" x14ac:dyDescent="0.25">
      <c r="B195" s="8" t="s">
        <v>4013</v>
      </c>
      <c r="C195" s="57" t="s">
        <v>4014</v>
      </c>
      <c r="D195" s="54" t="s">
        <v>4015</v>
      </c>
      <c r="E195" s="6" t="s">
        <v>814</v>
      </c>
      <c r="F195" s="19">
        <v>23053</v>
      </c>
      <c r="G195" s="24">
        <v>116.24</v>
      </c>
      <c r="H195" s="24">
        <v>0.21</v>
      </c>
      <c r="I195" s="31"/>
      <c r="J195" s="31"/>
      <c r="K195" s="35"/>
    </row>
    <row r="196" spans="2:11" x14ac:dyDescent="0.25">
      <c r="B196" s="8" t="s">
        <v>4016</v>
      </c>
      <c r="C196" s="57" t="s">
        <v>4017</v>
      </c>
      <c r="D196" s="54" t="s">
        <v>4018</v>
      </c>
      <c r="E196" s="6" t="s">
        <v>325</v>
      </c>
      <c r="F196" s="19">
        <v>26460</v>
      </c>
      <c r="G196" s="24">
        <v>115.84</v>
      </c>
      <c r="H196" s="24">
        <v>0.21</v>
      </c>
      <c r="I196" s="31"/>
      <c r="J196" s="31"/>
      <c r="K196" s="35"/>
    </row>
    <row r="197" spans="2:11" x14ac:dyDescent="0.25">
      <c r="B197" s="8" t="s">
        <v>2425</v>
      </c>
      <c r="C197" s="57" t="s">
        <v>2426</v>
      </c>
      <c r="D197" s="54" t="s">
        <v>2427</v>
      </c>
      <c r="E197" s="6" t="s">
        <v>325</v>
      </c>
      <c r="F197" s="19">
        <v>18267</v>
      </c>
      <c r="G197" s="24">
        <v>115.72</v>
      </c>
      <c r="H197" s="24">
        <v>0.21</v>
      </c>
      <c r="I197" s="31"/>
      <c r="J197" s="31"/>
      <c r="K197" s="35"/>
    </row>
    <row r="198" spans="2:11" x14ac:dyDescent="0.25">
      <c r="B198" s="8" t="s">
        <v>782</v>
      </c>
      <c r="C198" s="57" t="s">
        <v>783</v>
      </c>
      <c r="D198" s="54" t="s">
        <v>784</v>
      </c>
      <c r="E198" s="6" t="s">
        <v>98</v>
      </c>
      <c r="F198" s="19">
        <v>14512</v>
      </c>
      <c r="G198" s="24">
        <v>114.22</v>
      </c>
      <c r="H198" s="24">
        <v>0.21</v>
      </c>
      <c r="I198" s="31"/>
      <c r="J198" s="31"/>
      <c r="K198" s="35"/>
    </row>
    <row r="199" spans="2:11" x14ac:dyDescent="0.25">
      <c r="B199" s="8" t="s">
        <v>509</v>
      </c>
      <c r="C199" s="57" t="s">
        <v>510</v>
      </c>
      <c r="D199" s="54" t="s">
        <v>511</v>
      </c>
      <c r="E199" s="6" t="s">
        <v>58</v>
      </c>
      <c r="F199" s="19">
        <v>29443</v>
      </c>
      <c r="G199" s="24">
        <v>112.55</v>
      </c>
      <c r="H199" s="24">
        <v>0.2</v>
      </c>
      <c r="I199" s="31"/>
      <c r="J199" s="31"/>
      <c r="K199" s="35"/>
    </row>
    <row r="200" spans="2:11" x14ac:dyDescent="0.25">
      <c r="B200" s="8" t="s">
        <v>4019</v>
      </c>
      <c r="C200" s="57" t="s">
        <v>4020</v>
      </c>
      <c r="D200" s="54" t="s">
        <v>4021</v>
      </c>
      <c r="E200" s="6" t="s">
        <v>133</v>
      </c>
      <c r="F200" s="19">
        <v>63287</v>
      </c>
      <c r="G200" s="24">
        <v>112.05</v>
      </c>
      <c r="H200" s="24">
        <v>0.2</v>
      </c>
      <c r="I200" s="31"/>
      <c r="J200" s="31"/>
      <c r="K200" s="35"/>
    </row>
    <row r="201" spans="2:11" x14ac:dyDescent="0.25">
      <c r="B201" s="8" t="s">
        <v>4022</v>
      </c>
      <c r="C201" s="57" t="s">
        <v>4023</v>
      </c>
      <c r="D201" s="54" t="s">
        <v>4024</v>
      </c>
      <c r="E201" s="6" t="s">
        <v>814</v>
      </c>
      <c r="F201" s="19">
        <v>124785</v>
      </c>
      <c r="G201" s="24">
        <v>110</v>
      </c>
      <c r="H201" s="24">
        <v>0.2</v>
      </c>
      <c r="I201" s="31"/>
      <c r="J201" s="31"/>
      <c r="K201" s="35"/>
    </row>
    <row r="202" spans="2:11" x14ac:dyDescent="0.25">
      <c r="B202" s="8" t="s">
        <v>4025</v>
      </c>
      <c r="C202" s="57" t="s">
        <v>4026</v>
      </c>
      <c r="D202" s="54" t="s">
        <v>4027</v>
      </c>
      <c r="E202" s="6" t="s">
        <v>230</v>
      </c>
      <c r="F202" s="19">
        <v>16623</v>
      </c>
      <c r="G202" s="24">
        <v>109.78</v>
      </c>
      <c r="H202" s="24">
        <v>0.2</v>
      </c>
      <c r="I202" s="31"/>
      <c r="J202" s="31"/>
      <c r="K202" s="35"/>
    </row>
    <row r="203" spans="2:11" x14ac:dyDescent="0.25">
      <c r="B203" s="8" t="s">
        <v>4028</v>
      </c>
      <c r="C203" s="57" t="s">
        <v>4029</v>
      </c>
      <c r="D203" s="54" t="s">
        <v>4030</v>
      </c>
      <c r="E203" s="6" t="s">
        <v>126</v>
      </c>
      <c r="F203" s="19">
        <v>6301</v>
      </c>
      <c r="G203" s="24">
        <v>109.27</v>
      </c>
      <c r="H203" s="24">
        <v>0.2</v>
      </c>
      <c r="I203" s="31"/>
      <c r="J203" s="31"/>
      <c r="K203" s="35"/>
    </row>
    <row r="204" spans="2:11" x14ac:dyDescent="0.25">
      <c r="B204" s="8" t="s">
        <v>4031</v>
      </c>
      <c r="C204" s="57" t="s">
        <v>4032</v>
      </c>
      <c r="D204" s="54" t="s">
        <v>4033</v>
      </c>
      <c r="E204" s="6" t="s">
        <v>90</v>
      </c>
      <c r="F204" s="19">
        <v>6138</v>
      </c>
      <c r="G204" s="24">
        <v>107.96</v>
      </c>
      <c r="H204" s="24">
        <v>0.2</v>
      </c>
      <c r="I204" s="31"/>
      <c r="J204" s="31"/>
      <c r="K204" s="35"/>
    </row>
    <row r="205" spans="2:11" x14ac:dyDescent="0.25">
      <c r="B205" s="8" t="s">
        <v>4034</v>
      </c>
      <c r="C205" s="57" t="s">
        <v>4035</v>
      </c>
      <c r="D205" s="54" t="s">
        <v>4036</v>
      </c>
      <c r="E205" s="6" t="s">
        <v>114</v>
      </c>
      <c r="F205" s="19">
        <v>27495</v>
      </c>
      <c r="G205" s="24">
        <v>107.9</v>
      </c>
      <c r="H205" s="24">
        <v>0.2</v>
      </c>
      <c r="I205" s="31"/>
      <c r="J205" s="31"/>
      <c r="K205" s="35"/>
    </row>
    <row r="206" spans="2:11" x14ac:dyDescent="0.25">
      <c r="B206" s="8" t="s">
        <v>4037</v>
      </c>
      <c r="C206" s="57" t="s">
        <v>4038</v>
      </c>
      <c r="D206" s="54" t="s">
        <v>4039</v>
      </c>
      <c r="E206" s="6" t="s">
        <v>90</v>
      </c>
      <c r="F206" s="19">
        <v>15175</v>
      </c>
      <c r="G206" s="24">
        <v>107.83</v>
      </c>
      <c r="H206" s="24">
        <v>0.2</v>
      </c>
      <c r="I206" s="31"/>
      <c r="J206" s="31"/>
      <c r="K206" s="35"/>
    </row>
    <row r="207" spans="2:11" x14ac:dyDescent="0.25">
      <c r="B207" s="8" t="s">
        <v>4040</v>
      </c>
      <c r="C207" s="57" t="s">
        <v>4041</v>
      </c>
      <c r="D207" s="54" t="s">
        <v>4042</v>
      </c>
      <c r="E207" s="6" t="s">
        <v>90</v>
      </c>
      <c r="F207" s="19">
        <v>16970</v>
      </c>
      <c r="G207" s="24">
        <v>107.01</v>
      </c>
      <c r="H207" s="24">
        <v>0.19</v>
      </c>
      <c r="I207" s="31"/>
      <c r="J207" s="31"/>
      <c r="K207" s="35"/>
    </row>
    <row r="208" spans="2:11" x14ac:dyDescent="0.25">
      <c r="B208" s="8" t="s">
        <v>4043</v>
      </c>
      <c r="C208" s="57" t="s">
        <v>4044</v>
      </c>
      <c r="D208" s="54" t="s">
        <v>4045</v>
      </c>
      <c r="E208" s="6" t="s">
        <v>514</v>
      </c>
      <c r="F208" s="19">
        <v>90731</v>
      </c>
      <c r="G208" s="24">
        <v>106.16</v>
      </c>
      <c r="H208" s="24">
        <v>0.19</v>
      </c>
      <c r="I208" s="31"/>
      <c r="J208" s="31"/>
      <c r="K208" s="35"/>
    </row>
    <row r="209" spans="2:11" x14ac:dyDescent="0.25">
      <c r="B209" s="8" t="s">
        <v>4046</v>
      </c>
      <c r="C209" s="57" t="s">
        <v>4047</v>
      </c>
      <c r="D209" s="54" t="s">
        <v>4048</v>
      </c>
      <c r="E209" s="6" t="s">
        <v>496</v>
      </c>
      <c r="F209" s="19">
        <v>30826</v>
      </c>
      <c r="G209" s="24">
        <v>105.5</v>
      </c>
      <c r="H209" s="24">
        <v>0.19</v>
      </c>
      <c r="I209" s="31"/>
      <c r="J209" s="31"/>
      <c r="K209" s="35"/>
    </row>
    <row r="210" spans="2:11" x14ac:dyDescent="0.25">
      <c r="B210" s="8" t="s">
        <v>4049</v>
      </c>
      <c r="C210" s="57" t="s">
        <v>4050</v>
      </c>
      <c r="D210" s="54" t="s">
        <v>4051</v>
      </c>
      <c r="E210" s="6" t="s">
        <v>161</v>
      </c>
      <c r="F210" s="19">
        <v>217561</v>
      </c>
      <c r="G210" s="24">
        <v>102.58</v>
      </c>
      <c r="H210" s="24">
        <v>0.19</v>
      </c>
      <c r="I210" s="31"/>
      <c r="J210" s="31"/>
      <c r="K210" s="35"/>
    </row>
    <row r="211" spans="2:11" x14ac:dyDescent="0.25">
      <c r="B211" s="8" t="s">
        <v>4052</v>
      </c>
      <c r="C211" s="57" t="s">
        <v>4053</v>
      </c>
      <c r="D211" s="54" t="s">
        <v>4054</v>
      </c>
      <c r="E211" s="6" t="s">
        <v>325</v>
      </c>
      <c r="F211" s="19">
        <v>3713</v>
      </c>
      <c r="G211" s="24">
        <v>102.4</v>
      </c>
      <c r="H211" s="24">
        <v>0.19</v>
      </c>
      <c r="I211" s="31"/>
      <c r="J211" s="31"/>
      <c r="K211" s="35"/>
    </row>
    <row r="212" spans="2:11" x14ac:dyDescent="0.25">
      <c r="B212" s="8" t="s">
        <v>4055</v>
      </c>
      <c r="C212" s="57" t="s">
        <v>4056</v>
      </c>
      <c r="D212" s="54" t="s">
        <v>4057</v>
      </c>
      <c r="E212" s="6" t="s">
        <v>157</v>
      </c>
      <c r="F212" s="19">
        <v>13495</v>
      </c>
      <c r="G212" s="24">
        <v>101.77</v>
      </c>
      <c r="H212" s="24">
        <v>0.18</v>
      </c>
      <c r="I212" s="31"/>
      <c r="J212" s="31"/>
      <c r="K212" s="35"/>
    </row>
    <row r="213" spans="2:11" x14ac:dyDescent="0.25">
      <c r="B213" s="8" t="s">
        <v>4058</v>
      </c>
      <c r="C213" s="57" t="s">
        <v>4059</v>
      </c>
      <c r="D213" s="54" t="s">
        <v>4060</v>
      </c>
      <c r="E213" s="6" t="s">
        <v>58</v>
      </c>
      <c r="F213" s="19">
        <v>183691</v>
      </c>
      <c r="G213" s="24">
        <v>101.67</v>
      </c>
      <c r="H213" s="24">
        <v>0.18</v>
      </c>
      <c r="I213" s="31"/>
      <c r="J213" s="31"/>
      <c r="K213" s="35"/>
    </row>
    <row r="214" spans="2:11" x14ac:dyDescent="0.25">
      <c r="B214" s="8" t="s">
        <v>779</v>
      </c>
      <c r="C214" s="57" t="s">
        <v>780</v>
      </c>
      <c r="D214" s="54" t="s">
        <v>781</v>
      </c>
      <c r="E214" s="6" t="s">
        <v>157</v>
      </c>
      <c r="F214" s="19">
        <v>9164</v>
      </c>
      <c r="G214" s="24">
        <v>101.33</v>
      </c>
      <c r="H214" s="24">
        <v>0.18</v>
      </c>
      <c r="I214" s="31"/>
      <c r="J214" s="31"/>
      <c r="K214" s="35"/>
    </row>
    <row r="215" spans="2:11" x14ac:dyDescent="0.25">
      <c r="B215" s="8" t="s">
        <v>4061</v>
      </c>
      <c r="C215" s="57" t="s">
        <v>4062</v>
      </c>
      <c r="D215" s="54" t="s">
        <v>4063</v>
      </c>
      <c r="E215" s="6" t="s">
        <v>58</v>
      </c>
      <c r="F215" s="19">
        <v>215860</v>
      </c>
      <c r="G215" s="24">
        <v>100.37</v>
      </c>
      <c r="H215" s="24">
        <v>0.18</v>
      </c>
      <c r="I215" s="31"/>
      <c r="J215" s="31"/>
      <c r="K215" s="35"/>
    </row>
    <row r="216" spans="2:11" x14ac:dyDescent="0.25">
      <c r="B216" s="8" t="s">
        <v>4064</v>
      </c>
      <c r="C216" s="57" t="s">
        <v>513</v>
      </c>
      <c r="D216" s="54" t="s">
        <v>4065</v>
      </c>
      <c r="E216" s="6" t="s">
        <v>514</v>
      </c>
      <c r="F216" s="19">
        <v>11231</v>
      </c>
      <c r="G216" s="24">
        <v>99.88</v>
      </c>
      <c r="H216" s="24">
        <v>0.18</v>
      </c>
      <c r="I216" s="31"/>
      <c r="J216" s="31"/>
      <c r="K216" s="35"/>
    </row>
    <row r="217" spans="2:11" x14ac:dyDescent="0.25">
      <c r="B217" s="8" t="s">
        <v>4066</v>
      </c>
      <c r="C217" s="57" t="s">
        <v>4067</v>
      </c>
      <c r="D217" s="54" t="s">
        <v>4068</v>
      </c>
      <c r="E217" s="6" t="s">
        <v>150</v>
      </c>
      <c r="F217" s="19">
        <v>25785</v>
      </c>
      <c r="G217" s="24">
        <v>98.56</v>
      </c>
      <c r="H217" s="24">
        <v>0.18</v>
      </c>
      <c r="I217" s="31"/>
      <c r="J217" s="31"/>
      <c r="K217" s="35"/>
    </row>
    <row r="218" spans="2:11" x14ac:dyDescent="0.25">
      <c r="B218" s="8" t="s">
        <v>4069</v>
      </c>
      <c r="C218" s="57" t="s">
        <v>4070</v>
      </c>
      <c r="D218" s="54" t="s">
        <v>4071</v>
      </c>
      <c r="E218" s="6" t="s">
        <v>98</v>
      </c>
      <c r="F218" s="19">
        <v>19720</v>
      </c>
      <c r="G218" s="24">
        <v>97.93</v>
      </c>
      <c r="H218" s="24">
        <v>0.18</v>
      </c>
      <c r="I218" s="31"/>
      <c r="J218" s="31"/>
      <c r="K218" s="35"/>
    </row>
    <row r="219" spans="2:11" x14ac:dyDescent="0.25">
      <c r="B219" s="8" t="s">
        <v>4072</v>
      </c>
      <c r="C219" s="57" t="s">
        <v>4073</v>
      </c>
      <c r="D219" s="54" t="s">
        <v>4074</v>
      </c>
      <c r="E219" s="6" t="s">
        <v>161</v>
      </c>
      <c r="F219" s="19">
        <v>24064</v>
      </c>
      <c r="G219" s="24">
        <v>97.65</v>
      </c>
      <c r="H219" s="24">
        <v>0.18</v>
      </c>
      <c r="I219" s="31"/>
      <c r="J219" s="31"/>
      <c r="K219" s="35"/>
    </row>
    <row r="220" spans="2:11" x14ac:dyDescent="0.25">
      <c r="B220" s="8" t="s">
        <v>1024</v>
      </c>
      <c r="C220" s="57" t="s">
        <v>1025</v>
      </c>
      <c r="D220" s="54" t="s">
        <v>1026</v>
      </c>
      <c r="E220" s="6" t="s">
        <v>496</v>
      </c>
      <c r="F220" s="19">
        <v>24847</v>
      </c>
      <c r="G220" s="24">
        <v>96.68</v>
      </c>
      <c r="H220" s="24">
        <v>0.18</v>
      </c>
      <c r="I220" s="31"/>
      <c r="J220" s="31"/>
      <c r="K220" s="35"/>
    </row>
    <row r="221" spans="2:11" x14ac:dyDescent="0.25">
      <c r="B221" s="8" t="s">
        <v>4075</v>
      </c>
      <c r="C221" s="57" t="s">
        <v>4076</v>
      </c>
      <c r="D221" s="54" t="s">
        <v>4077</v>
      </c>
      <c r="E221" s="6" t="s">
        <v>90</v>
      </c>
      <c r="F221" s="19">
        <v>47150</v>
      </c>
      <c r="G221" s="24">
        <v>95.29</v>
      </c>
      <c r="H221" s="24">
        <v>0.17</v>
      </c>
      <c r="I221" s="31"/>
      <c r="J221" s="31"/>
      <c r="K221" s="35"/>
    </row>
    <row r="222" spans="2:11" x14ac:dyDescent="0.25">
      <c r="B222" s="8" t="s">
        <v>4078</v>
      </c>
      <c r="C222" s="57" t="s">
        <v>4079</v>
      </c>
      <c r="D222" s="54" t="s">
        <v>4080</v>
      </c>
      <c r="E222" s="6" t="s">
        <v>514</v>
      </c>
      <c r="F222" s="19">
        <v>27152</v>
      </c>
      <c r="G222" s="24">
        <v>94.61</v>
      </c>
      <c r="H222" s="24">
        <v>0.17</v>
      </c>
      <c r="I222" s="31"/>
      <c r="J222" s="31"/>
      <c r="K222" s="35"/>
    </row>
    <row r="223" spans="2:11" x14ac:dyDescent="0.25">
      <c r="B223" s="8" t="s">
        <v>4081</v>
      </c>
      <c r="C223" s="57" t="s">
        <v>4082</v>
      </c>
      <c r="D223" s="54" t="s">
        <v>4083</v>
      </c>
      <c r="E223" s="6" t="s">
        <v>150</v>
      </c>
      <c r="F223" s="19">
        <v>6419</v>
      </c>
      <c r="G223" s="24">
        <v>93.45</v>
      </c>
      <c r="H223" s="24">
        <v>0.17</v>
      </c>
      <c r="I223" s="31"/>
      <c r="J223" s="31"/>
      <c r="K223" s="35"/>
    </row>
    <row r="224" spans="2:11" x14ac:dyDescent="0.25">
      <c r="B224" s="8" t="s">
        <v>4084</v>
      </c>
      <c r="C224" s="57" t="s">
        <v>4085</v>
      </c>
      <c r="D224" s="54" t="s">
        <v>4086</v>
      </c>
      <c r="E224" s="6" t="s">
        <v>213</v>
      </c>
      <c r="F224" s="19">
        <v>64840</v>
      </c>
      <c r="G224" s="24">
        <v>93.34</v>
      </c>
      <c r="H224" s="24">
        <v>0.17</v>
      </c>
      <c r="I224" s="31"/>
      <c r="J224" s="31"/>
      <c r="K224" s="35"/>
    </row>
    <row r="225" spans="2:11" x14ac:dyDescent="0.25">
      <c r="B225" s="8" t="s">
        <v>256</v>
      </c>
      <c r="C225" s="57" t="s">
        <v>257</v>
      </c>
      <c r="D225" s="54" t="s">
        <v>258</v>
      </c>
      <c r="E225" s="6" t="s">
        <v>90</v>
      </c>
      <c r="F225" s="19">
        <v>2843</v>
      </c>
      <c r="G225" s="24">
        <v>92.84</v>
      </c>
      <c r="H225" s="24">
        <v>0.17</v>
      </c>
      <c r="I225" s="31"/>
      <c r="J225" s="31"/>
      <c r="K225" s="35"/>
    </row>
    <row r="226" spans="2:11" x14ac:dyDescent="0.25">
      <c r="B226" s="8" t="s">
        <v>4087</v>
      </c>
      <c r="C226" s="57" t="s">
        <v>4088</v>
      </c>
      <c r="D226" s="54" t="s">
        <v>4089</v>
      </c>
      <c r="E226" s="6" t="s">
        <v>54</v>
      </c>
      <c r="F226" s="19">
        <v>4690</v>
      </c>
      <c r="G226" s="24">
        <v>92.1</v>
      </c>
      <c r="H226" s="24">
        <v>0.17</v>
      </c>
      <c r="I226" s="31"/>
      <c r="J226" s="31"/>
      <c r="K226" s="35"/>
    </row>
    <row r="227" spans="2:11" x14ac:dyDescent="0.25">
      <c r="B227" s="8" t="s">
        <v>4090</v>
      </c>
      <c r="C227" s="57" t="s">
        <v>4091</v>
      </c>
      <c r="D227" s="54" t="s">
        <v>4092</v>
      </c>
      <c r="E227" s="6" t="s">
        <v>325</v>
      </c>
      <c r="F227" s="19">
        <v>3743</v>
      </c>
      <c r="G227" s="24">
        <v>91.28</v>
      </c>
      <c r="H227" s="24">
        <v>0.17</v>
      </c>
      <c r="I227" s="31"/>
      <c r="J227" s="31"/>
      <c r="K227" s="35"/>
    </row>
    <row r="228" spans="2:11" x14ac:dyDescent="0.25">
      <c r="B228" s="8" t="s">
        <v>4093</v>
      </c>
      <c r="C228" s="57" t="s">
        <v>4094</v>
      </c>
      <c r="D228" s="54" t="s">
        <v>4095</v>
      </c>
      <c r="E228" s="6" t="s">
        <v>440</v>
      </c>
      <c r="F228" s="19">
        <v>49806</v>
      </c>
      <c r="G228" s="24">
        <v>91.22</v>
      </c>
      <c r="H228" s="24">
        <v>0.17</v>
      </c>
      <c r="I228" s="31"/>
      <c r="J228" s="31"/>
      <c r="K228" s="35"/>
    </row>
    <row r="229" spans="2:11" x14ac:dyDescent="0.25">
      <c r="B229" s="8" t="s">
        <v>2076</v>
      </c>
      <c r="C229" s="57" t="s">
        <v>2077</v>
      </c>
      <c r="D229" s="54" t="s">
        <v>2078</v>
      </c>
      <c r="E229" s="6" t="s">
        <v>161</v>
      </c>
      <c r="F229" s="19">
        <v>63816</v>
      </c>
      <c r="G229" s="24">
        <v>89.66</v>
      </c>
      <c r="H229" s="24">
        <v>0.16</v>
      </c>
      <c r="I229" s="31"/>
      <c r="J229" s="31"/>
      <c r="K229" s="35"/>
    </row>
    <row r="230" spans="2:11" x14ac:dyDescent="0.25">
      <c r="B230" s="8" t="s">
        <v>4096</v>
      </c>
      <c r="C230" s="57" t="s">
        <v>4097</v>
      </c>
      <c r="D230" s="54" t="s">
        <v>4098</v>
      </c>
      <c r="E230" s="6" t="s">
        <v>496</v>
      </c>
      <c r="F230" s="19">
        <v>24801</v>
      </c>
      <c r="G230" s="24">
        <v>89.25</v>
      </c>
      <c r="H230" s="24">
        <v>0.16</v>
      </c>
      <c r="I230" s="31"/>
      <c r="J230" s="31"/>
      <c r="K230" s="35"/>
    </row>
    <row r="231" spans="2:11" x14ac:dyDescent="0.25">
      <c r="B231" s="8" t="s">
        <v>1916</v>
      </c>
      <c r="C231" s="57" t="s">
        <v>1917</v>
      </c>
      <c r="D231" s="54" t="s">
        <v>1918</v>
      </c>
      <c r="E231" s="6" t="s">
        <v>157</v>
      </c>
      <c r="F231" s="19">
        <v>4006</v>
      </c>
      <c r="G231" s="24">
        <v>87.27</v>
      </c>
      <c r="H231" s="24">
        <v>0.16</v>
      </c>
      <c r="I231" s="31"/>
      <c r="J231" s="31"/>
      <c r="K231" s="35"/>
    </row>
    <row r="232" spans="2:11" x14ac:dyDescent="0.25">
      <c r="B232" s="8" t="s">
        <v>4099</v>
      </c>
      <c r="C232" s="57" t="s">
        <v>4100</v>
      </c>
      <c r="D232" s="54" t="s">
        <v>4101</v>
      </c>
      <c r="E232" s="6" t="s">
        <v>98</v>
      </c>
      <c r="F232" s="19">
        <v>41603</v>
      </c>
      <c r="G232" s="24">
        <v>86.97</v>
      </c>
      <c r="H232" s="24">
        <v>0.16</v>
      </c>
      <c r="I232" s="31"/>
      <c r="J232" s="31"/>
      <c r="K232" s="35"/>
    </row>
    <row r="233" spans="2:11" x14ac:dyDescent="0.25">
      <c r="B233" s="8" t="s">
        <v>4102</v>
      </c>
      <c r="C233" s="57" t="s">
        <v>4103</v>
      </c>
      <c r="D233" s="54" t="s">
        <v>4104</v>
      </c>
      <c r="E233" s="6" t="s">
        <v>185</v>
      </c>
      <c r="F233" s="19">
        <v>106459</v>
      </c>
      <c r="G233" s="24">
        <v>86.44</v>
      </c>
      <c r="H233" s="24">
        <v>0.16</v>
      </c>
      <c r="I233" s="31"/>
      <c r="J233" s="31"/>
      <c r="K233" s="35"/>
    </row>
    <row r="234" spans="2:11" x14ac:dyDescent="0.25">
      <c r="B234" s="8" t="s">
        <v>310</v>
      </c>
      <c r="C234" s="57" t="s">
        <v>311</v>
      </c>
      <c r="D234" s="54" t="s">
        <v>312</v>
      </c>
      <c r="E234" s="6" t="s">
        <v>68</v>
      </c>
      <c r="F234" s="19">
        <v>6980</v>
      </c>
      <c r="G234" s="24">
        <v>84.8</v>
      </c>
      <c r="H234" s="24">
        <v>0.15</v>
      </c>
      <c r="I234" s="31"/>
      <c r="J234" s="31"/>
      <c r="K234" s="35"/>
    </row>
    <row r="235" spans="2:11" x14ac:dyDescent="0.25">
      <c r="B235" s="8" t="s">
        <v>4105</v>
      </c>
      <c r="C235" s="57" t="s">
        <v>4106</v>
      </c>
      <c r="D235" s="54" t="s">
        <v>4107</v>
      </c>
      <c r="E235" s="6" t="s">
        <v>114</v>
      </c>
      <c r="F235" s="19">
        <v>70570</v>
      </c>
      <c r="G235" s="24">
        <v>83.63</v>
      </c>
      <c r="H235" s="24">
        <v>0.15</v>
      </c>
      <c r="I235" s="31"/>
      <c r="J235" s="31"/>
      <c r="K235" s="35"/>
    </row>
    <row r="236" spans="2:11" x14ac:dyDescent="0.25">
      <c r="B236" s="8" t="s">
        <v>4108</v>
      </c>
      <c r="C236" s="57" t="s">
        <v>4109</v>
      </c>
      <c r="D236" s="54" t="s">
        <v>4110</v>
      </c>
      <c r="E236" s="6" t="s">
        <v>140</v>
      </c>
      <c r="F236" s="19">
        <v>17459</v>
      </c>
      <c r="G236" s="24">
        <v>82</v>
      </c>
      <c r="H236" s="24">
        <v>0.15</v>
      </c>
      <c r="I236" s="31"/>
      <c r="J236" s="31"/>
      <c r="K236" s="35"/>
    </row>
    <row r="237" spans="2:11" x14ac:dyDescent="0.25">
      <c r="B237" s="8" t="s">
        <v>437</v>
      </c>
      <c r="C237" s="57" t="s">
        <v>438</v>
      </c>
      <c r="D237" s="54" t="s">
        <v>439</v>
      </c>
      <c r="E237" s="6" t="s">
        <v>440</v>
      </c>
      <c r="F237" s="19">
        <v>30894</v>
      </c>
      <c r="G237" s="24">
        <v>81.680000000000007</v>
      </c>
      <c r="H237" s="24">
        <v>0.15</v>
      </c>
      <c r="I237" s="31"/>
      <c r="J237" s="31"/>
      <c r="K237" s="35"/>
    </row>
    <row r="238" spans="2:11" x14ac:dyDescent="0.25">
      <c r="B238" s="8" t="s">
        <v>806</v>
      </c>
      <c r="C238" s="57" t="s">
        <v>807</v>
      </c>
      <c r="D238" s="54" t="s">
        <v>808</v>
      </c>
      <c r="E238" s="6" t="s">
        <v>98</v>
      </c>
      <c r="F238" s="19">
        <v>28659</v>
      </c>
      <c r="G238" s="24">
        <v>79.040000000000006</v>
      </c>
      <c r="H238" s="24">
        <v>0.14000000000000001</v>
      </c>
      <c r="I238" s="31"/>
      <c r="J238" s="31"/>
      <c r="K238" s="35"/>
    </row>
    <row r="239" spans="2:11" x14ac:dyDescent="0.25">
      <c r="B239" s="8" t="s">
        <v>428</v>
      </c>
      <c r="C239" s="57" t="s">
        <v>429</v>
      </c>
      <c r="D239" s="54" t="s">
        <v>430</v>
      </c>
      <c r="E239" s="6" t="s">
        <v>72</v>
      </c>
      <c r="F239" s="19">
        <v>43622</v>
      </c>
      <c r="G239" s="24">
        <v>78.849999999999994</v>
      </c>
      <c r="H239" s="24">
        <v>0.14000000000000001</v>
      </c>
      <c r="I239" s="31"/>
      <c r="J239" s="31"/>
      <c r="K239" s="35"/>
    </row>
    <row r="240" spans="2:11" x14ac:dyDescent="0.25">
      <c r="B240" s="8" t="s">
        <v>4111</v>
      </c>
      <c r="C240" s="57" t="s">
        <v>4112</v>
      </c>
      <c r="D240" s="54" t="s">
        <v>4113</v>
      </c>
      <c r="E240" s="6" t="s">
        <v>325</v>
      </c>
      <c r="F240" s="19">
        <v>8158</v>
      </c>
      <c r="G240" s="24">
        <v>77.44</v>
      </c>
      <c r="H240" s="24">
        <v>0.14000000000000001</v>
      </c>
      <c r="I240" s="31"/>
      <c r="J240" s="31"/>
      <c r="K240" s="35"/>
    </row>
    <row r="241" spans="2:11" x14ac:dyDescent="0.25">
      <c r="B241" s="8" t="s">
        <v>4114</v>
      </c>
      <c r="C241" s="57" t="s">
        <v>4115</v>
      </c>
      <c r="D241" s="54" t="s">
        <v>4116</v>
      </c>
      <c r="E241" s="6" t="s">
        <v>114</v>
      </c>
      <c r="F241" s="19">
        <v>13796</v>
      </c>
      <c r="G241" s="24">
        <v>76.63</v>
      </c>
      <c r="H241" s="24">
        <v>0.14000000000000001</v>
      </c>
      <c r="I241" s="31"/>
      <c r="J241" s="31"/>
      <c r="K241" s="35"/>
    </row>
    <row r="242" spans="2:11" x14ac:dyDescent="0.25">
      <c r="B242" s="8" t="s">
        <v>497</v>
      </c>
      <c r="C242" s="57" t="s">
        <v>498</v>
      </c>
      <c r="D242" s="54" t="s">
        <v>499</v>
      </c>
      <c r="E242" s="6" t="s">
        <v>325</v>
      </c>
      <c r="F242" s="19">
        <v>8612</v>
      </c>
      <c r="G242" s="24">
        <v>76.11</v>
      </c>
      <c r="H242" s="24">
        <v>0.14000000000000001</v>
      </c>
      <c r="I242" s="31"/>
      <c r="J242" s="31"/>
      <c r="K242" s="35"/>
    </row>
    <row r="243" spans="2:11" x14ac:dyDescent="0.25">
      <c r="B243" s="8" t="s">
        <v>803</v>
      </c>
      <c r="C243" s="57" t="s">
        <v>804</v>
      </c>
      <c r="D243" s="54" t="s">
        <v>805</v>
      </c>
      <c r="E243" s="6" t="s">
        <v>126</v>
      </c>
      <c r="F243" s="19">
        <v>14266</v>
      </c>
      <c r="G243" s="24">
        <v>74.400000000000006</v>
      </c>
      <c r="H243" s="24">
        <v>0.14000000000000001</v>
      </c>
      <c r="I243" s="31"/>
      <c r="J243" s="31"/>
      <c r="K243" s="35"/>
    </row>
    <row r="244" spans="2:11" x14ac:dyDescent="0.25">
      <c r="B244" s="8" t="s">
        <v>2437</v>
      </c>
      <c r="C244" s="57" t="s">
        <v>2438</v>
      </c>
      <c r="D244" s="54" t="s">
        <v>2439</v>
      </c>
      <c r="E244" s="6" t="s">
        <v>126</v>
      </c>
      <c r="F244" s="19">
        <v>4605</v>
      </c>
      <c r="G244" s="24">
        <v>74.37</v>
      </c>
      <c r="H244" s="24">
        <v>0.14000000000000001</v>
      </c>
      <c r="I244" s="31"/>
      <c r="J244" s="31"/>
      <c r="K244" s="35"/>
    </row>
    <row r="245" spans="2:11" x14ac:dyDescent="0.25">
      <c r="B245" s="8" t="s">
        <v>4117</v>
      </c>
      <c r="C245" s="57" t="s">
        <v>4118</v>
      </c>
      <c r="D245" s="54" t="s">
        <v>4119</v>
      </c>
      <c r="E245" s="6" t="s">
        <v>150</v>
      </c>
      <c r="F245" s="19">
        <v>17640</v>
      </c>
      <c r="G245" s="24">
        <v>73.64</v>
      </c>
      <c r="H245" s="24">
        <v>0.13</v>
      </c>
      <c r="I245" s="31"/>
      <c r="J245" s="31"/>
      <c r="K245" s="35"/>
    </row>
    <row r="246" spans="2:11" x14ac:dyDescent="0.25">
      <c r="B246" s="8" t="s">
        <v>4120</v>
      </c>
      <c r="C246" s="57" t="s">
        <v>4121</v>
      </c>
      <c r="D246" s="54" t="s">
        <v>4122</v>
      </c>
      <c r="E246" s="6" t="s">
        <v>325</v>
      </c>
      <c r="F246" s="19">
        <v>26850</v>
      </c>
      <c r="G246" s="24">
        <v>72.47</v>
      </c>
      <c r="H246" s="24">
        <v>0.13</v>
      </c>
      <c r="I246" s="31"/>
      <c r="J246" s="31"/>
      <c r="K246" s="35"/>
    </row>
    <row r="247" spans="2:11" x14ac:dyDescent="0.25">
      <c r="B247" s="8" t="s">
        <v>4123</v>
      </c>
      <c r="C247" s="57" t="s">
        <v>4124</v>
      </c>
      <c r="D247" s="54" t="s">
        <v>4125</v>
      </c>
      <c r="E247" s="6" t="s">
        <v>157</v>
      </c>
      <c r="F247" s="19">
        <v>7980</v>
      </c>
      <c r="G247" s="24">
        <v>66.08</v>
      </c>
      <c r="H247" s="24">
        <v>0.12</v>
      </c>
      <c r="I247" s="31"/>
      <c r="J247" s="31"/>
      <c r="K247" s="35"/>
    </row>
    <row r="248" spans="2:11" x14ac:dyDescent="0.25">
      <c r="B248" s="8" t="s">
        <v>4126</v>
      </c>
      <c r="C248" s="57" t="s">
        <v>4127</v>
      </c>
      <c r="D248" s="54" t="s">
        <v>4128</v>
      </c>
      <c r="E248" s="6" t="s">
        <v>150</v>
      </c>
      <c r="F248" s="19">
        <v>7519</v>
      </c>
      <c r="G248" s="24">
        <v>65.61</v>
      </c>
      <c r="H248" s="24">
        <v>0.12</v>
      </c>
      <c r="I248" s="31"/>
      <c r="J248" s="31"/>
      <c r="K248" s="35"/>
    </row>
    <row r="249" spans="2:11" x14ac:dyDescent="0.25">
      <c r="B249" s="8" t="s">
        <v>4129</v>
      </c>
      <c r="C249" s="57" t="s">
        <v>4130</v>
      </c>
      <c r="D249" s="54" t="s">
        <v>4131</v>
      </c>
      <c r="E249" s="6" t="s">
        <v>150</v>
      </c>
      <c r="F249" s="19">
        <v>11622</v>
      </c>
      <c r="G249" s="24">
        <v>61.21</v>
      </c>
      <c r="H249" s="24">
        <v>0.11</v>
      </c>
      <c r="I249" s="31"/>
      <c r="J249" s="31"/>
      <c r="K249" s="35"/>
    </row>
    <row r="250" spans="2:11" x14ac:dyDescent="0.25">
      <c r="B250" s="8" t="s">
        <v>4132</v>
      </c>
      <c r="C250" s="57" t="s">
        <v>4133</v>
      </c>
      <c r="D250" s="54" t="s">
        <v>4134</v>
      </c>
      <c r="E250" s="6" t="s">
        <v>90</v>
      </c>
      <c r="F250" s="19">
        <v>5438</v>
      </c>
      <c r="G250" s="24">
        <v>55.02</v>
      </c>
      <c r="H250" s="24">
        <v>0.1</v>
      </c>
      <c r="I250" s="31"/>
      <c r="J250" s="31"/>
      <c r="K250" s="35"/>
    </row>
    <row r="251" spans="2:11" x14ac:dyDescent="0.25">
      <c r="B251" s="8" t="s">
        <v>4135</v>
      </c>
      <c r="C251" s="57" t="s">
        <v>4136</v>
      </c>
      <c r="D251" s="54" t="s">
        <v>4137</v>
      </c>
      <c r="E251" s="6" t="s">
        <v>98</v>
      </c>
      <c r="F251" s="19">
        <v>5810</v>
      </c>
      <c r="G251" s="24">
        <v>54.65</v>
      </c>
      <c r="H251" s="24">
        <v>0.1</v>
      </c>
      <c r="I251" s="31"/>
      <c r="J251" s="31"/>
      <c r="K251" s="35"/>
    </row>
    <row r="252" spans="2:11" x14ac:dyDescent="0.25">
      <c r="B252" s="8" t="s">
        <v>1856</v>
      </c>
      <c r="C252" s="57" t="s">
        <v>1857</v>
      </c>
      <c r="D252" s="54" t="s">
        <v>1858</v>
      </c>
      <c r="E252" s="6" t="s">
        <v>98</v>
      </c>
      <c r="F252" s="19">
        <v>3614</v>
      </c>
      <c r="G252" s="24">
        <v>52.17</v>
      </c>
      <c r="H252" s="24">
        <v>0.09</v>
      </c>
      <c r="I252" s="31"/>
      <c r="J252" s="31"/>
      <c r="K252" s="35"/>
    </row>
    <row r="253" spans="2:11" x14ac:dyDescent="0.25">
      <c r="B253" s="8" t="s">
        <v>1906</v>
      </c>
      <c r="C253" s="57" t="s">
        <v>1907</v>
      </c>
      <c r="D253" s="54" t="s">
        <v>1908</v>
      </c>
      <c r="E253" s="6" t="s">
        <v>325</v>
      </c>
      <c r="F253" s="19">
        <v>6381</v>
      </c>
      <c r="G253" s="24">
        <v>50.82</v>
      </c>
      <c r="H253" s="24">
        <v>0.09</v>
      </c>
      <c r="I253" s="31"/>
      <c r="J253" s="31"/>
      <c r="K253" s="35"/>
    </row>
    <row r="254" spans="2:11" x14ac:dyDescent="0.25">
      <c r="B254" s="8" t="s">
        <v>4138</v>
      </c>
      <c r="C254" s="57" t="s">
        <v>4139</v>
      </c>
      <c r="D254" s="54" t="s">
        <v>4140</v>
      </c>
      <c r="E254" s="6" t="s">
        <v>325</v>
      </c>
      <c r="F254" s="19">
        <v>6364</v>
      </c>
      <c r="G254" s="24">
        <v>50.4</v>
      </c>
      <c r="H254" s="24">
        <v>0.09</v>
      </c>
      <c r="I254" s="31"/>
      <c r="J254" s="31"/>
      <c r="K254" s="35"/>
    </row>
    <row r="255" spans="2:11" x14ac:dyDescent="0.25">
      <c r="B255" s="8" t="s">
        <v>4141</v>
      </c>
      <c r="C255" s="57" t="s">
        <v>4142</v>
      </c>
      <c r="D255" s="54" t="s">
        <v>4143</v>
      </c>
      <c r="E255" s="6" t="s">
        <v>325</v>
      </c>
      <c r="F255" s="19">
        <v>4347</v>
      </c>
      <c r="G255" s="24">
        <v>45.24</v>
      </c>
      <c r="H255" s="24">
        <v>0.08</v>
      </c>
      <c r="I255" s="31"/>
      <c r="J255" s="31"/>
      <c r="K255" s="35"/>
    </row>
    <row r="256" spans="2:11" x14ac:dyDescent="0.25">
      <c r="B256" s="8" t="s">
        <v>4144</v>
      </c>
      <c r="C256" s="57" t="s">
        <v>4145</v>
      </c>
      <c r="D256" s="54" t="s">
        <v>4146</v>
      </c>
      <c r="E256" s="6" t="s">
        <v>814</v>
      </c>
      <c r="F256" s="19">
        <v>54162</v>
      </c>
      <c r="G256" s="24">
        <v>43.79</v>
      </c>
      <c r="H256" s="24">
        <v>0.08</v>
      </c>
      <c r="I256" s="31"/>
      <c r="J256" s="31"/>
      <c r="K256" s="35"/>
    </row>
    <row r="257" spans="2:11" x14ac:dyDescent="0.25">
      <c r="B257" s="8" t="s">
        <v>4147</v>
      </c>
      <c r="C257" s="57" t="s">
        <v>4148</v>
      </c>
      <c r="D257" s="54" t="s">
        <v>4149</v>
      </c>
      <c r="E257" s="6" t="s">
        <v>275</v>
      </c>
      <c r="F257" s="19">
        <v>7889</v>
      </c>
      <c r="G257" s="24">
        <v>42.55</v>
      </c>
      <c r="H257" s="24">
        <v>0.08</v>
      </c>
      <c r="I257" s="31"/>
      <c r="J257" s="31"/>
      <c r="K257" s="35"/>
    </row>
    <row r="258" spans="2:11" x14ac:dyDescent="0.25">
      <c r="B258" s="8" t="s">
        <v>4150</v>
      </c>
      <c r="C258" s="57" t="s">
        <v>4151</v>
      </c>
      <c r="D258" s="54" t="s">
        <v>4152</v>
      </c>
      <c r="E258" s="6" t="s">
        <v>118</v>
      </c>
      <c r="F258" s="19">
        <v>2818</v>
      </c>
      <c r="G258" s="24">
        <v>35.119999999999997</v>
      </c>
      <c r="H258" s="24">
        <v>0.06</v>
      </c>
      <c r="I258" s="31"/>
      <c r="J258" s="31"/>
      <c r="K258" s="35"/>
    </row>
    <row r="259" spans="2:11" x14ac:dyDescent="0.25">
      <c r="B259" s="8" t="s">
        <v>4153</v>
      </c>
      <c r="C259" s="57" t="s">
        <v>4154</v>
      </c>
      <c r="D259" s="54" t="s">
        <v>4155</v>
      </c>
      <c r="E259" s="6" t="s">
        <v>440</v>
      </c>
      <c r="F259" s="19">
        <v>8139</v>
      </c>
      <c r="G259" s="24">
        <v>32.340000000000003</v>
      </c>
      <c r="H259" s="24">
        <v>0.06</v>
      </c>
      <c r="I259" s="31"/>
      <c r="J259" s="31"/>
      <c r="K259" s="35"/>
    </row>
    <row r="260" spans="2:11" x14ac:dyDescent="0.25">
      <c r="C260" s="58" t="s">
        <v>40</v>
      </c>
      <c r="D260" s="54"/>
      <c r="E260" s="6"/>
      <c r="F260" s="19"/>
      <c r="G260" s="25">
        <v>54924.95</v>
      </c>
      <c r="H260" s="25">
        <v>99.77</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11" x14ac:dyDescent="0.25">
      <c r="C289" s="57"/>
      <c r="D289" s="54"/>
      <c r="E289" s="6"/>
      <c r="F289" s="19"/>
      <c r="G289" s="24"/>
      <c r="H289" s="24"/>
      <c r="I289" s="31"/>
      <c r="J289" s="31"/>
      <c r="K289" s="35"/>
    </row>
    <row r="290" spans="1:11" x14ac:dyDescent="0.25">
      <c r="A290" s="10"/>
      <c r="B290" s="28"/>
      <c r="C290" s="58" t="s">
        <v>18</v>
      </c>
      <c r="D290" s="54"/>
      <c r="E290" s="6"/>
      <c r="F290" s="19"/>
      <c r="G290" s="24"/>
      <c r="H290" s="24"/>
      <c r="I290" s="31"/>
      <c r="J290" s="31"/>
      <c r="K290" s="35"/>
    </row>
    <row r="291" spans="1:11" x14ac:dyDescent="0.25">
      <c r="A291" s="28"/>
      <c r="B291" s="28"/>
      <c r="C291" s="58" t="s">
        <v>19</v>
      </c>
      <c r="D291" s="54"/>
      <c r="E291" s="6"/>
      <c r="F291" s="19"/>
      <c r="G291" s="24" t="s">
        <v>2</v>
      </c>
      <c r="H291" s="24" t="s">
        <v>2</v>
      </c>
      <c r="I291" s="31"/>
      <c r="J291" s="31"/>
      <c r="K291" s="35"/>
    </row>
    <row r="292" spans="1:11" x14ac:dyDescent="0.25">
      <c r="A292" s="28"/>
      <c r="B292" s="28"/>
      <c r="C292" s="58"/>
      <c r="D292" s="54"/>
      <c r="E292" s="6"/>
      <c r="F292" s="19"/>
      <c r="G292" s="24"/>
      <c r="H292" s="24"/>
      <c r="I292" s="31"/>
      <c r="J292" s="31"/>
      <c r="K292" s="35"/>
    </row>
    <row r="293" spans="1:11" x14ac:dyDescent="0.25">
      <c r="A293" s="28"/>
      <c r="B293" s="28"/>
      <c r="C293" s="58" t="s">
        <v>20</v>
      </c>
      <c r="D293" s="54"/>
      <c r="E293" s="6"/>
      <c r="F293" s="19"/>
      <c r="G293" s="24" t="s">
        <v>2</v>
      </c>
      <c r="H293" s="24" t="s">
        <v>2</v>
      </c>
      <c r="I293" s="31"/>
      <c r="J293" s="31"/>
      <c r="K293" s="35"/>
    </row>
    <row r="294" spans="1:11" x14ac:dyDescent="0.25">
      <c r="A294" s="28"/>
      <c r="B294" s="28"/>
      <c r="C294" s="58"/>
      <c r="D294" s="54"/>
      <c r="E294" s="6"/>
      <c r="F294" s="19"/>
      <c r="G294" s="24"/>
      <c r="H294" s="24"/>
      <c r="I294" s="31"/>
      <c r="J294" s="31"/>
      <c r="K294" s="35"/>
    </row>
    <row r="295" spans="1:11" x14ac:dyDescent="0.25">
      <c r="A295" s="28"/>
      <c r="B295" s="28"/>
      <c r="C295" s="58" t="s">
        <v>21</v>
      </c>
      <c r="D295" s="54"/>
      <c r="E295" s="6"/>
      <c r="F295" s="19"/>
      <c r="G295" s="24" t="s">
        <v>2</v>
      </c>
      <c r="H295" s="24" t="s">
        <v>2</v>
      </c>
      <c r="I295" s="31"/>
      <c r="J295" s="31"/>
      <c r="K295" s="35"/>
    </row>
    <row r="296" spans="1:11" x14ac:dyDescent="0.25">
      <c r="A296" s="28"/>
      <c r="B296" s="28"/>
      <c r="C296" s="58"/>
      <c r="D296" s="54"/>
      <c r="E296" s="6"/>
      <c r="F296" s="19"/>
      <c r="G296" s="24"/>
      <c r="H296" s="24"/>
      <c r="I296" s="31"/>
      <c r="J296" s="31"/>
      <c r="K296" s="35"/>
    </row>
    <row r="297" spans="1:11" x14ac:dyDescent="0.25">
      <c r="A297" s="28"/>
      <c r="B297" s="28"/>
      <c r="C297" s="58" t="s">
        <v>22</v>
      </c>
      <c r="D297" s="54"/>
      <c r="E297" s="6"/>
      <c r="F297" s="19"/>
      <c r="G297" s="24" t="s">
        <v>2</v>
      </c>
      <c r="H297" s="24" t="s">
        <v>2</v>
      </c>
      <c r="I297" s="31"/>
      <c r="J297" s="31"/>
      <c r="K297" s="35"/>
    </row>
    <row r="298" spans="1:11" x14ac:dyDescent="0.25">
      <c r="A298" s="28"/>
      <c r="B298" s="28"/>
      <c r="C298" s="58"/>
      <c r="D298" s="54"/>
      <c r="E298" s="6"/>
      <c r="F298" s="19"/>
      <c r="G298" s="24"/>
      <c r="H298" s="24"/>
      <c r="I298" s="31"/>
      <c r="J298" s="31"/>
      <c r="K298" s="35"/>
    </row>
    <row r="299" spans="1:11" x14ac:dyDescent="0.25">
      <c r="A299" s="28"/>
      <c r="B299" s="28"/>
      <c r="C299" s="58" t="s">
        <v>23</v>
      </c>
      <c r="D299" s="54"/>
      <c r="E299" s="6"/>
      <c r="F299" s="19"/>
      <c r="G299" s="24" t="s">
        <v>2</v>
      </c>
      <c r="H299" s="24" t="s">
        <v>2</v>
      </c>
      <c r="I299" s="31"/>
      <c r="J299" s="31"/>
      <c r="K299" s="35"/>
    </row>
    <row r="300" spans="1:11" x14ac:dyDescent="0.25">
      <c r="A300" s="28"/>
      <c r="B300" s="28"/>
      <c r="C300" s="58"/>
      <c r="D300" s="54"/>
      <c r="E300" s="6"/>
      <c r="F300" s="19"/>
      <c r="G300" s="24"/>
      <c r="H300" s="24"/>
      <c r="I300" s="31"/>
      <c r="J300" s="31"/>
      <c r="K300" s="35"/>
    </row>
    <row r="301" spans="1:11" x14ac:dyDescent="0.25">
      <c r="C301" s="59" t="s">
        <v>24</v>
      </c>
      <c r="D301" s="54"/>
      <c r="E301" s="6"/>
      <c r="F301" s="19"/>
      <c r="G301" s="24"/>
      <c r="H301" s="24"/>
      <c r="I301" s="31"/>
      <c r="J301" s="31"/>
      <c r="K301" s="35"/>
    </row>
    <row r="302" spans="1:11" x14ac:dyDescent="0.25">
      <c r="B302" s="8" t="s">
        <v>38</v>
      </c>
      <c r="C302" s="57" t="s">
        <v>39</v>
      </c>
      <c r="D302" s="54"/>
      <c r="E302" s="6"/>
      <c r="F302" s="19"/>
      <c r="G302" s="24">
        <v>259.93</v>
      </c>
      <c r="H302" s="24">
        <v>0.47</v>
      </c>
      <c r="I302" s="31"/>
      <c r="J302" s="31"/>
      <c r="K302" s="35"/>
    </row>
    <row r="303" spans="1:11" x14ac:dyDescent="0.25">
      <c r="C303" s="58" t="s">
        <v>40</v>
      </c>
      <c r="D303" s="54"/>
      <c r="E303" s="6"/>
      <c r="F303" s="19"/>
      <c r="G303" s="25">
        <v>259.93</v>
      </c>
      <c r="H303" s="25">
        <v>0.47</v>
      </c>
      <c r="I303" s="31"/>
      <c r="J303" s="31"/>
      <c r="K303" s="35"/>
    </row>
    <row r="304" spans="1:11" x14ac:dyDescent="0.25">
      <c r="C304" s="57"/>
      <c r="D304" s="54"/>
      <c r="E304" s="6"/>
      <c r="F304" s="19"/>
      <c r="G304" s="24"/>
      <c r="H304" s="24"/>
      <c r="I304" s="31"/>
      <c r="J304" s="31"/>
      <c r="K304" s="35"/>
    </row>
    <row r="305" spans="1:54" x14ac:dyDescent="0.25">
      <c r="A305" s="10"/>
      <c r="B305" s="28"/>
      <c r="C305" s="58" t="s">
        <v>25</v>
      </c>
      <c r="D305" s="54"/>
      <c r="E305" s="6"/>
      <c r="F305" s="19"/>
      <c r="G305" s="24"/>
      <c r="H305" s="24"/>
      <c r="I305" s="31"/>
      <c r="J305" s="31"/>
      <c r="K305" s="35"/>
    </row>
    <row r="306" spans="1:54" s="2" customFormat="1" ht="13.5" x14ac:dyDescent="0.25">
      <c r="A306" s="28"/>
      <c r="B306" s="28"/>
      <c r="C306" s="57" t="s">
        <v>4656</v>
      </c>
      <c r="D306" s="54"/>
      <c r="E306" s="6"/>
      <c r="F306" s="19"/>
      <c r="G306" s="24" t="s">
        <v>2</v>
      </c>
      <c r="H306" s="24" t="s">
        <v>2</v>
      </c>
      <c r="I306" s="31"/>
      <c r="J306" s="31"/>
      <c r="K306" s="35"/>
      <c r="L306" s="3"/>
      <c r="AI306" s="3"/>
      <c r="AV306" s="3"/>
      <c r="AX306" s="3"/>
      <c r="BB306" s="3"/>
    </row>
    <row r="307" spans="1:54" x14ac:dyDescent="0.25">
      <c r="B307" s="8"/>
      <c r="C307" s="57" t="s">
        <v>41</v>
      </c>
      <c r="D307" s="54"/>
      <c r="E307" s="6"/>
      <c r="F307" s="19"/>
      <c r="G307" s="24">
        <v>-163.19999999999999</v>
      </c>
      <c r="H307" s="24">
        <v>-0.24</v>
      </c>
      <c r="I307" s="31"/>
      <c r="J307" s="31"/>
      <c r="K307" s="35"/>
    </row>
    <row r="308" spans="1:54" x14ac:dyDescent="0.25">
      <c r="C308" s="58" t="s">
        <v>40</v>
      </c>
      <c r="D308" s="54"/>
      <c r="E308" s="6"/>
      <c r="F308" s="19"/>
      <c r="G308" s="25">
        <v>-163.19999999999999</v>
      </c>
      <c r="H308" s="25">
        <v>-0.24</v>
      </c>
      <c r="I308" s="31"/>
      <c r="J308" s="31"/>
      <c r="K308" s="35"/>
    </row>
    <row r="309" spans="1:54" x14ac:dyDescent="0.25">
      <c r="C309" s="57"/>
      <c r="D309" s="54"/>
      <c r="E309" s="6"/>
      <c r="F309" s="19"/>
      <c r="G309" s="24"/>
      <c r="H309" s="24"/>
      <c r="I309" s="31"/>
      <c r="J309" s="31"/>
      <c r="K309" s="35"/>
    </row>
    <row r="310" spans="1:54" x14ac:dyDescent="0.25">
      <c r="C310" s="60" t="s">
        <v>42</v>
      </c>
      <c r="D310" s="55"/>
      <c r="E310" s="5"/>
      <c r="F310" s="20"/>
      <c r="G310" s="26">
        <v>55021.68</v>
      </c>
      <c r="H310" s="26">
        <v>100</v>
      </c>
      <c r="I310" s="32"/>
      <c r="J310" s="32"/>
      <c r="K310" s="36"/>
    </row>
    <row r="313" spans="1:54" x14ac:dyDescent="0.25">
      <c r="C313" s="1" t="s">
        <v>43</v>
      </c>
    </row>
    <row r="314" spans="1:54" x14ac:dyDescent="0.25">
      <c r="C314" s="37" t="s">
        <v>44</v>
      </c>
      <c r="D314" s="37"/>
      <c r="E314" s="37"/>
      <c r="F314" s="37"/>
      <c r="G314" s="37"/>
      <c r="H314" s="37"/>
      <c r="I314" s="37"/>
      <c r="J314" s="37"/>
      <c r="K314" s="37"/>
    </row>
    <row r="315" spans="1:54" x14ac:dyDescent="0.25">
      <c r="C315" s="2" t="s">
        <v>45</v>
      </c>
    </row>
    <row r="316" spans="1:54" x14ac:dyDescent="0.25">
      <c r="C316" s="2" t="s">
        <v>46</v>
      </c>
    </row>
    <row r="317" spans="1:54" x14ac:dyDescent="0.25">
      <c r="C317" s="2" t="s">
        <v>47</v>
      </c>
    </row>
    <row r="318" spans="1:54" x14ac:dyDescent="0.25">
      <c r="C318" s="2" t="s">
        <v>48</v>
      </c>
    </row>
    <row r="320" spans="1:54" x14ac:dyDescent="0.25">
      <c r="C320" s="78" t="s">
        <v>4733</v>
      </c>
      <c r="E320" s="78" t="s">
        <v>4734</v>
      </c>
      <c r="F320" s="79"/>
    </row>
    <row r="321" spans="5:5" x14ac:dyDescent="0.25">
      <c r="E321" s="2" t="s">
        <v>4788</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21"/>
  <dimension ref="A1:IV74"/>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4156</v>
      </c>
      <c r="J2" s="38" t="s">
        <v>4461</v>
      </c>
    </row>
    <row r="3" spans="1:54" ht="16.5" x14ac:dyDescent="0.3">
      <c r="C3" s="1" t="s">
        <v>27</v>
      </c>
      <c r="D3" s="21" t="s">
        <v>4157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664</v>
      </c>
      <c r="C24" s="57" t="s">
        <v>665</v>
      </c>
      <c r="D24" s="54" t="s">
        <v>666</v>
      </c>
      <c r="E24" s="6" t="s">
        <v>660</v>
      </c>
      <c r="F24" s="19">
        <v>204990000</v>
      </c>
      <c r="G24" s="24">
        <v>210052.43</v>
      </c>
      <c r="H24" s="24">
        <v>94.49</v>
      </c>
      <c r="I24" s="31">
        <v>7.3624219000000002</v>
      </c>
      <c r="J24" s="31"/>
      <c r="K24" s="35"/>
    </row>
    <row r="25" spans="1:11" x14ac:dyDescent="0.25">
      <c r="B25" s="8" t="s">
        <v>673</v>
      </c>
      <c r="C25" s="57" t="s">
        <v>674</v>
      </c>
      <c r="D25" s="54" t="s">
        <v>675</v>
      </c>
      <c r="E25" s="6" t="s">
        <v>660</v>
      </c>
      <c r="F25" s="19">
        <v>5500000</v>
      </c>
      <c r="G25" s="24">
        <v>5530.09</v>
      </c>
      <c r="H25" s="24">
        <v>2.4900000000000002</v>
      </c>
      <c r="I25" s="31">
        <v>7.3009024</v>
      </c>
      <c r="J25" s="31"/>
      <c r="K25" s="35"/>
    </row>
    <row r="26" spans="1:11" x14ac:dyDescent="0.25">
      <c r="B26" s="8" t="s">
        <v>657</v>
      </c>
      <c r="C26" s="57" t="s">
        <v>658</v>
      </c>
      <c r="D26" s="54" t="s">
        <v>659</v>
      </c>
      <c r="E26" s="6" t="s">
        <v>660</v>
      </c>
      <c r="F26" s="19">
        <v>2500000</v>
      </c>
      <c r="G26" s="24">
        <v>2505.92</v>
      </c>
      <c r="H26" s="24">
        <v>1.1299999999999999</v>
      </c>
      <c r="I26" s="31">
        <v>7.2723084</v>
      </c>
      <c r="J26" s="31"/>
      <c r="K26" s="35"/>
    </row>
    <row r="27" spans="1:11" x14ac:dyDescent="0.25">
      <c r="C27" s="58" t="s">
        <v>40</v>
      </c>
      <c r="D27" s="54"/>
      <c r="E27" s="6"/>
      <c r="F27" s="19"/>
      <c r="G27" s="25">
        <v>218088.44</v>
      </c>
      <c r="H27" s="25">
        <v>98.11</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38</v>
      </c>
      <c r="C55" s="57" t="s">
        <v>39</v>
      </c>
      <c r="D55" s="54"/>
      <c r="E55" s="6"/>
      <c r="F55" s="19"/>
      <c r="G55" s="24">
        <v>1140.71</v>
      </c>
      <c r="H55" s="24">
        <v>0.51</v>
      </c>
      <c r="I55" s="31"/>
      <c r="J55" s="31"/>
      <c r="K55" s="35"/>
    </row>
    <row r="56" spans="1:54" x14ac:dyDescent="0.25">
      <c r="C56" s="58" t="s">
        <v>40</v>
      </c>
      <c r="D56" s="54"/>
      <c r="E56" s="6"/>
      <c r="F56" s="19"/>
      <c r="G56" s="25">
        <v>1140.71</v>
      </c>
      <c r="H56" s="25">
        <v>0.51</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4656</v>
      </c>
      <c r="D59" s="54"/>
      <c r="E59" s="6"/>
      <c r="F59" s="19"/>
      <c r="G59" s="24" t="s">
        <v>2</v>
      </c>
      <c r="H59" s="24" t="s">
        <v>2</v>
      </c>
      <c r="I59" s="31"/>
      <c r="J59" s="31"/>
      <c r="K59" s="35"/>
      <c r="L59" s="3"/>
      <c r="AI59" s="3"/>
      <c r="AV59" s="3"/>
      <c r="AX59" s="3"/>
      <c r="BB59" s="3"/>
    </row>
    <row r="60" spans="1:54" x14ac:dyDescent="0.25">
      <c r="B60" s="8"/>
      <c r="C60" s="57" t="s">
        <v>41</v>
      </c>
      <c r="D60" s="54"/>
      <c r="E60" s="6"/>
      <c r="F60" s="19"/>
      <c r="G60" s="24">
        <v>3062.08</v>
      </c>
      <c r="H60" s="24">
        <v>1.38</v>
      </c>
      <c r="I60" s="31"/>
      <c r="J60" s="31"/>
      <c r="K60" s="35"/>
    </row>
    <row r="61" spans="1:54" x14ac:dyDescent="0.25">
      <c r="C61" s="58" t="s">
        <v>40</v>
      </c>
      <c r="D61" s="54"/>
      <c r="E61" s="6"/>
      <c r="F61" s="19"/>
      <c r="G61" s="25">
        <v>3062.08</v>
      </c>
      <c r="H61" s="25">
        <v>1.38</v>
      </c>
      <c r="I61" s="31"/>
      <c r="J61" s="31"/>
      <c r="K61" s="35"/>
    </row>
    <row r="62" spans="1:54" x14ac:dyDescent="0.25">
      <c r="C62" s="57"/>
      <c r="D62" s="54"/>
      <c r="E62" s="6"/>
      <c r="F62" s="19"/>
      <c r="G62" s="24"/>
      <c r="H62" s="24"/>
      <c r="I62" s="31"/>
      <c r="J62" s="31"/>
      <c r="K62" s="35"/>
    </row>
    <row r="63" spans="1:54" x14ac:dyDescent="0.25">
      <c r="C63" s="60" t="s">
        <v>42</v>
      </c>
      <c r="D63" s="55"/>
      <c r="E63" s="5"/>
      <c r="F63" s="20"/>
      <c r="G63" s="26">
        <v>222291.23</v>
      </c>
      <c r="H63" s="26">
        <v>100</v>
      </c>
      <c r="I63" s="32"/>
      <c r="J63" s="32"/>
      <c r="K63" s="36"/>
    </row>
    <row r="66" spans="3:11" x14ac:dyDescent="0.25">
      <c r="C66" s="1" t="s">
        <v>43</v>
      </c>
    </row>
    <row r="67" spans="3:11" x14ac:dyDescent="0.25">
      <c r="C67" s="37" t="s">
        <v>44</v>
      </c>
      <c r="D67" s="37"/>
      <c r="E67" s="37"/>
      <c r="F67" s="37"/>
      <c r="G67" s="37"/>
      <c r="H67" s="37"/>
      <c r="I67" s="37"/>
      <c r="J67" s="37"/>
      <c r="K67" s="37"/>
    </row>
    <row r="68" spans="3:11" x14ac:dyDescent="0.25">
      <c r="C68" s="2" t="s">
        <v>45</v>
      </c>
    </row>
    <row r="69" spans="3:11" x14ac:dyDescent="0.25">
      <c r="C69" s="2" t="s">
        <v>46</v>
      </c>
    </row>
    <row r="70" spans="3:11" x14ac:dyDescent="0.25">
      <c r="C70" s="2" t="s">
        <v>47</v>
      </c>
    </row>
    <row r="71" spans="3:11" x14ac:dyDescent="0.25">
      <c r="C71" s="2" t="s">
        <v>48</v>
      </c>
    </row>
    <row r="73" spans="3:11" x14ac:dyDescent="0.25">
      <c r="C73" s="78" t="s">
        <v>4733</v>
      </c>
      <c r="E73" s="78" t="s">
        <v>4734</v>
      </c>
      <c r="F73" s="79"/>
    </row>
    <row r="74" spans="3:11" x14ac:dyDescent="0.25">
      <c r="E74" s="2" t="s">
        <v>4789</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22"/>
  <dimension ref="A1:IV72"/>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4158</v>
      </c>
      <c r="J2" s="38" t="s">
        <v>4461</v>
      </c>
    </row>
    <row r="3" spans="1:54" ht="16.5" x14ac:dyDescent="0.3">
      <c r="C3" s="1" t="s">
        <v>27</v>
      </c>
      <c r="D3" s="21" t="s">
        <v>4159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1347</v>
      </c>
      <c r="C24" s="57" t="s">
        <v>1348</v>
      </c>
      <c r="D24" s="54" t="s">
        <v>1349</v>
      </c>
      <c r="E24" s="6" t="s">
        <v>660</v>
      </c>
      <c r="F24" s="19">
        <v>211808300</v>
      </c>
      <c r="G24" s="24">
        <v>211978.38</v>
      </c>
      <c r="H24" s="24">
        <v>97.51</v>
      </c>
      <c r="I24" s="31">
        <v>7.2030190999999997</v>
      </c>
      <c r="J24" s="31"/>
      <c r="K24" s="35"/>
    </row>
    <row r="25" spans="1:11" x14ac:dyDescent="0.25">
      <c r="C25" s="58" t="s">
        <v>40</v>
      </c>
      <c r="D25" s="54"/>
      <c r="E25" s="6"/>
      <c r="F25" s="19"/>
      <c r="G25" s="25">
        <v>211978.38</v>
      </c>
      <c r="H25" s="25">
        <v>97.51</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38</v>
      </c>
      <c r="C53" s="57" t="s">
        <v>39</v>
      </c>
      <c r="D53" s="54"/>
      <c r="E53" s="6"/>
      <c r="F53" s="19"/>
      <c r="G53" s="24">
        <v>1029.4100000000001</v>
      </c>
      <c r="H53" s="24">
        <v>0.47</v>
      </c>
      <c r="I53" s="31"/>
      <c r="J53" s="31"/>
      <c r="K53" s="35"/>
    </row>
    <row r="54" spans="1:54" x14ac:dyDescent="0.25">
      <c r="C54" s="58" t="s">
        <v>40</v>
      </c>
      <c r="D54" s="54"/>
      <c r="E54" s="6"/>
      <c r="F54" s="19"/>
      <c r="G54" s="25">
        <v>1029.4100000000001</v>
      </c>
      <c r="H54" s="25">
        <v>0.47</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4656</v>
      </c>
      <c r="D57" s="54"/>
      <c r="E57" s="6"/>
      <c r="F57" s="19"/>
      <c r="G57" s="24" t="s">
        <v>2</v>
      </c>
      <c r="H57" s="24" t="s">
        <v>2</v>
      </c>
      <c r="I57" s="31"/>
      <c r="J57" s="31"/>
      <c r="K57" s="35"/>
      <c r="L57" s="3"/>
      <c r="AI57" s="3"/>
      <c r="AV57" s="3"/>
      <c r="AX57" s="3"/>
      <c r="BB57" s="3"/>
    </row>
    <row r="58" spans="1:54" x14ac:dyDescent="0.25">
      <c r="B58" s="8"/>
      <c r="C58" s="57" t="s">
        <v>41</v>
      </c>
      <c r="D58" s="54"/>
      <c r="E58" s="6"/>
      <c r="F58" s="19"/>
      <c r="G58" s="24">
        <v>4391.9799999999996</v>
      </c>
      <c r="H58" s="24">
        <v>2.02</v>
      </c>
      <c r="I58" s="31"/>
      <c r="J58" s="31"/>
      <c r="K58" s="35"/>
    </row>
    <row r="59" spans="1:54" x14ac:dyDescent="0.25">
      <c r="C59" s="58" t="s">
        <v>40</v>
      </c>
      <c r="D59" s="54"/>
      <c r="E59" s="6"/>
      <c r="F59" s="19"/>
      <c r="G59" s="25">
        <v>4391.9799999999996</v>
      </c>
      <c r="H59" s="25">
        <v>2.02</v>
      </c>
      <c r="I59" s="31"/>
      <c r="J59" s="31"/>
      <c r="K59" s="35"/>
    </row>
    <row r="60" spans="1:54" x14ac:dyDescent="0.25">
      <c r="C60" s="57"/>
      <c r="D60" s="54"/>
      <c r="E60" s="6"/>
      <c r="F60" s="19"/>
      <c r="G60" s="24"/>
      <c r="H60" s="24"/>
      <c r="I60" s="31"/>
      <c r="J60" s="31"/>
      <c r="K60" s="35"/>
    </row>
    <row r="61" spans="1:54" x14ac:dyDescent="0.25">
      <c r="C61" s="60" t="s">
        <v>42</v>
      </c>
      <c r="D61" s="55"/>
      <c r="E61" s="5"/>
      <c r="F61" s="20"/>
      <c r="G61" s="26">
        <v>217399.77</v>
      </c>
      <c r="H61" s="26">
        <v>100</v>
      </c>
      <c r="I61" s="32"/>
      <c r="J61" s="32"/>
      <c r="K61" s="36"/>
    </row>
    <row r="64" spans="1:54" x14ac:dyDescent="0.25">
      <c r="C64" s="1" t="s">
        <v>43</v>
      </c>
    </row>
    <row r="65" spans="3:11" x14ac:dyDescent="0.25">
      <c r="C65" s="37" t="s">
        <v>44</v>
      </c>
      <c r="D65" s="37"/>
      <c r="E65" s="37"/>
      <c r="F65" s="37"/>
      <c r="G65" s="37"/>
      <c r="H65" s="37"/>
      <c r="I65" s="37"/>
      <c r="J65" s="37"/>
      <c r="K65" s="37"/>
    </row>
    <row r="66" spans="3:11" x14ac:dyDescent="0.25">
      <c r="C66" s="2" t="s">
        <v>45</v>
      </c>
    </row>
    <row r="67" spans="3:11" x14ac:dyDescent="0.25">
      <c r="C67" s="2" t="s">
        <v>46</v>
      </c>
    </row>
    <row r="68" spans="3:11" x14ac:dyDescent="0.25">
      <c r="C68" s="2" t="s">
        <v>47</v>
      </c>
    </row>
    <row r="69" spans="3:11" x14ac:dyDescent="0.25">
      <c r="C69" s="2" t="s">
        <v>48</v>
      </c>
    </row>
    <row r="71" spans="3:11" x14ac:dyDescent="0.25">
      <c r="C71" s="78" t="s">
        <v>4733</v>
      </c>
      <c r="E71" s="78" t="s">
        <v>4734</v>
      </c>
      <c r="F71" s="79"/>
    </row>
    <row r="72" spans="3:11" x14ac:dyDescent="0.25">
      <c r="E72" s="2" t="s">
        <v>4790</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23"/>
  <dimension ref="A1:IV91"/>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4160</v>
      </c>
      <c r="J2" s="38" t="s">
        <v>4461</v>
      </c>
    </row>
    <row r="3" spans="1:54" ht="16.5" x14ac:dyDescent="0.3">
      <c r="C3" s="1" t="s">
        <v>27</v>
      </c>
      <c r="D3" s="21" t="s">
        <v>4161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1656</v>
      </c>
      <c r="C24" s="57" t="s">
        <v>1657</v>
      </c>
      <c r="D24" s="54" t="s">
        <v>1658</v>
      </c>
      <c r="E24" s="6" t="s">
        <v>660</v>
      </c>
      <c r="F24" s="19">
        <v>2000000</v>
      </c>
      <c r="G24" s="24">
        <v>2020.39</v>
      </c>
      <c r="H24" s="24">
        <v>1.87</v>
      </c>
      <c r="I24" s="31">
        <v>7.1563236000000003</v>
      </c>
      <c r="J24" s="31"/>
      <c r="K24" s="35"/>
    </row>
    <row r="25" spans="1:11" x14ac:dyDescent="0.25">
      <c r="C25" s="58" t="s">
        <v>40</v>
      </c>
      <c r="D25" s="54"/>
      <c r="E25" s="6"/>
      <c r="F25" s="19"/>
      <c r="G25" s="25">
        <v>2020.39</v>
      </c>
      <c r="H25" s="25">
        <v>1.87</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4162</v>
      </c>
      <c r="C28" s="57" t="s">
        <v>4163</v>
      </c>
      <c r="D28" s="54" t="s">
        <v>4164</v>
      </c>
      <c r="E28" s="6" t="s">
        <v>660</v>
      </c>
      <c r="F28" s="19">
        <v>33500000</v>
      </c>
      <c r="G28" s="24">
        <v>33274.85</v>
      </c>
      <c r="H28" s="24">
        <v>30.83</v>
      </c>
      <c r="I28" s="31">
        <v>7.538678</v>
      </c>
      <c r="J28" s="31"/>
      <c r="K28" s="35"/>
    </row>
    <row r="29" spans="1:11" x14ac:dyDescent="0.25">
      <c r="B29" s="8" t="s">
        <v>4165</v>
      </c>
      <c r="C29" s="57" t="s">
        <v>4166</v>
      </c>
      <c r="D29" s="54" t="s">
        <v>4167</v>
      </c>
      <c r="E29" s="6" t="s">
        <v>660</v>
      </c>
      <c r="F29" s="19">
        <v>22000000</v>
      </c>
      <c r="G29" s="24">
        <v>21864.06</v>
      </c>
      <c r="H29" s="24">
        <v>20.260000000000002</v>
      </c>
      <c r="I29" s="31">
        <v>7.5385742999999996</v>
      </c>
      <c r="J29" s="31"/>
      <c r="K29" s="35"/>
    </row>
    <row r="30" spans="1:11" x14ac:dyDescent="0.25">
      <c r="B30" s="8" t="s">
        <v>4168</v>
      </c>
      <c r="C30" s="57" t="s">
        <v>4169</v>
      </c>
      <c r="D30" s="54" t="s">
        <v>4170</v>
      </c>
      <c r="E30" s="6" t="s">
        <v>660</v>
      </c>
      <c r="F30" s="19">
        <v>9800000</v>
      </c>
      <c r="G30" s="24">
        <v>9776.93</v>
      </c>
      <c r="H30" s="24">
        <v>9.06</v>
      </c>
      <c r="I30" s="31">
        <v>7.5385223999999997</v>
      </c>
      <c r="J30" s="31"/>
      <c r="K30" s="35"/>
    </row>
    <row r="31" spans="1:11" x14ac:dyDescent="0.25">
      <c r="B31" s="8" t="s">
        <v>4171</v>
      </c>
      <c r="C31" s="57" t="s">
        <v>4172</v>
      </c>
      <c r="D31" s="54" t="s">
        <v>4173</v>
      </c>
      <c r="E31" s="6" t="s">
        <v>660</v>
      </c>
      <c r="F31" s="19">
        <v>8000000</v>
      </c>
      <c r="G31" s="24">
        <v>8002.49</v>
      </c>
      <c r="H31" s="24">
        <v>7.41</v>
      </c>
      <c r="I31" s="31">
        <v>7.5737391000000001</v>
      </c>
      <c r="J31" s="31"/>
      <c r="K31" s="35"/>
    </row>
    <row r="32" spans="1:11" x14ac:dyDescent="0.25">
      <c r="B32" s="8" t="s">
        <v>4174</v>
      </c>
      <c r="C32" s="57" t="s">
        <v>4175</v>
      </c>
      <c r="D32" s="54" t="s">
        <v>4176</v>
      </c>
      <c r="E32" s="6" t="s">
        <v>660</v>
      </c>
      <c r="F32" s="19">
        <v>5450000</v>
      </c>
      <c r="G32" s="24">
        <v>5408.96</v>
      </c>
      <c r="H32" s="24">
        <v>5.01</v>
      </c>
      <c r="I32" s="31">
        <v>7.5561522999999999</v>
      </c>
      <c r="J32" s="31"/>
      <c r="K32" s="35"/>
    </row>
    <row r="33" spans="2:11" x14ac:dyDescent="0.25">
      <c r="B33" s="8" t="s">
        <v>4177</v>
      </c>
      <c r="C33" s="57" t="s">
        <v>4178</v>
      </c>
      <c r="D33" s="54" t="s">
        <v>4179</v>
      </c>
      <c r="E33" s="6" t="s">
        <v>660</v>
      </c>
      <c r="F33" s="19">
        <v>5000000</v>
      </c>
      <c r="G33" s="24">
        <v>4979.9799999999996</v>
      </c>
      <c r="H33" s="24">
        <v>4.6100000000000003</v>
      </c>
      <c r="I33" s="31">
        <v>7.538678</v>
      </c>
      <c r="J33" s="31"/>
      <c r="K33" s="35"/>
    </row>
    <row r="34" spans="2:11" x14ac:dyDescent="0.25">
      <c r="B34" s="8" t="s">
        <v>4180</v>
      </c>
      <c r="C34" s="57" t="s">
        <v>4181</v>
      </c>
      <c r="D34" s="54" t="s">
        <v>4182</v>
      </c>
      <c r="E34" s="6" t="s">
        <v>660</v>
      </c>
      <c r="F34" s="19">
        <v>4000000</v>
      </c>
      <c r="G34" s="24">
        <v>4003.1</v>
      </c>
      <c r="H34" s="24">
        <v>3.71</v>
      </c>
      <c r="I34" s="31">
        <v>7.5687699000000004</v>
      </c>
      <c r="J34" s="31"/>
      <c r="K34" s="35"/>
    </row>
    <row r="35" spans="2:11" x14ac:dyDescent="0.25">
      <c r="B35" s="8" t="s">
        <v>4183</v>
      </c>
      <c r="C35" s="57" t="s">
        <v>4184</v>
      </c>
      <c r="D35" s="54" t="s">
        <v>4185</v>
      </c>
      <c r="E35" s="6" t="s">
        <v>660</v>
      </c>
      <c r="F35" s="19">
        <v>3500000</v>
      </c>
      <c r="G35" s="24">
        <v>3501</v>
      </c>
      <c r="H35" s="24">
        <v>3.24</v>
      </c>
      <c r="I35" s="31">
        <v>7.5952766</v>
      </c>
      <c r="J35" s="31"/>
      <c r="K35" s="35"/>
    </row>
    <row r="36" spans="2:11" x14ac:dyDescent="0.25">
      <c r="B36" s="8" t="s">
        <v>4186</v>
      </c>
      <c r="C36" s="57" t="s">
        <v>4187</v>
      </c>
      <c r="D36" s="54" t="s">
        <v>4188</v>
      </c>
      <c r="E36" s="6" t="s">
        <v>660</v>
      </c>
      <c r="F36" s="19">
        <v>3098600</v>
      </c>
      <c r="G36" s="24">
        <v>3086.17</v>
      </c>
      <c r="H36" s="24">
        <v>2.86</v>
      </c>
      <c r="I36" s="31">
        <v>7.5597304000000003</v>
      </c>
      <c r="J36" s="31"/>
      <c r="K36" s="35"/>
    </row>
    <row r="37" spans="2:11" x14ac:dyDescent="0.25">
      <c r="B37" s="8" t="s">
        <v>4189</v>
      </c>
      <c r="C37" s="57" t="s">
        <v>4190</v>
      </c>
      <c r="D37" s="54" t="s">
        <v>4191</v>
      </c>
      <c r="E37" s="6" t="s">
        <v>660</v>
      </c>
      <c r="F37" s="19">
        <v>2500000</v>
      </c>
      <c r="G37" s="24">
        <v>2524.5500000000002</v>
      </c>
      <c r="H37" s="24">
        <v>2.34</v>
      </c>
      <c r="I37" s="31">
        <v>7.5743095</v>
      </c>
      <c r="J37" s="31"/>
      <c r="K37" s="35"/>
    </row>
    <row r="38" spans="2:11" x14ac:dyDescent="0.25">
      <c r="B38" s="8" t="s">
        <v>3459</v>
      </c>
      <c r="C38" s="57" t="s">
        <v>3460</v>
      </c>
      <c r="D38" s="54" t="s">
        <v>3461</v>
      </c>
      <c r="E38" s="6" t="s">
        <v>660</v>
      </c>
      <c r="F38" s="19">
        <v>2000000</v>
      </c>
      <c r="G38" s="24">
        <v>1989.96</v>
      </c>
      <c r="H38" s="24">
        <v>1.84</v>
      </c>
      <c r="I38" s="31">
        <v>7.5640276999999996</v>
      </c>
      <c r="J38" s="31"/>
      <c r="K38" s="35"/>
    </row>
    <row r="39" spans="2:11" x14ac:dyDescent="0.25">
      <c r="B39" s="8" t="s">
        <v>4192</v>
      </c>
      <c r="C39" s="57" t="s">
        <v>4193</v>
      </c>
      <c r="D39" s="54" t="s">
        <v>4194</v>
      </c>
      <c r="E39" s="6" t="s">
        <v>660</v>
      </c>
      <c r="F39" s="19">
        <v>1000000</v>
      </c>
      <c r="G39" s="24">
        <v>1024.06</v>
      </c>
      <c r="H39" s="24">
        <v>0.95</v>
      </c>
      <c r="I39" s="31">
        <v>7.5801780000000001</v>
      </c>
      <c r="J39" s="31"/>
      <c r="K39" s="35"/>
    </row>
    <row r="40" spans="2:11" x14ac:dyDescent="0.25">
      <c r="B40" s="8" t="s">
        <v>4195</v>
      </c>
      <c r="C40" s="57" t="s">
        <v>4196</v>
      </c>
      <c r="D40" s="54" t="s">
        <v>4197</v>
      </c>
      <c r="E40" s="6" t="s">
        <v>660</v>
      </c>
      <c r="F40" s="19">
        <v>1000000</v>
      </c>
      <c r="G40" s="24">
        <v>994.69</v>
      </c>
      <c r="H40" s="24">
        <v>0.92</v>
      </c>
      <c r="I40" s="31">
        <v>7.5633017999999996</v>
      </c>
      <c r="J40" s="31"/>
      <c r="K40" s="35"/>
    </row>
    <row r="41" spans="2:11" x14ac:dyDescent="0.25">
      <c r="B41" s="8" t="s">
        <v>4198</v>
      </c>
      <c r="C41" s="57" t="s">
        <v>4199</v>
      </c>
      <c r="D41" s="54" t="s">
        <v>4200</v>
      </c>
      <c r="E41" s="6" t="s">
        <v>660</v>
      </c>
      <c r="F41" s="19">
        <v>1000000</v>
      </c>
      <c r="G41" s="24">
        <v>992.97</v>
      </c>
      <c r="H41" s="24">
        <v>0.92</v>
      </c>
      <c r="I41" s="31">
        <v>7.5597304000000003</v>
      </c>
      <c r="J41" s="31"/>
      <c r="K41" s="35"/>
    </row>
    <row r="42" spans="2:11" x14ac:dyDescent="0.25">
      <c r="B42" s="8" t="s">
        <v>4201</v>
      </c>
      <c r="C42" s="57" t="s">
        <v>4202</v>
      </c>
      <c r="D42" s="54" t="s">
        <v>4203</v>
      </c>
      <c r="E42" s="6" t="s">
        <v>660</v>
      </c>
      <c r="F42" s="19">
        <v>500000</v>
      </c>
      <c r="G42" s="24">
        <v>497.37</v>
      </c>
      <c r="H42" s="24">
        <v>0.46</v>
      </c>
      <c r="I42" s="31">
        <v>7.5561522999999999</v>
      </c>
      <c r="J42" s="31"/>
      <c r="K42" s="35"/>
    </row>
    <row r="43" spans="2:11" x14ac:dyDescent="0.25">
      <c r="B43" s="8" t="s">
        <v>3483</v>
      </c>
      <c r="C43" s="57" t="s">
        <v>3484</v>
      </c>
      <c r="D43" s="54" t="s">
        <v>3485</v>
      </c>
      <c r="E43" s="6" t="s">
        <v>660</v>
      </c>
      <c r="F43" s="19">
        <v>500000</v>
      </c>
      <c r="G43" s="24">
        <v>496.87</v>
      </c>
      <c r="H43" s="24">
        <v>0.46</v>
      </c>
      <c r="I43" s="31">
        <v>7.5464203999999997</v>
      </c>
      <c r="J43" s="31"/>
      <c r="K43" s="35"/>
    </row>
    <row r="44" spans="2:11" x14ac:dyDescent="0.25">
      <c r="B44" s="8" t="s">
        <v>3462</v>
      </c>
      <c r="C44" s="57" t="s">
        <v>3463</v>
      </c>
      <c r="D44" s="54" t="s">
        <v>3464</v>
      </c>
      <c r="E44" s="6" t="s">
        <v>660</v>
      </c>
      <c r="F44" s="19">
        <v>474700</v>
      </c>
      <c r="G44" s="24">
        <v>472.31</v>
      </c>
      <c r="H44" s="24">
        <v>0.44</v>
      </c>
      <c r="I44" s="31">
        <v>7.5436724000000002</v>
      </c>
      <c r="J44" s="31"/>
      <c r="K44" s="35"/>
    </row>
    <row r="45" spans="2:11" x14ac:dyDescent="0.25">
      <c r="B45" s="8" t="s">
        <v>3480</v>
      </c>
      <c r="C45" s="57" t="s">
        <v>3481</v>
      </c>
      <c r="D45" s="54" t="s">
        <v>3482</v>
      </c>
      <c r="E45" s="6" t="s">
        <v>660</v>
      </c>
      <c r="F45" s="19">
        <v>25000</v>
      </c>
      <c r="G45" s="24">
        <v>24.87</v>
      </c>
      <c r="H45" s="24">
        <v>0.02</v>
      </c>
      <c r="I45" s="31">
        <v>7.5436724000000002</v>
      </c>
      <c r="J45" s="31"/>
      <c r="K45" s="35"/>
    </row>
    <row r="46" spans="2:11" x14ac:dyDescent="0.25">
      <c r="C46" s="58" t="s">
        <v>40</v>
      </c>
      <c r="D46" s="54"/>
      <c r="E46" s="6"/>
      <c r="F46" s="19"/>
      <c r="G46" s="25">
        <v>102915.19</v>
      </c>
      <c r="H46" s="25">
        <v>95.34</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38</v>
      </c>
      <c r="C72" s="57" t="s">
        <v>39</v>
      </c>
      <c r="D72" s="54"/>
      <c r="E72" s="6"/>
      <c r="F72" s="19"/>
      <c r="G72" s="24">
        <v>1142.43</v>
      </c>
      <c r="H72" s="24">
        <v>1.06</v>
      </c>
      <c r="I72" s="31"/>
      <c r="J72" s="31"/>
      <c r="K72" s="35"/>
    </row>
    <row r="73" spans="1:54" x14ac:dyDescent="0.25">
      <c r="C73" s="58" t="s">
        <v>40</v>
      </c>
      <c r="D73" s="54"/>
      <c r="E73" s="6"/>
      <c r="F73" s="19"/>
      <c r="G73" s="25">
        <v>1142.43</v>
      </c>
      <c r="H73" s="25">
        <v>1.06</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4656</v>
      </c>
      <c r="D76" s="54"/>
      <c r="E76" s="6"/>
      <c r="F76" s="19"/>
      <c r="G76" s="24" t="s">
        <v>2</v>
      </c>
      <c r="H76" s="24" t="s">
        <v>2</v>
      </c>
      <c r="I76" s="31"/>
      <c r="J76" s="31"/>
      <c r="K76" s="35"/>
      <c r="L76" s="3"/>
      <c r="AI76" s="3"/>
      <c r="AV76" s="3"/>
      <c r="AX76" s="3"/>
      <c r="BB76" s="3"/>
    </row>
    <row r="77" spans="1:54" x14ac:dyDescent="0.25">
      <c r="B77" s="8"/>
      <c r="C77" s="57" t="s">
        <v>41</v>
      </c>
      <c r="D77" s="54"/>
      <c r="E77" s="6"/>
      <c r="F77" s="19"/>
      <c r="G77" s="24">
        <v>1853.16</v>
      </c>
      <c r="H77" s="24">
        <v>1.73</v>
      </c>
      <c r="I77" s="31"/>
      <c r="J77" s="31"/>
      <c r="K77" s="35"/>
    </row>
    <row r="78" spans="1:54" x14ac:dyDescent="0.25">
      <c r="C78" s="58" t="s">
        <v>40</v>
      </c>
      <c r="D78" s="54"/>
      <c r="E78" s="6"/>
      <c r="F78" s="19"/>
      <c r="G78" s="25">
        <v>1853.16</v>
      </c>
      <c r="H78" s="25">
        <v>1.73</v>
      </c>
      <c r="I78" s="31"/>
      <c r="J78" s="31"/>
      <c r="K78" s="35"/>
    </row>
    <row r="79" spans="1:54" x14ac:dyDescent="0.25">
      <c r="C79" s="57"/>
      <c r="D79" s="54"/>
      <c r="E79" s="6"/>
      <c r="F79" s="19"/>
      <c r="G79" s="24"/>
      <c r="H79" s="24"/>
      <c r="I79" s="31"/>
      <c r="J79" s="31"/>
      <c r="K79" s="35"/>
    </row>
    <row r="80" spans="1:54" x14ac:dyDescent="0.25">
      <c r="C80" s="60" t="s">
        <v>42</v>
      </c>
      <c r="D80" s="55"/>
      <c r="E80" s="5"/>
      <c r="F80" s="20"/>
      <c r="G80" s="26">
        <v>107931.17</v>
      </c>
      <c r="H80" s="26">
        <v>100.00000000000001</v>
      </c>
      <c r="I80" s="32"/>
      <c r="J80" s="32"/>
      <c r="K80" s="36"/>
    </row>
    <row r="83" spans="3:11" x14ac:dyDescent="0.25">
      <c r="C83" s="1" t="s">
        <v>43</v>
      </c>
    </row>
    <row r="84" spans="3:11" x14ac:dyDescent="0.25">
      <c r="C84" s="37" t="s">
        <v>44</v>
      </c>
      <c r="D84" s="37"/>
      <c r="E84" s="37"/>
      <c r="F84" s="37"/>
      <c r="G84" s="37"/>
      <c r="H84" s="37"/>
      <c r="I84" s="37"/>
      <c r="J84" s="37"/>
      <c r="K84" s="37"/>
    </row>
    <row r="85" spans="3:11" x14ac:dyDescent="0.25">
      <c r="C85" s="2" t="s">
        <v>45</v>
      </c>
    </row>
    <row r="86" spans="3:11" x14ac:dyDescent="0.25">
      <c r="C86" s="2" t="s">
        <v>46</v>
      </c>
    </row>
    <row r="87" spans="3:11" x14ac:dyDescent="0.25">
      <c r="C87" s="2" t="s">
        <v>47</v>
      </c>
    </row>
    <row r="88" spans="3:11" x14ac:dyDescent="0.25">
      <c r="C88" s="2" t="s">
        <v>48</v>
      </c>
    </row>
    <row r="90" spans="3:11" x14ac:dyDescent="0.25">
      <c r="C90" s="78" t="s">
        <v>4733</v>
      </c>
      <c r="E90" s="78" t="s">
        <v>4734</v>
      </c>
      <c r="F90" s="79"/>
    </row>
    <row r="91" spans="3:11" x14ac:dyDescent="0.25">
      <c r="E91" s="2" t="s">
        <v>4791</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24"/>
  <dimension ref="A1:IV75"/>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2550</v>
      </c>
      <c r="J2" s="38" t="s">
        <v>4461</v>
      </c>
    </row>
    <row r="3" spans="1:54" ht="16.5" x14ac:dyDescent="0.3">
      <c r="C3" s="1" t="s">
        <v>27</v>
      </c>
      <c r="D3" s="21" t="s">
        <v>4204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3551</v>
      </c>
      <c r="C38" s="57" t="s">
        <v>3552</v>
      </c>
      <c r="D38" s="54" t="s">
        <v>3553</v>
      </c>
      <c r="E38" s="6" t="s">
        <v>660</v>
      </c>
      <c r="F38" s="19">
        <v>34000000</v>
      </c>
      <c r="G38" s="24">
        <v>29136.47</v>
      </c>
      <c r="H38" s="24">
        <v>95.13</v>
      </c>
      <c r="I38" s="31">
        <v>7.2787297999999998</v>
      </c>
      <c r="J38" s="31"/>
      <c r="K38" s="35"/>
    </row>
    <row r="39" spans="1:11" x14ac:dyDescent="0.25">
      <c r="B39" s="8" t="s">
        <v>3554</v>
      </c>
      <c r="C39" s="57" t="s">
        <v>3552</v>
      </c>
      <c r="D39" s="54" t="s">
        <v>3555</v>
      </c>
      <c r="E39" s="6" t="s">
        <v>660</v>
      </c>
      <c r="F39" s="19">
        <v>957100</v>
      </c>
      <c r="G39" s="24">
        <v>820.19</v>
      </c>
      <c r="H39" s="24">
        <v>2.68</v>
      </c>
      <c r="I39" s="31">
        <v>7.2787297999999998</v>
      </c>
      <c r="J39" s="31"/>
      <c r="K39" s="35"/>
    </row>
    <row r="40" spans="1:11" x14ac:dyDescent="0.25">
      <c r="B40" s="8" t="s">
        <v>2913</v>
      </c>
      <c r="C40" s="57" t="s">
        <v>2914</v>
      </c>
      <c r="D40" s="54" t="s">
        <v>2915</v>
      </c>
      <c r="E40" s="6" t="s">
        <v>660</v>
      </c>
      <c r="F40" s="19">
        <v>575000</v>
      </c>
      <c r="G40" s="24">
        <v>503.83</v>
      </c>
      <c r="H40" s="24">
        <v>1.64</v>
      </c>
      <c r="I40" s="31">
        <v>7.2679768999999999</v>
      </c>
      <c r="J40" s="31"/>
      <c r="K40" s="35"/>
    </row>
    <row r="41" spans="1:11" x14ac:dyDescent="0.25">
      <c r="B41" s="8" t="s">
        <v>2278</v>
      </c>
      <c r="C41" s="57" t="s">
        <v>2279</v>
      </c>
      <c r="D41" s="54" t="s">
        <v>2280</v>
      </c>
      <c r="E41" s="6" t="s">
        <v>660</v>
      </c>
      <c r="F41" s="19">
        <v>125000</v>
      </c>
      <c r="G41" s="24">
        <v>107.75</v>
      </c>
      <c r="H41" s="24">
        <v>0.35</v>
      </c>
      <c r="I41" s="31">
        <v>7.2770738000000001</v>
      </c>
      <c r="J41" s="31"/>
      <c r="K41" s="35"/>
    </row>
    <row r="42" spans="1:11" x14ac:dyDescent="0.25">
      <c r="C42" s="58" t="s">
        <v>40</v>
      </c>
      <c r="D42" s="54"/>
      <c r="E42" s="6"/>
      <c r="F42" s="19"/>
      <c r="G42" s="25">
        <v>30568.240000000002</v>
      </c>
      <c r="H42" s="25">
        <v>99.8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38</v>
      </c>
      <c r="C56" s="57" t="s">
        <v>39</v>
      </c>
      <c r="D56" s="54"/>
      <c r="E56" s="6"/>
      <c r="F56" s="19"/>
      <c r="G56" s="24">
        <v>47.33</v>
      </c>
      <c r="H56" s="24">
        <v>0.15</v>
      </c>
      <c r="I56" s="31"/>
      <c r="J56" s="31"/>
      <c r="K56" s="35"/>
    </row>
    <row r="57" spans="1:54" x14ac:dyDescent="0.25">
      <c r="C57" s="58" t="s">
        <v>40</v>
      </c>
      <c r="D57" s="54"/>
      <c r="E57" s="6"/>
      <c r="F57" s="19"/>
      <c r="G57" s="25">
        <v>47.33</v>
      </c>
      <c r="H57" s="25">
        <v>0.15</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4656</v>
      </c>
      <c r="D60" s="54"/>
      <c r="E60" s="6"/>
      <c r="F60" s="19"/>
      <c r="G60" s="24" t="s">
        <v>2</v>
      </c>
      <c r="H60" s="24" t="s">
        <v>2</v>
      </c>
      <c r="I60" s="31"/>
      <c r="J60" s="31"/>
      <c r="K60" s="35"/>
      <c r="L60" s="3"/>
      <c r="AI60" s="3"/>
      <c r="AV60" s="3"/>
      <c r="AX60" s="3"/>
      <c r="BB60" s="3"/>
    </row>
    <row r="61" spans="1:54" x14ac:dyDescent="0.25">
      <c r="B61" s="8"/>
      <c r="C61" s="57" t="s">
        <v>41</v>
      </c>
      <c r="D61" s="54"/>
      <c r="E61" s="6"/>
      <c r="F61" s="19"/>
      <c r="G61" s="24">
        <v>13.35</v>
      </c>
      <c r="H61" s="24">
        <v>0.05</v>
      </c>
      <c r="I61" s="31"/>
      <c r="J61" s="31"/>
      <c r="K61" s="35"/>
    </row>
    <row r="62" spans="1:54" x14ac:dyDescent="0.25">
      <c r="C62" s="58" t="s">
        <v>40</v>
      </c>
      <c r="D62" s="54"/>
      <c r="E62" s="6"/>
      <c r="F62" s="19"/>
      <c r="G62" s="25">
        <v>13.35</v>
      </c>
      <c r="H62" s="25">
        <v>0.05</v>
      </c>
      <c r="I62" s="31"/>
      <c r="J62" s="31"/>
      <c r="K62" s="35"/>
    </row>
    <row r="63" spans="1:54" x14ac:dyDescent="0.25">
      <c r="C63" s="57"/>
      <c r="D63" s="54"/>
      <c r="E63" s="6"/>
      <c r="F63" s="19"/>
      <c r="G63" s="24"/>
      <c r="H63" s="24"/>
      <c r="I63" s="31"/>
      <c r="J63" s="31"/>
      <c r="K63" s="35"/>
    </row>
    <row r="64" spans="1:54" x14ac:dyDescent="0.25">
      <c r="C64" s="60" t="s">
        <v>42</v>
      </c>
      <c r="D64" s="55"/>
      <c r="E64" s="5"/>
      <c r="F64" s="20"/>
      <c r="G64" s="26">
        <v>30628.92</v>
      </c>
      <c r="H64" s="26">
        <v>100</v>
      </c>
      <c r="I64" s="32"/>
      <c r="J64" s="32"/>
      <c r="K64" s="36"/>
    </row>
    <row r="67" spans="3:11" x14ac:dyDescent="0.25">
      <c r="C67" s="1" t="s">
        <v>43</v>
      </c>
    </row>
    <row r="68" spans="3:11" x14ac:dyDescent="0.25">
      <c r="C68" s="37" t="s">
        <v>44</v>
      </c>
      <c r="D68" s="37"/>
      <c r="E68" s="37"/>
      <c r="F68" s="37"/>
      <c r="G68" s="37"/>
      <c r="H68" s="37"/>
      <c r="I68" s="37"/>
      <c r="J68" s="37"/>
      <c r="K68" s="37"/>
    </row>
    <row r="69" spans="3:11" x14ac:dyDescent="0.25">
      <c r="C69" s="2" t="s">
        <v>45</v>
      </c>
    </row>
    <row r="70" spans="3:11" x14ac:dyDescent="0.25">
      <c r="C70" s="2" t="s">
        <v>46</v>
      </c>
    </row>
    <row r="71" spans="3:11" x14ac:dyDescent="0.25">
      <c r="C71" s="2" t="s">
        <v>47</v>
      </c>
    </row>
    <row r="72" spans="3:11" x14ac:dyDescent="0.25">
      <c r="C72" s="2" t="s">
        <v>48</v>
      </c>
    </row>
    <row r="74" spans="3:11" x14ac:dyDescent="0.25">
      <c r="C74" s="78" t="s">
        <v>4733</v>
      </c>
      <c r="E74" s="78" t="s">
        <v>4734</v>
      </c>
      <c r="F74" s="79"/>
    </row>
    <row r="75" spans="3:11" x14ac:dyDescent="0.25">
      <c r="E75" s="2" t="s">
        <v>4776</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25"/>
  <dimension ref="A1:IV75"/>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4205</v>
      </c>
      <c r="J2" s="38" t="s">
        <v>4461</v>
      </c>
    </row>
    <row r="3" spans="1:54" ht="16.5" x14ac:dyDescent="0.3">
      <c r="C3" s="1" t="s">
        <v>27</v>
      </c>
      <c r="D3" s="21" t="s">
        <v>4206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3551</v>
      </c>
      <c r="C38" s="57" t="s">
        <v>3552</v>
      </c>
      <c r="D38" s="54" t="s">
        <v>3553</v>
      </c>
      <c r="E38" s="6" t="s">
        <v>660</v>
      </c>
      <c r="F38" s="19">
        <v>18000000</v>
      </c>
      <c r="G38" s="24">
        <v>15425.19</v>
      </c>
      <c r="H38" s="24">
        <v>84.19</v>
      </c>
      <c r="I38" s="31">
        <v>7.2787297999999998</v>
      </c>
      <c r="J38" s="31"/>
      <c r="K38" s="35"/>
    </row>
    <row r="39" spans="1:11" x14ac:dyDescent="0.25">
      <c r="B39" s="8" t="s">
        <v>2907</v>
      </c>
      <c r="C39" s="57" t="s">
        <v>2908</v>
      </c>
      <c r="D39" s="54" t="s">
        <v>2909</v>
      </c>
      <c r="E39" s="6" t="s">
        <v>660</v>
      </c>
      <c r="F39" s="19">
        <v>2300000</v>
      </c>
      <c r="G39" s="24">
        <v>1979.91</v>
      </c>
      <c r="H39" s="24">
        <v>10.81</v>
      </c>
      <c r="I39" s="31">
        <v>7.2774878000000003</v>
      </c>
      <c r="J39" s="31"/>
      <c r="K39" s="35"/>
    </row>
    <row r="40" spans="1:11" x14ac:dyDescent="0.25">
      <c r="B40" s="8" t="s">
        <v>3554</v>
      </c>
      <c r="C40" s="57" t="s">
        <v>3552</v>
      </c>
      <c r="D40" s="54" t="s">
        <v>3555</v>
      </c>
      <c r="E40" s="6" t="s">
        <v>660</v>
      </c>
      <c r="F40" s="19">
        <v>506700</v>
      </c>
      <c r="G40" s="24">
        <v>434.22</v>
      </c>
      <c r="H40" s="24">
        <v>2.37</v>
      </c>
      <c r="I40" s="31">
        <v>7.2787297999999998</v>
      </c>
      <c r="J40" s="31"/>
      <c r="K40" s="35"/>
    </row>
    <row r="41" spans="1:11" x14ac:dyDescent="0.25">
      <c r="B41" s="8" t="s">
        <v>2278</v>
      </c>
      <c r="C41" s="57" t="s">
        <v>2279</v>
      </c>
      <c r="D41" s="54" t="s">
        <v>2280</v>
      </c>
      <c r="E41" s="6" t="s">
        <v>660</v>
      </c>
      <c r="F41" s="19">
        <v>500000</v>
      </c>
      <c r="G41" s="24">
        <v>431.01</v>
      </c>
      <c r="H41" s="24">
        <v>2.35</v>
      </c>
      <c r="I41" s="31">
        <v>7.2770738000000001</v>
      </c>
      <c r="J41" s="31"/>
      <c r="K41" s="35"/>
    </row>
    <row r="42" spans="1:11" x14ac:dyDescent="0.25">
      <c r="C42" s="58" t="s">
        <v>40</v>
      </c>
      <c r="D42" s="54"/>
      <c r="E42" s="6"/>
      <c r="F42" s="19"/>
      <c r="G42" s="25">
        <v>18270.330000000002</v>
      </c>
      <c r="H42" s="25">
        <v>99.72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38</v>
      </c>
      <c r="C56" s="57" t="s">
        <v>39</v>
      </c>
      <c r="D56" s="54"/>
      <c r="E56" s="6"/>
      <c r="F56" s="19"/>
      <c r="G56" s="24">
        <v>41.25</v>
      </c>
      <c r="H56" s="24">
        <v>0.23</v>
      </c>
      <c r="I56" s="31"/>
      <c r="J56" s="31"/>
      <c r="K56" s="35"/>
    </row>
    <row r="57" spans="1:54" x14ac:dyDescent="0.25">
      <c r="C57" s="58" t="s">
        <v>40</v>
      </c>
      <c r="D57" s="54"/>
      <c r="E57" s="6"/>
      <c r="F57" s="19"/>
      <c r="G57" s="25">
        <v>41.25</v>
      </c>
      <c r="H57" s="25">
        <v>0.23</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4656</v>
      </c>
      <c r="D60" s="54"/>
      <c r="E60" s="6"/>
      <c r="F60" s="19"/>
      <c r="G60" s="24" t="s">
        <v>2</v>
      </c>
      <c r="H60" s="24" t="s">
        <v>2</v>
      </c>
      <c r="I60" s="31"/>
      <c r="J60" s="31"/>
      <c r="K60" s="35"/>
      <c r="L60" s="3"/>
      <c r="AI60" s="3"/>
      <c r="AV60" s="3"/>
      <c r="AX60" s="3"/>
      <c r="BB60" s="3"/>
    </row>
    <row r="61" spans="1:54" x14ac:dyDescent="0.25">
      <c r="B61" s="8"/>
      <c r="C61" s="57" t="s">
        <v>41</v>
      </c>
      <c r="D61" s="54"/>
      <c r="E61" s="6"/>
      <c r="F61" s="19"/>
      <c r="G61" s="24">
        <v>11.37</v>
      </c>
      <c r="H61" s="24">
        <v>4.9999999999999996E-2</v>
      </c>
      <c r="I61" s="31"/>
      <c r="J61" s="31"/>
      <c r="K61" s="35"/>
    </row>
    <row r="62" spans="1:54" x14ac:dyDescent="0.25">
      <c r="C62" s="58" t="s">
        <v>40</v>
      </c>
      <c r="D62" s="54"/>
      <c r="E62" s="6"/>
      <c r="F62" s="19"/>
      <c r="G62" s="25">
        <v>11.37</v>
      </c>
      <c r="H62" s="25">
        <v>4.9999999999999996E-2</v>
      </c>
      <c r="I62" s="31"/>
      <c r="J62" s="31"/>
      <c r="K62" s="35"/>
    </row>
    <row r="63" spans="1:54" x14ac:dyDescent="0.25">
      <c r="C63" s="57"/>
      <c r="D63" s="54"/>
      <c r="E63" s="6"/>
      <c r="F63" s="19"/>
      <c r="G63" s="24"/>
      <c r="H63" s="24"/>
      <c r="I63" s="31"/>
      <c r="J63" s="31"/>
      <c r="K63" s="35"/>
    </row>
    <row r="64" spans="1:54" x14ac:dyDescent="0.25">
      <c r="C64" s="60" t="s">
        <v>42</v>
      </c>
      <c r="D64" s="55"/>
      <c r="E64" s="5"/>
      <c r="F64" s="20"/>
      <c r="G64" s="26">
        <v>18322.95</v>
      </c>
      <c r="H64" s="26">
        <v>100</v>
      </c>
      <c r="I64" s="32"/>
      <c r="J64" s="32"/>
      <c r="K64" s="36"/>
    </row>
    <row r="67" spans="3:11" x14ac:dyDescent="0.25">
      <c r="C67" s="1" t="s">
        <v>43</v>
      </c>
    </row>
    <row r="68" spans="3:11" x14ac:dyDescent="0.25">
      <c r="C68" s="37" t="s">
        <v>44</v>
      </c>
      <c r="D68" s="37"/>
      <c r="E68" s="37"/>
      <c r="F68" s="37"/>
      <c r="G68" s="37"/>
      <c r="H68" s="37"/>
      <c r="I68" s="37"/>
      <c r="J68" s="37"/>
      <c r="K68" s="37"/>
    </row>
    <row r="69" spans="3:11" x14ac:dyDescent="0.25">
      <c r="C69" s="2" t="s">
        <v>45</v>
      </c>
    </row>
    <row r="70" spans="3:11" x14ac:dyDescent="0.25">
      <c r="C70" s="2" t="s">
        <v>46</v>
      </c>
    </row>
    <row r="71" spans="3:11" x14ac:dyDescent="0.25">
      <c r="C71" s="2" t="s">
        <v>47</v>
      </c>
    </row>
    <row r="72" spans="3:11" x14ac:dyDescent="0.25">
      <c r="C72" s="2" t="s">
        <v>48</v>
      </c>
    </row>
    <row r="74" spans="3:11" x14ac:dyDescent="0.25">
      <c r="C74" s="78" t="s">
        <v>4733</v>
      </c>
      <c r="E74" s="78" t="s">
        <v>4734</v>
      </c>
      <c r="F74" s="79"/>
    </row>
    <row r="75" spans="3:11" x14ac:dyDescent="0.25">
      <c r="E75" s="2" t="s">
        <v>4776</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26"/>
  <dimension ref="A1:IV80"/>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2549</v>
      </c>
      <c r="J2" s="38" t="s">
        <v>4461</v>
      </c>
    </row>
    <row r="3" spans="1:54" ht="16.5" x14ac:dyDescent="0.3">
      <c r="C3" s="1" t="s">
        <v>27</v>
      </c>
      <c r="D3" s="21" t="s">
        <v>4207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661</v>
      </c>
      <c r="C24" s="57" t="s">
        <v>662</v>
      </c>
      <c r="D24" s="54" t="s">
        <v>663</v>
      </c>
      <c r="E24" s="6" t="s">
        <v>660</v>
      </c>
      <c r="F24" s="19">
        <v>51000000</v>
      </c>
      <c r="G24" s="24">
        <v>51184.88</v>
      </c>
      <c r="H24" s="24">
        <v>42.39</v>
      </c>
      <c r="I24" s="31">
        <v>7.4010980000000002</v>
      </c>
      <c r="J24" s="31"/>
      <c r="K24" s="35"/>
    </row>
    <row r="25" spans="1:11" x14ac:dyDescent="0.25">
      <c r="B25" s="8" t="s">
        <v>4208</v>
      </c>
      <c r="C25" s="57" t="s">
        <v>4209</v>
      </c>
      <c r="D25" s="54" t="s">
        <v>4210</v>
      </c>
      <c r="E25" s="6" t="s">
        <v>660</v>
      </c>
      <c r="F25" s="19">
        <v>29530200</v>
      </c>
      <c r="G25" s="24">
        <v>30020.959999999999</v>
      </c>
      <c r="H25" s="24">
        <v>24.86</v>
      </c>
      <c r="I25" s="31">
        <v>7.4021160999999998</v>
      </c>
      <c r="J25" s="31"/>
      <c r="K25" s="35"/>
    </row>
    <row r="26" spans="1:11" x14ac:dyDescent="0.25">
      <c r="B26" s="8" t="s">
        <v>4211</v>
      </c>
      <c r="C26" s="57" t="s">
        <v>4212</v>
      </c>
      <c r="D26" s="54" t="s">
        <v>4213</v>
      </c>
      <c r="E26" s="6" t="s">
        <v>660</v>
      </c>
      <c r="F26" s="19">
        <v>14400000</v>
      </c>
      <c r="G26" s="24">
        <v>14543.58</v>
      </c>
      <c r="H26" s="24">
        <v>12.05</v>
      </c>
      <c r="I26" s="31">
        <v>7.4080197999999999</v>
      </c>
      <c r="J26" s="31"/>
      <c r="K26" s="35"/>
    </row>
    <row r="27" spans="1:11" x14ac:dyDescent="0.25">
      <c r="B27" s="8" t="s">
        <v>3049</v>
      </c>
      <c r="C27" s="57" t="s">
        <v>3050</v>
      </c>
      <c r="D27" s="54" t="s">
        <v>3051</v>
      </c>
      <c r="E27" s="6" t="s">
        <v>660</v>
      </c>
      <c r="F27" s="19">
        <v>10500000</v>
      </c>
      <c r="G27" s="24">
        <v>10670.09</v>
      </c>
      <c r="H27" s="24">
        <v>8.84</v>
      </c>
      <c r="I27" s="31">
        <v>7.3434913999999996</v>
      </c>
      <c r="J27" s="31"/>
      <c r="K27" s="35"/>
    </row>
    <row r="28" spans="1:11" x14ac:dyDescent="0.25">
      <c r="B28" s="8" t="s">
        <v>4214</v>
      </c>
      <c r="C28" s="57" t="s">
        <v>4215</v>
      </c>
      <c r="D28" s="54" t="s">
        <v>4216</v>
      </c>
      <c r="E28" s="6" t="s">
        <v>660</v>
      </c>
      <c r="F28" s="19">
        <v>7500000</v>
      </c>
      <c r="G28" s="24">
        <v>7026.2</v>
      </c>
      <c r="H28" s="24">
        <v>5.82</v>
      </c>
      <c r="I28" s="31">
        <v>7.4283767999999997</v>
      </c>
      <c r="J28" s="31"/>
      <c r="K28" s="35"/>
    </row>
    <row r="29" spans="1:11" x14ac:dyDescent="0.25">
      <c r="B29" s="8" t="s">
        <v>4217</v>
      </c>
      <c r="C29" s="57" t="s">
        <v>4218</v>
      </c>
      <c r="D29" s="54" t="s">
        <v>4219</v>
      </c>
      <c r="E29" s="6" t="s">
        <v>660</v>
      </c>
      <c r="F29" s="19">
        <v>2500000</v>
      </c>
      <c r="G29" s="24">
        <v>2333.89</v>
      </c>
      <c r="H29" s="24">
        <v>1.93</v>
      </c>
      <c r="I29" s="31">
        <v>7.4124980000000003</v>
      </c>
      <c r="J29" s="31"/>
      <c r="K29" s="35"/>
    </row>
    <row r="30" spans="1:11" x14ac:dyDescent="0.25">
      <c r="B30" s="8" t="s">
        <v>4220</v>
      </c>
      <c r="C30" s="57" t="s">
        <v>4221</v>
      </c>
      <c r="D30" s="54" t="s">
        <v>4222</v>
      </c>
      <c r="E30" s="6" t="s">
        <v>660</v>
      </c>
      <c r="F30" s="19">
        <v>1000000</v>
      </c>
      <c r="G30" s="24">
        <v>1055.98</v>
      </c>
      <c r="H30" s="24">
        <v>0.87</v>
      </c>
      <c r="I30" s="31">
        <v>7.3967216000000002</v>
      </c>
      <c r="J30" s="31"/>
      <c r="K30" s="35"/>
    </row>
    <row r="31" spans="1:11" x14ac:dyDescent="0.25">
      <c r="C31" s="58" t="s">
        <v>40</v>
      </c>
      <c r="D31" s="54"/>
      <c r="E31" s="6"/>
      <c r="F31" s="19"/>
      <c r="G31" s="25">
        <v>116835.58</v>
      </c>
      <c r="H31" s="25">
        <v>96.76</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C50" s="59" t="s">
        <v>20</v>
      </c>
      <c r="D50" s="54"/>
      <c r="E50" s="6"/>
      <c r="F50" s="19"/>
      <c r="G50" s="24"/>
      <c r="H50" s="24"/>
      <c r="I50" s="31"/>
      <c r="J50" s="31"/>
      <c r="K50" s="35"/>
    </row>
    <row r="51" spans="1:11" x14ac:dyDescent="0.25">
      <c r="B51" s="8" t="s">
        <v>749</v>
      </c>
      <c r="C51" s="57" t="s">
        <v>4663</v>
      </c>
      <c r="D51" s="54" t="s">
        <v>750</v>
      </c>
      <c r="E51" s="6" t="s">
        <v>751</v>
      </c>
      <c r="F51" s="19">
        <v>2716.8240000000001</v>
      </c>
      <c r="G51" s="24">
        <v>274.93</v>
      </c>
      <c r="H51" s="24">
        <v>0.23</v>
      </c>
      <c r="I51" s="31">
        <v>7.14</v>
      </c>
      <c r="J51" s="31"/>
      <c r="K51" s="35"/>
    </row>
    <row r="52" spans="1:11" x14ac:dyDescent="0.25">
      <c r="C52" s="58" t="s">
        <v>40</v>
      </c>
      <c r="D52" s="54"/>
      <c r="E52" s="6"/>
      <c r="F52" s="19"/>
      <c r="G52" s="25">
        <v>274.93</v>
      </c>
      <c r="H52" s="25">
        <v>0.23</v>
      </c>
      <c r="I52" s="31"/>
      <c r="J52" s="31"/>
      <c r="K52" s="35"/>
    </row>
    <row r="53" spans="1:11" x14ac:dyDescent="0.25">
      <c r="C53" s="57"/>
      <c r="D53" s="54"/>
      <c r="E53" s="6"/>
      <c r="F53" s="19"/>
      <c r="G53" s="24"/>
      <c r="H53" s="24"/>
      <c r="I53" s="31"/>
      <c r="J53" s="31"/>
      <c r="K53" s="35"/>
    </row>
    <row r="54" spans="1:11" x14ac:dyDescent="0.25">
      <c r="C54" s="58" t="s">
        <v>21</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22</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23</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38</v>
      </c>
      <c r="C61" s="57" t="s">
        <v>39</v>
      </c>
      <c r="D61" s="54"/>
      <c r="E61" s="6"/>
      <c r="F61" s="19"/>
      <c r="G61" s="24">
        <v>3095.18</v>
      </c>
      <c r="H61" s="24">
        <v>2.56</v>
      </c>
      <c r="I61" s="31"/>
      <c r="J61" s="31"/>
      <c r="K61" s="35"/>
    </row>
    <row r="62" spans="1:11" x14ac:dyDescent="0.25">
      <c r="C62" s="58" t="s">
        <v>40</v>
      </c>
      <c r="D62" s="54"/>
      <c r="E62" s="6"/>
      <c r="F62" s="19"/>
      <c r="G62" s="25">
        <v>3095.18</v>
      </c>
      <c r="H62" s="25">
        <v>2.56</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4656</v>
      </c>
      <c r="D65" s="54"/>
      <c r="E65" s="6"/>
      <c r="F65" s="19"/>
      <c r="G65" s="24" t="s">
        <v>2</v>
      </c>
      <c r="H65" s="24" t="s">
        <v>2</v>
      </c>
      <c r="I65" s="31"/>
      <c r="J65" s="31"/>
      <c r="K65" s="35"/>
      <c r="L65" s="3"/>
      <c r="AI65" s="3"/>
      <c r="AV65" s="3"/>
      <c r="AX65" s="3"/>
      <c r="BB65" s="3"/>
    </row>
    <row r="66" spans="1:54" x14ac:dyDescent="0.25">
      <c r="B66" s="8"/>
      <c r="C66" s="57" t="s">
        <v>41</v>
      </c>
      <c r="D66" s="54"/>
      <c r="E66" s="6"/>
      <c r="F66" s="19"/>
      <c r="G66" s="24">
        <v>531.44000000000005</v>
      </c>
      <c r="H66" s="24">
        <v>0.45</v>
      </c>
      <c r="I66" s="31"/>
      <c r="J66" s="31"/>
      <c r="K66" s="35"/>
    </row>
    <row r="67" spans="1:54" x14ac:dyDescent="0.25">
      <c r="C67" s="58" t="s">
        <v>40</v>
      </c>
      <c r="D67" s="54"/>
      <c r="E67" s="6"/>
      <c r="F67" s="19"/>
      <c r="G67" s="25">
        <v>531.44000000000005</v>
      </c>
      <c r="H67" s="25">
        <v>0.45</v>
      </c>
      <c r="I67" s="31"/>
      <c r="J67" s="31"/>
      <c r="K67" s="35"/>
    </row>
    <row r="68" spans="1:54" x14ac:dyDescent="0.25">
      <c r="C68" s="57"/>
      <c r="D68" s="54"/>
      <c r="E68" s="6"/>
      <c r="F68" s="19"/>
      <c r="G68" s="24"/>
      <c r="H68" s="24"/>
      <c r="I68" s="31"/>
      <c r="J68" s="31"/>
      <c r="K68" s="35"/>
    </row>
    <row r="69" spans="1:54" x14ac:dyDescent="0.25">
      <c r="C69" s="60" t="s">
        <v>42</v>
      </c>
      <c r="D69" s="55"/>
      <c r="E69" s="5"/>
      <c r="F69" s="20"/>
      <c r="G69" s="26">
        <v>120737.13</v>
      </c>
      <c r="H69" s="26">
        <v>100.00000000000001</v>
      </c>
      <c r="I69" s="32"/>
      <c r="J69" s="32"/>
      <c r="K69" s="36"/>
    </row>
    <row r="72" spans="1:54" x14ac:dyDescent="0.25">
      <c r="C72" s="1" t="s">
        <v>43</v>
      </c>
    </row>
    <row r="73" spans="1:54" x14ac:dyDescent="0.25">
      <c r="C73" s="37" t="s">
        <v>44</v>
      </c>
      <c r="D73" s="37"/>
      <c r="E73" s="37"/>
      <c r="F73" s="37"/>
      <c r="G73" s="37"/>
      <c r="H73" s="37"/>
      <c r="I73" s="37"/>
      <c r="J73" s="37"/>
      <c r="K73" s="37"/>
    </row>
    <row r="74" spans="1:54" x14ac:dyDescent="0.25">
      <c r="C74" s="2" t="s">
        <v>45</v>
      </c>
    </row>
    <row r="75" spans="1:54" x14ac:dyDescent="0.25">
      <c r="C75" s="2" t="s">
        <v>46</v>
      </c>
    </row>
    <row r="76" spans="1:54" x14ac:dyDescent="0.25">
      <c r="C76" s="2" t="s">
        <v>47</v>
      </c>
    </row>
    <row r="77" spans="1:54" x14ac:dyDescent="0.25">
      <c r="C77" s="2" t="s">
        <v>48</v>
      </c>
    </row>
    <row r="79" spans="1:54" x14ac:dyDescent="0.25">
      <c r="C79" s="78" t="s">
        <v>4733</v>
      </c>
      <c r="E79" s="78" t="s">
        <v>4734</v>
      </c>
      <c r="F79" s="79"/>
    </row>
    <row r="80" spans="1:54" x14ac:dyDescent="0.25">
      <c r="E80" s="2" t="s">
        <v>4792</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27"/>
  <dimension ref="A1:IV8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4223</v>
      </c>
      <c r="J2" s="38" t="s">
        <v>4461</v>
      </c>
    </row>
    <row r="3" spans="1:54" ht="16.5" x14ac:dyDescent="0.3">
      <c r="C3" s="1" t="s">
        <v>27</v>
      </c>
      <c r="D3" s="21" t="s">
        <v>4224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4225</v>
      </c>
      <c r="C26" s="57" t="s">
        <v>4226</v>
      </c>
      <c r="D26" s="54" t="s">
        <v>4227</v>
      </c>
      <c r="E26" s="6" t="s">
        <v>660</v>
      </c>
      <c r="F26" s="19">
        <v>3000000</v>
      </c>
      <c r="G26" s="24">
        <v>3062.34</v>
      </c>
      <c r="H26" s="24">
        <v>21.31</v>
      </c>
      <c r="I26" s="31">
        <v>7.5772133999999998</v>
      </c>
      <c r="J26" s="31"/>
      <c r="K26" s="35"/>
    </row>
    <row r="27" spans="1:11" x14ac:dyDescent="0.25">
      <c r="B27" s="8" t="s">
        <v>2856</v>
      </c>
      <c r="C27" s="57" t="s">
        <v>2857</v>
      </c>
      <c r="D27" s="54" t="s">
        <v>2858</v>
      </c>
      <c r="E27" s="6" t="s">
        <v>660</v>
      </c>
      <c r="F27" s="19">
        <v>3000000</v>
      </c>
      <c r="G27" s="24">
        <v>3050.72</v>
      </c>
      <c r="H27" s="24">
        <v>21.23</v>
      </c>
      <c r="I27" s="31">
        <v>7.5254418000000003</v>
      </c>
      <c r="J27" s="31"/>
      <c r="K27" s="35"/>
    </row>
    <row r="28" spans="1:11" x14ac:dyDescent="0.25">
      <c r="B28" s="8" t="s">
        <v>4228</v>
      </c>
      <c r="C28" s="57" t="s">
        <v>4229</v>
      </c>
      <c r="D28" s="54" t="s">
        <v>4230</v>
      </c>
      <c r="E28" s="6" t="s">
        <v>660</v>
      </c>
      <c r="F28" s="19">
        <v>3000000</v>
      </c>
      <c r="G28" s="24">
        <v>3030.59</v>
      </c>
      <c r="H28" s="24">
        <v>21.09</v>
      </c>
      <c r="I28" s="31">
        <v>7.5868232000000004</v>
      </c>
      <c r="J28" s="31"/>
      <c r="K28" s="35"/>
    </row>
    <row r="29" spans="1:11" x14ac:dyDescent="0.25">
      <c r="B29" s="8" t="s">
        <v>4231</v>
      </c>
      <c r="C29" s="57" t="s">
        <v>4232</v>
      </c>
      <c r="D29" s="54" t="s">
        <v>4233</v>
      </c>
      <c r="E29" s="6" t="s">
        <v>660</v>
      </c>
      <c r="F29" s="19">
        <v>2000000</v>
      </c>
      <c r="G29" s="24">
        <v>1944.79</v>
      </c>
      <c r="H29" s="24">
        <v>13.53</v>
      </c>
      <c r="I29" s="31">
        <v>7.5499888000000004</v>
      </c>
      <c r="J29" s="31"/>
      <c r="K29" s="35"/>
    </row>
    <row r="30" spans="1:11" x14ac:dyDescent="0.25">
      <c r="B30" s="8" t="s">
        <v>4234</v>
      </c>
      <c r="C30" s="57" t="s">
        <v>4235</v>
      </c>
      <c r="D30" s="54" t="s">
        <v>4236</v>
      </c>
      <c r="E30" s="6" t="s">
        <v>660</v>
      </c>
      <c r="F30" s="19">
        <v>500000</v>
      </c>
      <c r="G30" s="24">
        <v>510.62</v>
      </c>
      <c r="H30" s="24">
        <v>3.55</v>
      </c>
      <c r="I30" s="31">
        <v>7.5528130000000004</v>
      </c>
      <c r="J30" s="31"/>
      <c r="K30" s="35"/>
    </row>
    <row r="31" spans="1:11" x14ac:dyDescent="0.25">
      <c r="B31" s="8" t="s">
        <v>2991</v>
      </c>
      <c r="C31" s="57" t="s">
        <v>2992</v>
      </c>
      <c r="D31" s="54" t="s">
        <v>2993</v>
      </c>
      <c r="E31" s="6" t="s">
        <v>660</v>
      </c>
      <c r="F31" s="19">
        <v>500000</v>
      </c>
      <c r="G31" s="24">
        <v>506.43</v>
      </c>
      <c r="H31" s="24">
        <v>3.52</v>
      </c>
      <c r="I31" s="31">
        <v>7.5140029999999998</v>
      </c>
      <c r="J31" s="31"/>
      <c r="K31" s="35"/>
    </row>
    <row r="32" spans="1:11" x14ac:dyDescent="0.25">
      <c r="B32" s="8" t="s">
        <v>4237</v>
      </c>
      <c r="C32" s="57" t="s">
        <v>4238</v>
      </c>
      <c r="D32" s="54" t="s">
        <v>4239</v>
      </c>
      <c r="E32" s="6" t="s">
        <v>660</v>
      </c>
      <c r="F32" s="19">
        <v>500000</v>
      </c>
      <c r="G32" s="24">
        <v>496.27</v>
      </c>
      <c r="H32" s="24">
        <v>3.45</v>
      </c>
      <c r="I32" s="31">
        <v>7.4971931999999999</v>
      </c>
      <c r="J32" s="31"/>
      <c r="K32" s="35"/>
    </row>
    <row r="33" spans="1:11" x14ac:dyDescent="0.25">
      <c r="B33" s="8" t="s">
        <v>2994</v>
      </c>
      <c r="C33" s="57" t="s">
        <v>2995</v>
      </c>
      <c r="D33" s="54" t="s">
        <v>2996</v>
      </c>
      <c r="E33" s="6" t="s">
        <v>660</v>
      </c>
      <c r="F33" s="19">
        <v>270000</v>
      </c>
      <c r="G33" s="24">
        <v>273.41000000000003</v>
      </c>
      <c r="H33" s="24">
        <v>1.9</v>
      </c>
      <c r="I33" s="31">
        <v>7.5457362000000003</v>
      </c>
      <c r="J33" s="31"/>
      <c r="K33" s="35"/>
    </row>
    <row r="34" spans="1:11" x14ac:dyDescent="0.25">
      <c r="C34" s="58" t="s">
        <v>40</v>
      </c>
      <c r="D34" s="54"/>
      <c r="E34" s="6"/>
      <c r="F34" s="19"/>
      <c r="G34" s="25">
        <v>12875.17</v>
      </c>
      <c r="H34" s="25">
        <v>89.58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2907</v>
      </c>
      <c r="C46" s="57" t="s">
        <v>2908</v>
      </c>
      <c r="D46" s="54" t="s">
        <v>2909</v>
      </c>
      <c r="E46" s="6" t="s">
        <v>660</v>
      </c>
      <c r="F46" s="19">
        <v>740000</v>
      </c>
      <c r="G46" s="24">
        <v>637.01</v>
      </c>
      <c r="H46" s="24">
        <v>4.43</v>
      </c>
      <c r="I46" s="31">
        <v>7.2774878000000003</v>
      </c>
      <c r="J46" s="31"/>
      <c r="K46" s="35"/>
    </row>
    <row r="47" spans="1:11" x14ac:dyDescent="0.25">
      <c r="B47" s="8" t="s">
        <v>2913</v>
      </c>
      <c r="C47" s="57" t="s">
        <v>2914</v>
      </c>
      <c r="D47" s="54" t="s">
        <v>2915</v>
      </c>
      <c r="E47" s="6" t="s">
        <v>660</v>
      </c>
      <c r="F47" s="19">
        <v>300000</v>
      </c>
      <c r="G47" s="24">
        <v>262.87</v>
      </c>
      <c r="H47" s="24">
        <v>1.83</v>
      </c>
      <c r="I47" s="31">
        <v>7.2679768999999999</v>
      </c>
      <c r="J47" s="31"/>
      <c r="K47" s="35"/>
    </row>
    <row r="48" spans="1:11" x14ac:dyDescent="0.25">
      <c r="B48" s="8" t="s">
        <v>2904</v>
      </c>
      <c r="C48" s="57" t="s">
        <v>2905</v>
      </c>
      <c r="D48" s="54" t="s">
        <v>2906</v>
      </c>
      <c r="E48" s="6" t="s">
        <v>660</v>
      </c>
      <c r="F48" s="19">
        <v>250000</v>
      </c>
      <c r="G48" s="24">
        <v>219.35</v>
      </c>
      <c r="H48" s="24">
        <v>1.53</v>
      </c>
      <c r="I48" s="31">
        <v>7.2693225000000004</v>
      </c>
      <c r="J48" s="31"/>
      <c r="K48" s="35"/>
    </row>
    <row r="49" spans="1:11" x14ac:dyDescent="0.25">
      <c r="C49" s="58" t="s">
        <v>40</v>
      </c>
      <c r="D49" s="54"/>
      <c r="E49" s="6"/>
      <c r="F49" s="19"/>
      <c r="G49" s="25">
        <v>1119.23</v>
      </c>
      <c r="H49" s="25">
        <v>7.79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38</v>
      </c>
      <c r="C63" s="57" t="s">
        <v>39</v>
      </c>
      <c r="D63" s="54"/>
      <c r="E63" s="6"/>
      <c r="F63" s="19"/>
      <c r="G63" s="24">
        <v>36.25</v>
      </c>
      <c r="H63" s="24">
        <v>0.25</v>
      </c>
      <c r="I63" s="31"/>
      <c r="J63" s="31"/>
      <c r="K63" s="35"/>
    </row>
    <row r="64" spans="1:11" x14ac:dyDescent="0.25">
      <c r="C64" s="58" t="s">
        <v>40</v>
      </c>
      <c r="D64" s="54"/>
      <c r="E64" s="6"/>
      <c r="F64" s="19"/>
      <c r="G64" s="25">
        <v>36.25</v>
      </c>
      <c r="H64" s="25">
        <v>0.25</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4656</v>
      </c>
      <c r="D67" s="54"/>
      <c r="E67" s="6"/>
      <c r="F67" s="19"/>
      <c r="G67" s="24" t="s">
        <v>2</v>
      </c>
      <c r="H67" s="24" t="s">
        <v>2</v>
      </c>
      <c r="I67" s="31"/>
      <c r="J67" s="31"/>
      <c r="K67" s="35"/>
      <c r="L67" s="3"/>
      <c r="AI67" s="3"/>
      <c r="AV67" s="3"/>
      <c r="AX67" s="3"/>
      <c r="BB67" s="3"/>
    </row>
    <row r="68" spans="1:54" x14ac:dyDescent="0.25">
      <c r="B68" s="8"/>
      <c r="C68" s="57" t="s">
        <v>41</v>
      </c>
      <c r="D68" s="54"/>
      <c r="E68" s="6"/>
      <c r="F68" s="19"/>
      <c r="G68" s="24">
        <v>340.83</v>
      </c>
      <c r="H68" s="24">
        <v>2.38</v>
      </c>
      <c r="I68" s="31"/>
      <c r="J68" s="31"/>
      <c r="K68" s="35"/>
    </row>
    <row r="69" spans="1:54" x14ac:dyDescent="0.25">
      <c r="C69" s="58" t="s">
        <v>40</v>
      </c>
      <c r="D69" s="54"/>
      <c r="E69" s="6"/>
      <c r="F69" s="19"/>
      <c r="G69" s="25">
        <v>340.83</v>
      </c>
      <c r="H69" s="25">
        <v>2.38</v>
      </c>
      <c r="I69" s="31"/>
      <c r="J69" s="31"/>
      <c r="K69" s="35"/>
    </row>
    <row r="70" spans="1:54" x14ac:dyDescent="0.25">
      <c r="C70" s="57"/>
      <c r="D70" s="54"/>
      <c r="E70" s="6"/>
      <c r="F70" s="19"/>
      <c r="G70" s="24"/>
      <c r="H70" s="24"/>
      <c r="I70" s="31"/>
      <c r="J70" s="31"/>
      <c r="K70" s="35"/>
    </row>
    <row r="71" spans="1:54" x14ac:dyDescent="0.25">
      <c r="C71" s="60" t="s">
        <v>42</v>
      </c>
      <c r="D71" s="55"/>
      <c r="E71" s="5"/>
      <c r="F71" s="20"/>
      <c r="G71" s="26">
        <v>14371.48</v>
      </c>
      <c r="H71" s="26">
        <v>100</v>
      </c>
      <c r="I71" s="32"/>
      <c r="J71" s="32"/>
      <c r="K71" s="36"/>
    </row>
    <row r="74" spans="1:54" x14ac:dyDescent="0.25">
      <c r="C74" s="1" t="s">
        <v>43</v>
      </c>
    </row>
    <row r="75" spans="1:54" x14ac:dyDescent="0.25">
      <c r="C75" s="37" t="s">
        <v>44</v>
      </c>
      <c r="D75" s="37"/>
      <c r="E75" s="37"/>
      <c r="F75" s="37"/>
      <c r="G75" s="37"/>
      <c r="H75" s="37"/>
      <c r="I75" s="37"/>
      <c r="J75" s="37"/>
      <c r="K75" s="37"/>
    </row>
    <row r="76" spans="1:54" x14ac:dyDescent="0.25">
      <c r="C76" s="2" t="s">
        <v>45</v>
      </c>
    </row>
    <row r="77" spans="1:54" x14ac:dyDescent="0.25">
      <c r="C77" s="2" t="s">
        <v>46</v>
      </c>
    </row>
    <row r="78" spans="1:54" x14ac:dyDescent="0.25">
      <c r="C78" s="2" t="s">
        <v>47</v>
      </c>
    </row>
    <row r="79" spans="1:54" x14ac:dyDescent="0.25">
      <c r="C79" s="2" t="s">
        <v>48</v>
      </c>
    </row>
    <row r="81" spans="3:6" x14ac:dyDescent="0.25">
      <c r="C81" s="78" t="s">
        <v>4733</v>
      </c>
      <c r="E81" s="78" t="s">
        <v>4734</v>
      </c>
      <c r="F81" s="79"/>
    </row>
    <row r="82" spans="3:6" x14ac:dyDescent="0.25">
      <c r="E82" s="2" t="s">
        <v>4776</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28"/>
  <dimension ref="A1:IV80"/>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4240</v>
      </c>
      <c r="J2" s="38" t="s">
        <v>4461</v>
      </c>
    </row>
    <row r="3" spans="1:54" ht="16.5" x14ac:dyDescent="0.3">
      <c r="C3" s="1" t="s">
        <v>27</v>
      </c>
      <c r="D3" s="21" t="s">
        <v>4241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1078</v>
      </c>
      <c r="C18" s="57" t="s">
        <v>574</v>
      </c>
      <c r="D18" s="54" t="s">
        <v>1079</v>
      </c>
      <c r="E18" s="6" t="s">
        <v>571</v>
      </c>
      <c r="F18" s="19">
        <v>1000</v>
      </c>
      <c r="G18" s="24">
        <v>996.08</v>
      </c>
      <c r="H18" s="24">
        <v>6.59</v>
      </c>
      <c r="I18" s="31">
        <v>7.8090000000000002</v>
      </c>
      <c r="J18" s="31"/>
      <c r="K18" s="35" t="s">
        <v>572</v>
      </c>
    </row>
    <row r="19" spans="2:11" x14ac:dyDescent="0.25">
      <c r="B19" s="8" t="s">
        <v>1066</v>
      </c>
      <c r="C19" s="57" t="s">
        <v>569</v>
      </c>
      <c r="D19" s="54" t="s">
        <v>1067</v>
      </c>
      <c r="E19" s="6" t="s">
        <v>571</v>
      </c>
      <c r="F19" s="19">
        <v>1000</v>
      </c>
      <c r="G19" s="24">
        <v>994.94</v>
      </c>
      <c r="H19" s="24">
        <v>6.59</v>
      </c>
      <c r="I19" s="31">
        <v>7.82</v>
      </c>
      <c r="J19" s="31"/>
      <c r="K19" s="35" t="s">
        <v>572</v>
      </c>
    </row>
    <row r="20" spans="2:11" x14ac:dyDescent="0.25">
      <c r="B20" s="8" t="s">
        <v>2476</v>
      </c>
      <c r="C20" s="57" t="s">
        <v>970</v>
      </c>
      <c r="D20" s="54" t="s">
        <v>2477</v>
      </c>
      <c r="E20" s="6" t="s">
        <v>571</v>
      </c>
      <c r="F20" s="19">
        <v>20</v>
      </c>
      <c r="G20" s="24">
        <v>201.75</v>
      </c>
      <c r="H20" s="24">
        <v>1.34</v>
      </c>
      <c r="I20" s="31">
        <v>7.585</v>
      </c>
      <c r="J20" s="31"/>
      <c r="K20" s="35" t="s">
        <v>572</v>
      </c>
    </row>
    <row r="21" spans="2:11" x14ac:dyDescent="0.25">
      <c r="C21" s="58" t="s">
        <v>40</v>
      </c>
      <c r="D21" s="54"/>
      <c r="E21" s="6"/>
      <c r="F21" s="19"/>
      <c r="G21" s="25">
        <v>2192.77</v>
      </c>
      <c r="H21" s="25">
        <v>14.52</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3404</v>
      </c>
      <c r="C30" s="57" t="s">
        <v>3405</v>
      </c>
      <c r="D30" s="54" t="s">
        <v>3406</v>
      </c>
      <c r="E30" s="6" t="s">
        <v>660</v>
      </c>
      <c r="F30" s="19">
        <v>1500000</v>
      </c>
      <c r="G30" s="24">
        <v>1532.51</v>
      </c>
      <c r="H30" s="24">
        <v>10.15</v>
      </c>
      <c r="I30" s="31">
        <v>7.5500283000000001</v>
      </c>
      <c r="J30" s="31"/>
      <c r="K30" s="35"/>
    </row>
    <row r="31" spans="2:11" x14ac:dyDescent="0.25">
      <c r="C31" s="58" t="s">
        <v>40</v>
      </c>
      <c r="D31" s="54"/>
      <c r="E31" s="6"/>
      <c r="F31" s="19"/>
      <c r="G31" s="25">
        <v>1532.51</v>
      </c>
      <c r="H31" s="25">
        <v>10.15</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2895</v>
      </c>
      <c r="C43" s="57" t="s">
        <v>2896</v>
      </c>
      <c r="D43" s="54" t="s">
        <v>2897</v>
      </c>
      <c r="E43" s="6" t="s">
        <v>660</v>
      </c>
      <c r="F43" s="19">
        <v>4717000</v>
      </c>
      <c r="G43" s="24">
        <v>4082.11</v>
      </c>
      <c r="H43" s="24">
        <v>27.03</v>
      </c>
      <c r="I43" s="31">
        <v>7.2759869999999998</v>
      </c>
      <c r="J43" s="31"/>
      <c r="K43" s="35"/>
    </row>
    <row r="44" spans="1:11" x14ac:dyDescent="0.25">
      <c r="B44" s="8" t="s">
        <v>2907</v>
      </c>
      <c r="C44" s="57" t="s">
        <v>2908</v>
      </c>
      <c r="D44" s="54" t="s">
        <v>2909</v>
      </c>
      <c r="E44" s="6" t="s">
        <v>660</v>
      </c>
      <c r="F44" s="19">
        <v>4294000</v>
      </c>
      <c r="G44" s="24">
        <v>3696.41</v>
      </c>
      <c r="H44" s="24">
        <v>24.47</v>
      </c>
      <c r="I44" s="31">
        <v>7.2774878000000003</v>
      </c>
      <c r="J44" s="31"/>
      <c r="K44" s="35"/>
    </row>
    <row r="45" spans="1:11" x14ac:dyDescent="0.25">
      <c r="B45" s="8" t="s">
        <v>4242</v>
      </c>
      <c r="C45" s="57" t="s">
        <v>4243</v>
      </c>
      <c r="D45" s="54" t="s">
        <v>4244</v>
      </c>
      <c r="E45" s="6" t="s">
        <v>660</v>
      </c>
      <c r="F45" s="19">
        <v>2503600</v>
      </c>
      <c r="G45" s="24">
        <v>2139.58</v>
      </c>
      <c r="H45" s="24">
        <v>14.16</v>
      </c>
      <c r="I45" s="31">
        <v>7.2795059999999996</v>
      </c>
      <c r="J45" s="31"/>
      <c r="K45" s="35"/>
    </row>
    <row r="46" spans="1:11" x14ac:dyDescent="0.25">
      <c r="B46" s="8" t="s">
        <v>2278</v>
      </c>
      <c r="C46" s="57" t="s">
        <v>2279</v>
      </c>
      <c r="D46" s="54" t="s">
        <v>2280</v>
      </c>
      <c r="E46" s="6" t="s">
        <v>660</v>
      </c>
      <c r="F46" s="19">
        <v>1350000</v>
      </c>
      <c r="G46" s="24">
        <v>1163.72</v>
      </c>
      <c r="H46" s="24">
        <v>7.7</v>
      </c>
      <c r="I46" s="31">
        <v>7.2770738000000001</v>
      </c>
      <c r="J46" s="31"/>
      <c r="K46" s="35"/>
    </row>
    <row r="47" spans="1:11" x14ac:dyDescent="0.25">
      <c r="C47" s="58" t="s">
        <v>40</v>
      </c>
      <c r="D47" s="54"/>
      <c r="E47" s="6"/>
      <c r="F47" s="19"/>
      <c r="G47" s="25">
        <v>11081.82</v>
      </c>
      <c r="H47" s="25">
        <v>73.36</v>
      </c>
      <c r="I47" s="31"/>
      <c r="J47" s="31"/>
      <c r="K47" s="35"/>
    </row>
    <row r="48" spans="1: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38</v>
      </c>
      <c r="C61" s="57" t="s">
        <v>39</v>
      </c>
      <c r="D61" s="54"/>
      <c r="E61" s="6"/>
      <c r="F61" s="19"/>
      <c r="G61" s="24">
        <v>159.1</v>
      </c>
      <c r="H61" s="24">
        <v>1.05</v>
      </c>
      <c r="I61" s="31"/>
      <c r="J61" s="31"/>
      <c r="K61" s="35"/>
    </row>
    <row r="62" spans="1:11" x14ac:dyDescent="0.25">
      <c r="C62" s="58" t="s">
        <v>40</v>
      </c>
      <c r="D62" s="54"/>
      <c r="E62" s="6"/>
      <c r="F62" s="19"/>
      <c r="G62" s="25">
        <v>159.1</v>
      </c>
      <c r="H62" s="25">
        <v>1.05</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4656</v>
      </c>
      <c r="D65" s="54"/>
      <c r="E65" s="6"/>
      <c r="F65" s="19"/>
      <c r="G65" s="24" t="s">
        <v>2</v>
      </c>
      <c r="H65" s="24" t="s">
        <v>2</v>
      </c>
      <c r="I65" s="31"/>
      <c r="J65" s="31"/>
      <c r="K65" s="35"/>
      <c r="L65" s="3"/>
      <c r="AI65" s="3"/>
      <c r="AV65" s="3"/>
      <c r="AX65" s="3"/>
      <c r="BB65" s="3"/>
    </row>
    <row r="66" spans="1:54" x14ac:dyDescent="0.25">
      <c r="B66" s="8"/>
      <c r="C66" s="57" t="s">
        <v>41</v>
      </c>
      <c r="D66" s="54"/>
      <c r="E66" s="6"/>
      <c r="F66" s="19"/>
      <c r="G66" s="24">
        <v>138.52000000000001</v>
      </c>
      <c r="H66" s="24">
        <v>0.92</v>
      </c>
      <c r="I66" s="31"/>
      <c r="J66" s="31"/>
      <c r="K66" s="35"/>
    </row>
    <row r="67" spans="1:54" x14ac:dyDescent="0.25">
      <c r="C67" s="58" t="s">
        <v>40</v>
      </c>
      <c r="D67" s="54"/>
      <c r="E67" s="6"/>
      <c r="F67" s="19"/>
      <c r="G67" s="25">
        <v>138.52000000000001</v>
      </c>
      <c r="H67" s="25">
        <v>0.92</v>
      </c>
      <c r="I67" s="31"/>
      <c r="J67" s="31"/>
      <c r="K67" s="35"/>
    </row>
    <row r="68" spans="1:54" x14ac:dyDescent="0.25">
      <c r="C68" s="57"/>
      <c r="D68" s="54"/>
      <c r="E68" s="6"/>
      <c r="F68" s="19"/>
      <c r="G68" s="24"/>
      <c r="H68" s="24"/>
      <c r="I68" s="31"/>
      <c r="J68" s="31"/>
      <c r="K68" s="35"/>
    </row>
    <row r="69" spans="1:54" x14ac:dyDescent="0.25">
      <c r="C69" s="60" t="s">
        <v>42</v>
      </c>
      <c r="D69" s="55"/>
      <c r="E69" s="5"/>
      <c r="F69" s="20"/>
      <c r="G69" s="26">
        <v>15104.72</v>
      </c>
      <c r="H69" s="26">
        <v>100</v>
      </c>
      <c r="I69" s="32"/>
      <c r="J69" s="32"/>
      <c r="K69" s="36"/>
    </row>
    <row r="72" spans="1:54" x14ac:dyDescent="0.25">
      <c r="C72" s="1" t="s">
        <v>43</v>
      </c>
    </row>
    <row r="73" spans="1:54" x14ac:dyDescent="0.25">
      <c r="C73" s="37" t="s">
        <v>44</v>
      </c>
      <c r="D73" s="37"/>
      <c r="E73" s="37"/>
      <c r="F73" s="37"/>
      <c r="G73" s="37"/>
      <c r="H73" s="37"/>
      <c r="I73" s="37"/>
      <c r="J73" s="37"/>
      <c r="K73" s="37"/>
    </row>
    <row r="74" spans="1:54" x14ac:dyDescent="0.25">
      <c r="C74" s="2" t="s">
        <v>45</v>
      </c>
    </row>
    <row r="75" spans="1:54" x14ac:dyDescent="0.25">
      <c r="C75" s="2" t="s">
        <v>46</v>
      </c>
    </row>
    <row r="76" spans="1:54" x14ac:dyDescent="0.25">
      <c r="C76" s="2" t="s">
        <v>47</v>
      </c>
    </row>
    <row r="77" spans="1:54" x14ac:dyDescent="0.25">
      <c r="C77" s="2" t="s">
        <v>48</v>
      </c>
    </row>
    <row r="79" spans="1:54" x14ac:dyDescent="0.25">
      <c r="C79" s="78" t="s">
        <v>4733</v>
      </c>
      <c r="E79" s="78" t="s">
        <v>4734</v>
      </c>
      <c r="F79" s="79"/>
    </row>
    <row r="80" spans="1:54" x14ac:dyDescent="0.25">
      <c r="E80" s="2" t="s">
        <v>4776</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0"/>
  <dimension ref="A1:IV180"/>
  <sheetViews>
    <sheetView showGridLines="0" zoomScale="90" zoomScaleNormal="90" workbookViewId="0">
      <pane ySplit="6" topLeftCell="A1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876</v>
      </c>
      <c r="J2" s="38" t="s">
        <v>4461</v>
      </c>
    </row>
    <row r="3" spans="1:54" ht="16.5" x14ac:dyDescent="0.3">
      <c r="C3" s="1" t="s">
        <v>27</v>
      </c>
      <c r="D3" s="21" t="s">
        <v>877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5247072</v>
      </c>
      <c r="G10" s="24">
        <v>76741.05</v>
      </c>
      <c r="H10" s="24">
        <v>3.26</v>
      </c>
      <c r="I10" s="31"/>
      <c r="J10" s="31"/>
      <c r="K10" s="35"/>
    </row>
    <row r="11" spans="1:54" x14ac:dyDescent="0.25">
      <c r="B11" s="8" t="s">
        <v>388</v>
      </c>
      <c r="C11" s="57" t="s">
        <v>389</v>
      </c>
      <c r="D11" s="54" t="s">
        <v>390</v>
      </c>
      <c r="E11" s="6" t="s">
        <v>356</v>
      </c>
      <c r="F11" s="19">
        <v>41173788</v>
      </c>
      <c r="G11" s="24">
        <v>71065.960000000006</v>
      </c>
      <c r="H11" s="24">
        <v>3.01</v>
      </c>
      <c r="I11" s="31"/>
      <c r="J11" s="31"/>
      <c r="K11" s="35"/>
    </row>
    <row r="12" spans="1:54" x14ac:dyDescent="0.25">
      <c r="B12" s="8" t="s">
        <v>84</v>
      </c>
      <c r="C12" s="57" t="s">
        <v>85</v>
      </c>
      <c r="D12" s="54" t="s">
        <v>86</v>
      </c>
      <c r="E12" s="6" t="s">
        <v>58</v>
      </c>
      <c r="F12" s="19">
        <v>10254269</v>
      </c>
      <c r="G12" s="24">
        <v>65678.59</v>
      </c>
      <c r="H12" s="24">
        <v>2.79</v>
      </c>
      <c r="I12" s="31"/>
      <c r="J12" s="31"/>
      <c r="K12" s="35"/>
    </row>
    <row r="13" spans="1:54" x14ac:dyDescent="0.25">
      <c r="B13" s="8" t="s">
        <v>422</v>
      </c>
      <c r="C13" s="57" t="s">
        <v>423</v>
      </c>
      <c r="D13" s="54" t="s">
        <v>424</v>
      </c>
      <c r="E13" s="6" t="s">
        <v>58</v>
      </c>
      <c r="F13" s="19">
        <v>47970963</v>
      </c>
      <c r="G13" s="24">
        <v>54878.78</v>
      </c>
      <c r="H13" s="24">
        <v>2.33</v>
      </c>
      <c r="I13" s="31"/>
      <c r="J13" s="31"/>
      <c r="K13" s="35"/>
    </row>
    <row r="14" spans="1:54" x14ac:dyDescent="0.25">
      <c r="B14" s="8" t="s">
        <v>59</v>
      </c>
      <c r="C14" s="57" t="s">
        <v>60</v>
      </c>
      <c r="D14" s="54" t="s">
        <v>61</v>
      </c>
      <c r="E14" s="6" t="s">
        <v>58</v>
      </c>
      <c r="F14" s="19">
        <v>5281550</v>
      </c>
      <c r="G14" s="24">
        <v>54302.26</v>
      </c>
      <c r="H14" s="24">
        <v>2.2999999999999998</v>
      </c>
      <c r="I14" s="31"/>
      <c r="J14" s="31"/>
      <c r="K14" s="35"/>
    </row>
    <row r="15" spans="1:54" x14ac:dyDescent="0.25">
      <c r="B15" s="8" t="s">
        <v>353</v>
      </c>
      <c r="C15" s="57" t="s">
        <v>354</v>
      </c>
      <c r="D15" s="54" t="s">
        <v>355</v>
      </c>
      <c r="E15" s="6" t="s">
        <v>356</v>
      </c>
      <c r="F15" s="19">
        <v>17474315</v>
      </c>
      <c r="G15" s="24">
        <v>47023.38</v>
      </c>
      <c r="H15" s="24">
        <v>1.99</v>
      </c>
      <c r="I15" s="31"/>
      <c r="J15" s="31"/>
      <c r="K15" s="35"/>
    </row>
    <row r="16" spans="1:54" x14ac:dyDescent="0.25">
      <c r="B16" s="8" t="s">
        <v>303</v>
      </c>
      <c r="C16" s="57" t="s">
        <v>304</v>
      </c>
      <c r="D16" s="54" t="s">
        <v>305</v>
      </c>
      <c r="E16" s="6" t="s">
        <v>183</v>
      </c>
      <c r="F16" s="19">
        <v>33345525</v>
      </c>
      <c r="G16" s="24">
        <v>45333.24</v>
      </c>
      <c r="H16" s="24">
        <v>1.92</v>
      </c>
      <c r="I16" s="31"/>
      <c r="J16" s="31"/>
      <c r="K16" s="35"/>
    </row>
    <row r="17" spans="2:11" x14ac:dyDescent="0.25">
      <c r="B17" s="8" t="s">
        <v>878</v>
      </c>
      <c r="C17" s="57" t="s">
        <v>879</v>
      </c>
      <c r="D17" s="54" t="s">
        <v>880</v>
      </c>
      <c r="E17" s="6" t="s">
        <v>150</v>
      </c>
      <c r="F17" s="19">
        <v>16770774</v>
      </c>
      <c r="G17" s="24">
        <v>45012.76</v>
      </c>
      <c r="H17" s="24">
        <v>1.91</v>
      </c>
      <c r="I17" s="31"/>
      <c r="J17" s="31"/>
      <c r="K17" s="35"/>
    </row>
    <row r="18" spans="2:11" x14ac:dyDescent="0.25">
      <c r="B18" s="8" t="s">
        <v>403</v>
      </c>
      <c r="C18" s="57" t="s">
        <v>404</v>
      </c>
      <c r="D18" s="54" t="s">
        <v>405</v>
      </c>
      <c r="E18" s="6" t="s">
        <v>406</v>
      </c>
      <c r="F18" s="19">
        <v>17487741</v>
      </c>
      <c r="G18" s="24">
        <v>44112.83</v>
      </c>
      <c r="H18" s="24">
        <v>1.87</v>
      </c>
      <c r="I18" s="31"/>
      <c r="J18" s="31"/>
      <c r="K18" s="35"/>
    </row>
    <row r="19" spans="2:11" x14ac:dyDescent="0.25">
      <c r="B19" s="8" t="s">
        <v>62</v>
      </c>
      <c r="C19" s="57" t="s">
        <v>63</v>
      </c>
      <c r="D19" s="54" t="s">
        <v>64</v>
      </c>
      <c r="E19" s="6" t="s">
        <v>58</v>
      </c>
      <c r="F19" s="19">
        <v>4104255</v>
      </c>
      <c r="G19" s="24">
        <v>43823.18</v>
      </c>
      <c r="H19" s="24">
        <v>1.86</v>
      </c>
      <c r="I19" s="31"/>
      <c r="J19" s="31"/>
      <c r="K19" s="35"/>
    </row>
    <row r="20" spans="2:11" x14ac:dyDescent="0.25">
      <c r="B20" s="8" t="s">
        <v>268</v>
      </c>
      <c r="C20" s="57" t="s">
        <v>269</v>
      </c>
      <c r="D20" s="54" t="s">
        <v>270</v>
      </c>
      <c r="E20" s="6" t="s">
        <v>271</v>
      </c>
      <c r="F20" s="19">
        <v>3841277</v>
      </c>
      <c r="G20" s="24">
        <v>39949.279999999999</v>
      </c>
      <c r="H20" s="24">
        <v>1.69</v>
      </c>
      <c r="I20" s="31"/>
      <c r="J20" s="31"/>
      <c r="K20" s="35"/>
    </row>
    <row r="21" spans="2:11" x14ac:dyDescent="0.25">
      <c r="B21" s="8" t="s">
        <v>391</v>
      </c>
      <c r="C21" s="57" t="s">
        <v>392</v>
      </c>
      <c r="D21" s="54" t="s">
        <v>393</v>
      </c>
      <c r="E21" s="6" t="s">
        <v>150</v>
      </c>
      <c r="F21" s="19">
        <v>2836985</v>
      </c>
      <c r="G21" s="24">
        <v>38327.67</v>
      </c>
      <c r="H21" s="24">
        <v>1.63</v>
      </c>
      <c r="I21" s="31"/>
      <c r="J21" s="31"/>
      <c r="K21" s="35"/>
    </row>
    <row r="22" spans="2:11" x14ac:dyDescent="0.25">
      <c r="B22" s="8" t="s">
        <v>410</v>
      </c>
      <c r="C22" s="57" t="s">
        <v>411</v>
      </c>
      <c r="D22" s="54" t="s">
        <v>412</v>
      </c>
      <c r="E22" s="6" t="s">
        <v>237</v>
      </c>
      <c r="F22" s="19">
        <v>7324999</v>
      </c>
      <c r="G22" s="24">
        <v>36863.06</v>
      </c>
      <c r="H22" s="24">
        <v>1.56</v>
      </c>
      <c r="I22" s="31"/>
      <c r="J22" s="31"/>
      <c r="K22" s="35"/>
    </row>
    <row r="23" spans="2:11" x14ac:dyDescent="0.25">
      <c r="B23" s="8" t="s">
        <v>214</v>
      </c>
      <c r="C23" s="57" t="s">
        <v>215</v>
      </c>
      <c r="D23" s="54" t="s">
        <v>216</v>
      </c>
      <c r="E23" s="6" t="s">
        <v>72</v>
      </c>
      <c r="F23" s="19">
        <v>1443171</v>
      </c>
      <c r="G23" s="24">
        <v>36718.6</v>
      </c>
      <c r="H23" s="24">
        <v>1.56</v>
      </c>
      <c r="I23" s="31"/>
      <c r="J23" s="31"/>
      <c r="K23" s="35"/>
    </row>
    <row r="24" spans="2:11" x14ac:dyDescent="0.25">
      <c r="B24" s="8" t="s">
        <v>154</v>
      </c>
      <c r="C24" s="57" t="s">
        <v>155</v>
      </c>
      <c r="D24" s="54" t="s">
        <v>156</v>
      </c>
      <c r="E24" s="6" t="s">
        <v>157</v>
      </c>
      <c r="F24" s="19">
        <v>21800000</v>
      </c>
      <c r="G24" s="24">
        <v>35588.5</v>
      </c>
      <c r="H24" s="24">
        <v>1.51</v>
      </c>
      <c r="I24" s="31"/>
      <c r="J24" s="31"/>
      <c r="K24" s="35"/>
    </row>
    <row r="25" spans="2:11" x14ac:dyDescent="0.25">
      <c r="B25" s="8" t="s">
        <v>130</v>
      </c>
      <c r="C25" s="57" t="s">
        <v>131</v>
      </c>
      <c r="D25" s="54" t="s">
        <v>132</v>
      </c>
      <c r="E25" s="6" t="s">
        <v>133</v>
      </c>
      <c r="F25" s="19">
        <v>1229819</v>
      </c>
      <c r="G25" s="24">
        <v>35089.81</v>
      </c>
      <c r="H25" s="24">
        <v>1.49</v>
      </c>
      <c r="I25" s="31"/>
      <c r="J25" s="31"/>
      <c r="K25" s="35"/>
    </row>
    <row r="26" spans="2:11" x14ac:dyDescent="0.25">
      <c r="B26" s="8" t="s">
        <v>397</v>
      </c>
      <c r="C26" s="57" t="s">
        <v>398</v>
      </c>
      <c r="D26" s="54" t="s">
        <v>399</v>
      </c>
      <c r="E26" s="6" t="s">
        <v>54</v>
      </c>
      <c r="F26" s="19">
        <v>2598676</v>
      </c>
      <c r="G26" s="24">
        <v>34657.24</v>
      </c>
      <c r="H26" s="24">
        <v>1.47</v>
      </c>
      <c r="I26" s="31"/>
      <c r="J26" s="31"/>
      <c r="K26" s="35"/>
    </row>
    <row r="27" spans="2:11" x14ac:dyDescent="0.25">
      <c r="B27" s="8" t="s">
        <v>221</v>
      </c>
      <c r="C27" s="57" t="s">
        <v>222</v>
      </c>
      <c r="D27" s="54" t="s">
        <v>223</v>
      </c>
      <c r="E27" s="6" t="s">
        <v>185</v>
      </c>
      <c r="F27" s="19">
        <v>7156013</v>
      </c>
      <c r="G27" s="24">
        <v>32162.7</v>
      </c>
      <c r="H27" s="24">
        <v>1.36</v>
      </c>
      <c r="I27" s="31"/>
      <c r="J27" s="31"/>
      <c r="K27" s="35"/>
    </row>
    <row r="28" spans="2:11" x14ac:dyDescent="0.25">
      <c r="B28" s="8" t="s">
        <v>881</v>
      </c>
      <c r="C28" s="57" t="s">
        <v>882</v>
      </c>
      <c r="D28" s="54" t="s">
        <v>883</v>
      </c>
      <c r="E28" s="6" t="s">
        <v>271</v>
      </c>
      <c r="F28" s="19">
        <v>21853430</v>
      </c>
      <c r="G28" s="24">
        <v>31272.26</v>
      </c>
      <c r="H28" s="24">
        <v>1.33</v>
      </c>
      <c r="I28" s="31"/>
      <c r="J28" s="31"/>
      <c r="K28" s="35"/>
    </row>
    <row r="29" spans="2:11" x14ac:dyDescent="0.25">
      <c r="B29" s="8" t="s">
        <v>416</v>
      </c>
      <c r="C29" s="57" t="s">
        <v>417</v>
      </c>
      <c r="D29" s="54" t="s">
        <v>418</v>
      </c>
      <c r="E29" s="6" t="s">
        <v>58</v>
      </c>
      <c r="F29" s="19">
        <v>29985546</v>
      </c>
      <c r="G29" s="24">
        <v>31110</v>
      </c>
      <c r="H29" s="24">
        <v>1.32</v>
      </c>
      <c r="I29" s="31"/>
      <c r="J29" s="31"/>
      <c r="K29" s="35"/>
    </row>
    <row r="30" spans="2:11" x14ac:dyDescent="0.25">
      <c r="B30" s="8" t="s">
        <v>884</v>
      </c>
      <c r="C30" s="57" t="s">
        <v>885</v>
      </c>
      <c r="D30" s="54" t="s">
        <v>886</v>
      </c>
      <c r="E30" s="6" t="s">
        <v>887</v>
      </c>
      <c r="F30" s="19">
        <v>13700113</v>
      </c>
      <c r="G30" s="24">
        <v>30119.7</v>
      </c>
      <c r="H30" s="24">
        <v>1.28</v>
      </c>
      <c r="I30" s="31"/>
      <c r="J30" s="31"/>
      <c r="K30" s="35"/>
    </row>
    <row r="31" spans="2:11" x14ac:dyDescent="0.25">
      <c r="B31" s="8" t="s">
        <v>192</v>
      </c>
      <c r="C31" s="57" t="s">
        <v>193</v>
      </c>
      <c r="D31" s="54" t="s">
        <v>194</v>
      </c>
      <c r="E31" s="6" t="s">
        <v>98</v>
      </c>
      <c r="F31" s="19">
        <v>2743365</v>
      </c>
      <c r="G31" s="24">
        <v>29978.12</v>
      </c>
      <c r="H31" s="24">
        <v>1.27</v>
      </c>
      <c r="I31" s="31"/>
      <c r="J31" s="31"/>
      <c r="K31" s="35"/>
    </row>
    <row r="32" spans="2:11" x14ac:dyDescent="0.25">
      <c r="B32" s="8" t="s">
        <v>119</v>
      </c>
      <c r="C32" s="57" t="s">
        <v>120</v>
      </c>
      <c r="D32" s="54" t="s">
        <v>121</v>
      </c>
      <c r="E32" s="6" t="s">
        <v>122</v>
      </c>
      <c r="F32" s="19">
        <v>5020000</v>
      </c>
      <c r="G32" s="24">
        <v>29083.37</v>
      </c>
      <c r="H32" s="24">
        <v>1.23</v>
      </c>
      <c r="I32" s="31"/>
      <c r="J32" s="31"/>
      <c r="K32" s="35"/>
    </row>
    <row r="33" spans="2:11" x14ac:dyDescent="0.25">
      <c r="B33" s="8" t="s">
        <v>888</v>
      </c>
      <c r="C33" s="57" t="s">
        <v>590</v>
      </c>
      <c r="D33" s="54" t="s">
        <v>889</v>
      </c>
      <c r="E33" s="6" t="s">
        <v>271</v>
      </c>
      <c r="F33" s="19">
        <v>11200000</v>
      </c>
      <c r="G33" s="24">
        <v>29041.599999999999</v>
      </c>
      <c r="H33" s="24">
        <v>1.23</v>
      </c>
      <c r="I33" s="31"/>
      <c r="J33" s="31"/>
      <c r="K33" s="35"/>
    </row>
    <row r="34" spans="2:11" x14ac:dyDescent="0.25">
      <c r="B34" s="8" t="s">
        <v>385</v>
      </c>
      <c r="C34" s="57" t="s">
        <v>386</v>
      </c>
      <c r="D34" s="54" t="s">
        <v>387</v>
      </c>
      <c r="E34" s="6" t="s">
        <v>79</v>
      </c>
      <c r="F34" s="19">
        <v>1747195</v>
      </c>
      <c r="G34" s="24">
        <v>28855.8</v>
      </c>
      <c r="H34" s="24">
        <v>1.22</v>
      </c>
      <c r="I34" s="31"/>
      <c r="J34" s="31"/>
      <c r="K34" s="35"/>
    </row>
    <row r="35" spans="2:11" x14ac:dyDescent="0.25">
      <c r="B35" s="8" t="s">
        <v>285</v>
      </c>
      <c r="C35" s="57" t="s">
        <v>286</v>
      </c>
      <c r="D35" s="54" t="s">
        <v>287</v>
      </c>
      <c r="E35" s="6" t="s">
        <v>79</v>
      </c>
      <c r="F35" s="19">
        <v>3196274</v>
      </c>
      <c r="G35" s="24">
        <v>28261.45</v>
      </c>
      <c r="H35" s="24">
        <v>1.2</v>
      </c>
      <c r="I35" s="31"/>
      <c r="J35" s="31"/>
      <c r="K35" s="35"/>
    </row>
    <row r="36" spans="2:11" x14ac:dyDescent="0.25">
      <c r="B36" s="8" t="s">
        <v>51</v>
      </c>
      <c r="C36" s="57" t="s">
        <v>52</v>
      </c>
      <c r="D36" s="54" t="s">
        <v>53</v>
      </c>
      <c r="E36" s="6" t="s">
        <v>54</v>
      </c>
      <c r="F36" s="19">
        <v>1652225</v>
      </c>
      <c r="G36" s="24">
        <v>27441.81</v>
      </c>
      <c r="H36" s="24">
        <v>1.1599999999999999</v>
      </c>
      <c r="I36" s="31"/>
      <c r="J36" s="31"/>
      <c r="K36" s="35"/>
    </row>
    <row r="37" spans="2:11" x14ac:dyDescent="0.25">
      <c r="B37" s="8" t="s">
        <v>890</v>
      </c>
      <c r="C37" s="57" t="s">
        <v>891</v>
      </c>
      <c r="D37" s="54" t="s">
        <v>892</v>
      </c>
      <c r="E37" s="6" t="s">
        <v>58</v>
      </c>
      <c r="F37" s="19">
        <v>18195603</v>
      </c>
      <c r="G37" s="24">
        <v>26802.12</v>
      </c>
      <c r="H37" s="24">
        <v>1.1399999999999999</v>
      </c>
      <c r="I37" s="31"/>
      <c r="J37" s="31"/>
      <c r="K37" s="35"/>
    </row>
    <row r="38" spans="2:11" x14ac:dyDescent="0.25">
      <c r="B38" s="8" t="s">
        <v>893</v>
      </c>
      <c r="C38" s="57" t="s">
        <v>894</v>
      </c>
      <c r="D38" s="54" t="s">
        <v>895</v>
      </c>
      <c r="E38" s="6" t="s">
        <v>133</v>
      </c>
      <c r="F38" s="19">
        <v>16549578</v>
      </c>
      <c r="G38" s="24">
        <v>24319.599999999999</v>
      </c>
      <c r="H38" s="24">
        <v>1.03</v>
      </c>
      <c r="I38" s="31"/>
      <c r="J38" s="31"/>
      <c r="K38" s="35"/>
    </row>
    <row r="39" spans="2:11" x14ac:dyDescent="0.25">
      <c r="B39" s="8" t="s">
        <v>189</v>
      </c>
      <c r="C39" s="57" t="s">
        <v>190</v>
      </c>
      <c r="D39" s="54" t="s">
        <v>191</v>
      </c>
      <c r="E39" s="6" t="s">
        <v>122</v>
      </c>
      <c r="F39" s="19">
        <v>15716065</v>
      </c>
      <c r="G39" s="24">
        <v>23393.360000000001</v>
      </c>
      <c r="H39" s="24">
        <v>0.99</v>
      </c>
      <c r="I39" s="31"/>
      <c r="J39" s="31"/>
      <c r="K39" s="35"/>
    </row>
    <row r="40" spans="2:11" x14ac:dyDescent="0.25">
      <c r="B40" s="8" t="s">
        <v>162</v>
      </c>
      <c r="C40" s="57" t="s">
        <v>163</v>
      </c>
      <c r="D40" s="54" t="s">
        <v>164</v>
      </c>
      <c r="E40" s="6" t="s">
        <v>58</v>
      </c>
      <c r="F40" s="19">
        <v>16599255</v>
      </c>
      <c r="G40" s="24">
        <v>23064.66</v>
      </c>
      <c r="H40" s="24">
        <v>0.98</v>
      </c>
      <c r="I40" s="31"/>
      <c r="J40" s="31"/>
      <c r="K40" s="35"/>
    </row>
    <row r="41" spans="2:11" x14ac:dyDescent="0.25">
      <c r="B41" s="8" t="s">
        <v>87</v>
      </c>
      <c r="C41" s="57" t="s">
        <v>88</v>
      </c>
      <c r="D41" s="54" t="s">
        <v>89</v>
      </c>
      <c r="E41" s="6" t="s">
        <v>90</v>
      </c>
      <c r="F41" s="19">
        <v>989479</v>
      </c>
      <c r="G41" s="24">
        <v>22697.16</v>
      </c>
      <c r="H41" s="24">
        <v>0.96</v>
      </c>
      <c r="I41" s="31"/>
      <c r="J41" s="31"/>
      <c r="K41" s="35"/>
    </row>
    <row r="42" spans="2:11" x14ac:dyDescent="0.25">
      <c r="B42" s="8" t="s">
        <v>291</v>
      </c>
      <c r="C42" s="57" t="s">
        <v>292</v>
      </c>
      <c r="D42" s="54" t="s">
        <v>293</v>
      </c>
      <c r="E42" s="6" t="s">
        <v>150</v>
      </c>
      <c r="F42" s="19">
        <v>452400</v>
      </c>
      <c r="G42" s="24">
        <v>22602.13</v>
      </c>
      <c r="H42" s="24">
        <v>0.96</v>
      </c>
      <c r="I42" s="31"/>
      <c r="J42" s="31"/>
      <c r="K42" s="35"/>
    </row>
    <row r="43" spans="2:11" x14ac:dyDescent="0.25">
      <c r="B43" s="8" t="s">
        <v>103</v>
      </c>
      <c r="C43" s="57" t="s">
        <v>104</v>
      </c>
      <c r="D43" s="54" t="s">
        <v>105</v>
      </c>
      <c r="E43" s="6" t="s">
        <v>106</v>
      </c>
      <c r="F43" s="19">
        <v>628018</v>
      </c>
      <c r="G43" s="24">
        <v>22492.46</v>
      </c>
      <c r="H43" s="24">
        <v>0.95</v>
      </c>
      <c r="I43" s="31"/>
      <c r="J43" s="31"/>
      <c r="K43" s="35"/>
    </row>
    <row r="44" spans="2:11" x14ac:dyDescent="0.25">
      <c r="B44" s="8" t="s">
        <v>310</v>
      </c>
      <c r="C44" s="57" t="s">
        <v>311</v>
      </c>
      <c r="D44" s="54" t="s">
        <v>312</v>
      </c>
      <c r="E44" s="6" t="s">
        <v>68</v>
      </c>
      <c r="F44" s="19">
        <v>1805754</v>
      </c>
      <c r="G44" s="24">
        <v>21939.01</v>
      </c>
      <c r="H44" s="24">
        <v>0.93</v>
      </c>
      <c r="I44" s="31"/>
      <c r="J44" s="31"/>
      <c r="K44" s="35"/>
    </row>
    <row r="45" spans="2:11" x14ac:dyDescent="0.25">
      <c r="B45" s="8" t="s">
        <v>896</v>
      </c>
      <c r="C45" s="57" t="s">
        <v>897</v>
      </c>
      <c r="D45" s="54" t="s">
        <v>898</v>
      </c>
      <c r="E45" s="6" t="s">
        <v>72</v>
      </c>
      <c r="F45" s="19">
        <v>2106875</v>
      </c>
      <c r="G45" s="24">
        <v>21452.2</v>
      </c>
      <c r="H45" s="24">
        <v>0.91</v>
      </c>
      <c r="I45" s="31"/>
      <c r="J45" s="31"/>
      <c r="K45" s="35"/>
    </row>
    <row r="46" spans="2:11" x14ac:dyDescent="0.25">
      <c r="B46" s="8" t="s">
        <v>899</v>
      </c>
      <c r="C46" s="57" t="s">
        <v>900</v>
      </c>
      <c r="D46" s="54" t="s">
        <v>901</v>
      </c>
      <c r="E46" s="6" t="s">
        <v>271</v>
      </c>
      <c r="F46" s="19">
        <v>23535307</v>
      </c>
      <c r="G46" s="24">
        <v>21405.360000000001</v>
      </c>
      <c r="H46" s="24">
        <v>0.91</v>
      </c>
      <c r="I46" s="31"/>
      <c r="J46" s="31"/>
      <c r="K46" s="35"/>
    </row>
    <row r="47" spans="2:11" x14ac:dyDescent="0.25">
      <c r="B47" s="8" t="s">
        <v>902</v>
      </c>
      <c r="C47" s="57" t="s">
        <v>903</v>
      </c>
      <c r="D47" s="54" t="s">
        <v>904</v>
      </c>
      <c r="E47" s="6" t="s">
        <v>157</v>
      </c>
      <c r="F47" s="19">
        <v>413850</v>
      </c>
      <c r="G47" s="24">
        <v>20823.48</v>
      </c>
      <c r="H47" s="24">
        <v>0.88</v>
      </c>
      <c r="I47" s="31"/>
      <c r="J47" s="31"/>
      <c r="K47" s="35"/>
    </row>
    <row r="48" spans="2:11" x14ac:dyDescent="0.25">
      <c r="B48" s="8" t="s">
        <v>757</v>
      </c>
      <c r="C48" s="57" t="s">
        <v>758</v>
      </c>
      <c r="D48" s="54" t="s">
        <v>759</v>
      </c>
      <c r="E48" s="6" t="s">
        <v>309</v>
      </c>
      <c r="F48" s="19">
        <v>1907565</v>
      </c>
      <c r="G48" s="24">
        <v>20787.689999999999</v>
      </c>
      <c r="H48" s="24">
        <v>0.88</v>
      </c>
      <c r="I48" s="31"/>
      <c r="J48" s="31"/>
      <c r="K48" s="35"/>
    </row>
    <row r="49" spans="2:11" x14ac:dyDescent="0.25">
      <c r="B49" s="8" t="s">
        <v>754</v>
      </c>
      <c r="C49" s="57" t="s">
        <v>755</v>
      </c>
      <c r="D49" s="54" t="s">
        <v>756</v>
      </c>
      <c r="E49" s="6" t="s">
        <v>79</v>
      </c>
      <c r="F49" s="19">
        <v>448770</v>
      </c>
      <c r="G49" s="24">
        <v>20740.13</v>
      </c>
      <c r="H49" s="24">
        <v>0.88</v>
      </c>
      <c r="I49" s="31"/>
      <c r="J49" s="31"/>
      <c r="K49" s="35"/>
    </row>
    <row r="50" spans="2:11" x14ac:dyDescent="0.25">
      <c r="B50" s="8" t="s">
        <v>413</v>
      </c>
      <c r="C50" s="57" t="s">
        <v>414</v>
      </c>
      <c r="D50" s="54" t="s">
        <v>415</v>
      </c>
      <c r="E50" s="6" t="s">
        <v>102</v>
      </c>
      <c r="F50" s="19">
        <v>6828150</v>
      </c>
      <c r="G50" s="24">
        <v>19747.009999999998</v>
      </c>
      <c r="H50" s="24">
        <v>0.84</v>
      </c>
      <c r="I50" s="31"/>
      <c r="J50" s="31"/>
      <c r="K50" s="35"/>
    </row>
    <row r="51" spans="2:11" x14ac:dyDescent="0.25">
      <c r="B51" s="8" t="s">
        <v>144</v>
      </c>
      <c r="C51" s="57" t="s">
        <v>145</v>
      </c>
      <c r="D51" s="54" t="s">
        <v>146</v>
      </c>
      <c r="E51" s="6" t="s">
        <v>79</v>
      </c>
      <c r="F51" s="19">
        <v>193463</v>
      </c>
      <c r="G51" s="24">
        <v>19707.88</v>
      </c>
      <c r="H51" s="24">
        <v>0.84</v>
      </c>
      <c r="I51" s="31"/>
      <c r="J51" s="31"/>
      <c r="K51" s="35"/>
    </row>
    <row r="52" spans="2:11" x14ac:dyDescent="0.25">
      <c r="B52" s="8" t="s">
        <v>294</v>
      </c>
      <c r="C52" s="57" t="s">
        <v>295</v>
      </c>
      <c r="D52" s="54" t="s">
        <v>296</v>
      </c>
      <c r="E52" s="6" t="s">
        <v>72</v>
      </c>
      <c r="F52" s="19">
        <v>5260888</v>
      </c>
      <c r="G52" s="24">
        <v>19012.849999999999</v>
      </c>
      <c r="H52" s="24">
        <v>0.81</v>
      </c>
      <c r="I52" s="31"/>
      <c r="J52" s="31"/>
      <c r="K52" s="35"/>
    </row>
    <row r="53" spans="2:11" x14ac:dyDescent="0.25">
      <c r="B53" s="8" t="s">
        <v>447</v>
      </c>
      <c r="C53" s="57" t="s">
        <v>448</v>
      </c>
      <c r="D53" s="54" t="s">
        <v>449</v>
      </c>
      <c r="E53" s="6" t="s">
        <v>90</v>
      </c>
      <c r="F53" s="19">
        <v>796647</v>
      </c>
      <c r="G53" s="24">
        <v>18868.98</v>
      </c>
      <c r="H53" s="24">
        <v>0.8</v>
      </c>
      <c r="I53" s="31"/>
      <c r="J53" s="31"/>
      <c r="K53" s="35"/>
    </row>
    <row r="54" spans="2:11" x14ac:dyDescent="0.25">
      <c r="B54" s="8" t="s">
        <v>905</v>
      </c>
      <c r="C54" s="57" t="s">
        <v>906</v>
      </c>
      <c r="D54" s="54" t="s">
        <v>907</v>
      </c>
      <c r="E54" s="6" t="s">
        <v>140</v>
      </c>
      <c r="F54" s="19">
        <v>6074325</v>
      </c>
      <c r="G54" s="24">
        <v>18772.7</v>
      </c>
      <c r="H54" s="24">
        <v>0.8</v>
      </c>
      <c r="I54" s="31"/>
      <c r="J54" s="31"/>
      <c r="K54" s="35"/>
    </row>
    <row r="55" spans="2:11" x14ac:dyDescent="0.25">
      <c r="B55" s="8" t="s">
        <v>394</v>
      </c>
      <c r="C55" s="57" t="s">
        <v>395</v>
      </c>
      <c r="D55" s="54" t="s">
        <v>396</v>
      </c>
      <c r="E55" s="6" t="s">
        <v>79</v>
      </c>
      <c r="F55" s="19">
        <v>3189910</v>
      </c>
      <c r="G55" s="24">
        <v>18629.07</v>
      </c>
      <c r="H55" s="24">
        <v>0.79</v>
      </c>
      <c r="I55" s="31"/>
      <c r="J55" s="31"/>
      <c r="K55" s="35"/>
    </row>
    <row r="56" spans="2:11" x14ac:dyDescent="0.25">
      <c r="B56" s="8" t="s">
        <v>908</v>
      </c>
      <c r="C56" s="57" t="s">
        <v>909</v>
      </c>
      <c r="D56" s="54" t="s">
        <v>910</v>
      </c>
      <c r="E56" s="6" t="s">
        <v>440</v>
      </c>
      <c r="F56" s="19">
        <v>1771410</v>
      </c>
      <c r="G56" s="24">
        <v>18598.03</v>
      </c>
      <c r="H56" s="24">
        <v>0.79</v>
      </c>
      <c r="I56" s="31"/>
      <c r="J56" s="31"/>
      <c r="K56" s="35"/>
    </row>
    <row r="57" spans="2:11" x14ac:dyDescent="0.25">
      <c r="B57" s="8" t="s">
        <v>165</v>
      </c>
      <c r="C57" s="57" t="s">
        <v>166</v>
      </c>
      <c r="D57" s="54" t="s">
        <v>167</v>
      </c>
      <c r="E57" s="6" t="s">
        <v>168</v>
      </c>
      <c r="F57" s="19">
        <v>10441072</v>
      </c>
      <c r="G57" s="24">
        <v>18365.849999999999</v>
      </c>
      <c r="H57" s="24">
        <v>0.78</v>
      </c>
      <c r="I57" s="31"/>
      <c r="J57" s="31"/>
      <c r="K57" s="35"/>
    </row>
    <row r="58" spans="2:11" x14ac:dyDescent="0.25">
      <c r="B58" s="8" t="s">
        <v>210</v>
      </c>
      <c r="C58" s="57" t="s">
        <v>211</v>
      </c>
      <c r="D58" s="54" t="s">
        <v>212</v>
      </c>
      <c r="E58" s="6" t="s">
        <v>213</v>
      </c>
      <c r="F58" s="19">
        <v>1564551</v>
      </c>
      <c r="G58" s="24">
        <v>18316.2</v>
      </c>
      <c r="H58" s="24">
        <v>0.78</v>
      </c>
      <c r="I58" s="31"/>
      <c r="J58" s="31"/>
      <c r="K58" s="35"/>
    </row>
    <row r="59" spans="2:11" x14ac:dyDescent="0.25">
      <c r="B59" s="8" t="s">
        <v>911</v>
      </c>
      <c r="C59" s="57" t="s">
        <v>912</v>
      </c>
      <c r="D59" s="54" t="s">
        <v>913</v>
      </c>
      <c r="E59" s="6" t="s">
        <v>275</v>
      </c>
      <c r="F59" s="19">
        <v>114711</v>
      </c>
      <c r="G59" s="24">
        <v>17126.009999999998</v>
      </c>
      <c r="H59" s="24">
        <v>0.73</v>
      </c>
      <c r="I59" s="31"/>
      <c r="J59" s="31"/>
      <c r="K59" s="35"/>
    </row>
    <row r="60" spans="2:11" x14ac:dyDescent="0.25">
      <c r="B60" s="8" t="s">
        <v>224</v>
      </c>
      <c r="C60" s="57" t="s">
        <v>225</v>
      </c>
      <c r="D60" s="54" t="s">
        <v>226</v>
      </c>
      <c r="E60" s="6" t="s">
        <v>94</v>
      </c>
      <c r="F60" s="19">
        <v>3650000</v>
      </c>
      <c r="G60" s="24">
        <v>16116.58</v>
      </c>
      <c r="H60" s="24">
        <v>0.68</v>
      </c>
      <c r="I60" s="31"/>
      <c r="J60" s="31"/>
      <c r="K60" s="35"/>
    </row>
    <row r="61" spans="2:11" x14ac:dyDescent="0.25">
      <c r="B61" s="8" t="s">
        <v>201</v>
      </c>
      <c r="C61" s="57" t="s">
        <v>202</v>
      </c>
      <c r="D61" s="54" t="s">
        <v>203</v>
      </c>
      <c r="E61" s="6" t="s">
        <v>150</v>
      </c>
      <c r="F61" s="19">
        <v>813026</v>
      </c>
      <c r="G61" s="24">
        <v>15907.26</v>
      </c>
      <c r="H61" s="24">
        <v>0.67</v>
      </c>
      <c r="I61" s="31"/>
      <c r="J61" s="31"/>
      <c r="K61" s="35"/>
    </row>
    <row r="62" spans="2:11" x14ac:dyDescent="0.25">
      <c r="B62" s="8" t="s">
        <v>914</v>
      </c>
      <c r="C62" s="57" t="s">
        <v>915</v>
      </c>
      <c r="D62" s="54" t="s">
        <v>916</v>
      </c>
      <c r="E62" s="6" t="s">
        <v>567</v>
      </c>
      <c r="F62" s="19">
        <v>7369960</v>
      </c>
      <c r="G62" s="24">
        <v>15845.41</v>
      </c>
      <c r="H62" s="24">
        <v>0.67</v>
      </c>
      <c r="I62" s="31"/>
      <c r="J62" s="31"/>
      <c r="K62" s="35"/>
    </row>
    <row r="63" spans="2:11" x14ac:dyDescent="0.25">
      <c r="B63" s="8" t="s">
        <v>428</v>
      </c>
      <c r="C63" s="57" t="s">
        <v>429</v>
      </c>
      <c r="D63" s="54" t="s">
        <v>430</v>
      </c>
      <c r="E63" s="6" t="s">
        <v>72</v>
      </c>
      <c r="F63" s="19">
        <v>8598552</v>
      </c>
      <c r="G63" s="24">
        <v>15541.88</v>
      </c>
      <c r="H63" s="24">
        <v>0.66</v>
      </c>
      <c r="I63" s="31"/>
      <c r="J63" s="31"/>
      <c r="K63" s="35"/>
    </row>
    <row r="64" spans="2:11" x14ac:dyDescent="0.25">
      <c r="B64" s="8" t="s">
        <v>917</v>
      </c>
      <c r="C64" s="57" t="s">
        <v>918</v>
      </c>
      <c r="D64" s="54" t="s">
        <v>919</v>
      </c>
      <c r="E64" s="6" t="s">
        <v>90</v>
      </c>
      <c r="F64" s="19">
        <v>116363</v>
      </c>
      <c r="G64" s="24">
        <v>15208.94</v>
      </c>
      <c r="H64" s="24">
        <v>0.65</v>
      </c>
      <c r="I64" s="31"/>
      <c r="J64" s="31"/>
      <c r="K64" s="35"/>
    </row>
    <row r="65" spans="2:11" x14ac:dyDescent="0.25">
      <c r="B65" s="8" t="s">
        <v>151</v>
      </c>
      <c r="C65" s="57" t="s">
        <v>152</v>
      </c>
      <c r="D65" s="54" t="s">
        <v>153</v>
      </c>
      <c r="E65" s="6" t="s">
        <v>54</v>
      </c>
      <c r="F65" s="19">
        <v>242602</v>
      </c>
      <c r="G65" s="24">
        <v>15162.87</v>
      </c>
      <c r="H65" s="24">
        <v>0.64</v>
      </c>
      <c r="I65" s="31"/>
      <c r="J65" s="31"/>
      <c r="K65" s="35"/>
    </row>
    <row r="66" spans="2:11" x14ac:dyDescent="0.25">
      <c r="B66" s="8" t="s">
        <v>400</v>
      </c>
      <c r="C66" s="57" t="s">
        <v>401</v>
      </c>
      <c r="D66" s="54" t="s">
        <v>402</v>
      </c>
      <c r="E66" s="6" t="s">
        <v>150</v>
      </c>
      <c r="F66" s="19">
        <v>995000</v>
      </c>
      <c r="G66" s="24">
        <v>14978.23</v>
      </c>
      <c r="H66" s="24">
        <v>0.64</v>
      </c>
      <c r="I66" s="31"/>
      <c r="J66" s="31"/>
      <c r="K66" s="35"/>
    </row>
    <row r="67" spans="2:11" x14ac:dyDescent="0.25">
      <c r="B67" s="8" t="s">
        <v>407</v>
      </c>
      <c r="C67" s="57" t="s">
        <v>408</v>
      </c>
      <c r="D67" s="54" t="s">
        <v>409</v>
      </c>
      <c r="E67" s="6" t="s">
        <v>133</v>
      </c>
      <c r="F67" s="19">
        <v>2900000</v>
      </c>
      <c r="G67" s="24">
        <v>14568.15</v>
      </c>
      <c r="H67" s="24">
        <v>0.62</v>
      </c>
      <c r="I67" s="31"/>
      <c r="J67" s="31"/>
      <c r="K67" s="35"/>
    </row>
    <row r="68" spans="2:11" x14ac:dyDescent="0.25">
      <c r="B68" s="8" t="s">
        <v>347</v>
      </c>
      <c r="C68" s="57" t="s">
        <v>348</v>
      </c>
      <c r="D68" s="54" t="s">
        <v>349</v>
      </c>
      <c r="E68" s="6" t="s">
        <v>72</v>
      </c>
      <c r="F68" s="19">
        <v>650162</v>
      </c>
      <c r="G68" s="24">
        <v>14141.02</v>
      </c>
      <c r="H68" s="24">
        <v>0.6</v>
      </c>
      <c r="I68" s="31"/>
      <c r="J68" s="31"/>
      <c r="K68" s="35"/>
    </row>
    <row r="69" spans="2:11" x14ac:dyDescent="0.25">
      <c r="B69" s="8" t="s">
        <v>437</v>
      </c>
      <c r="C69" s="57" t="s">
        <v>438</v>
      </c>
      <c r="D69" s="54" t="s">
        <v>439</v>
      </c>
      <c r="E69" s="6" t="s">
        <v>440</v>
      </c>
      <c r="F69" s="19">
        <v>5298844</v>
      </c>
      <c r="G69" s="24">
        <v>14010.14</v>
      </c>
      <c r="H69" s="24">
        <v>0.59</v>
      </c>
      <c r="I69" s="31"/>
      <c r="J69" s="31"/>
      <c r="K69" s="35"/>
    </row>
    <row r="70" spans="2:11" x14ac:dyDescent="0.25">
      <c r="B70" s="8" t="s">
        <v>450</v>
      </c>
      <c r="C70" s="57" t="s">
        <v>451</v>
      </c>
      <c r="D70" s="54" t="s">
        <v>452</v>
      </c>
      <c r="E70" s="6" t="s">
        <v>150</v>
      </c>
      <c r="F70" s="19">
        <v>161000</v>
      </c>
      <c r="G70" s="24">
        <v>13948.48</v>
      </c>
      <c r="H70" s="24">
        <v>0.59</v>
      </c>
      <c r="I70" s="31"/>
      <c r="J70" s="31"/>
      <c r="K70" s="35"/>
    </row>
    <row r="71" spans="2:11" x14ac:dyDescent="0.25">
      <c r="B71" s="8" t="s">
        <v>776</v>
      </c>
      <c r="C71" s="57" t="s">
        <v>777</v>
      </c>
      <c r="D71" s="54" t="s">
        <v>778</v>
      </c>
      <c r="E71" s="6" t="s">
        <v>309</v>
      </c>
      <c r="F71" s="19">
        <v>2036417</v>
      </c>
      <c r="G71" s="24">
        <v>13507.55</v>
      </c>
      <c r="H71" s="24">
        <v>0.56999999999999995</v>
      </c>
      <c r="I71" s="31"/>
      <c r="J71" s="31"/>
      <c r="K71" s="35"/>
    </row>
    <row r="72" spans="2:11" x14ac:dyDescent="0.25">
      <c r="B72" s="8" t="s">
        <v>134</v>
      </c>
      <c r="C72" s="57" t="s">
        <v>135</v>
      </c>
      <c r="D72" s="54" t="s">
        <v>136</v>
      </c>
      <c r="E72" s="6" t="s">
        <v>90</v>
      </c>
      <c r="F72" s="19">
        <v>362333</v>
      </c>
      <c r="G72" s="24">
        <v>12274.76</v>
      </c>
      <c r="H72" s="24">
        <v>0.52</v>
      </c>
      <c r="I72" s="31"/>
      <c r="J72" s="31"/>
      <c r="K72" s="35"/>
    </row>
    <row r="73" spans="2:11" x14ac:dyDescent="0.25">
      <c r="B73" s="8" t="s">
        <v>344</v>
      </c>
      <c r="C73" s="57" t="s">
        <v>345</v>
      </c>
      <c r="D73" s="54" t="s">
        <v>346</v>
      </c>
      <c r="E73" s="6" t="s">
        <v>325</v>
      </c>
      <c r="F73" s="19">
        <v>808141</v>
      </c>
      <c r="G73" s="24">
        <v>11731.7</v>
      </c>
      <c r="H73" s="24">
        <v>0.49</v>
      </c>
      <c r="I73" s="31"/>
      <c r="J73" s="31"/>
      <c r="K73" s="35" t="s">
        <v>4684</v>
      </c>
    </row>
    <row r="74" spans="2:11" x14ac:dyDescent="0.25">
      <c r="B74" s="8" t="s">
        <v>920</v>
      </c>
      <c r="C74" s="57" t="s">
        <v>921</v>
      </c>
      <c r="D74" s="54" t="s">
        <v>922</v>
      </c>
      <c r="E74" s="6" t="s">
        <v>185</v>
      </c>
      <c r="F74" s="19">
        <v>9934596</v>
      </c>
      <c r="G74" s="24">
        <v>11151.58</v>
      </c>
      <c r="H74" s="24">
        <v>0.47</v>
      </c>
      <c r="I74" s="31"/>
      <c r="J74" s="31"/>
      <c r="K74" s="35"/>
    </row>
    <row r="75" spans="2:11" x14ac:dyDescent="0.25">
      <c r="B75" s="8" t="s">
        <v>923</v>
      </c>
      <c r="C75" s="57" t="s">
        <v>557</v>
      </c>
      <c r="D75" s="54" t="s">
        <v>924</v>
      </c>
      <c r="E75" s="6" t="s">
        <v>114</v>
      </c>
      <c r="F75" s="19">
        <v>45041</v>
      </c>
      <c r="G75" s="24">
        <v>10615.33</v>
      </c>
      <c r="H75" s="24">
        <v>0.45</v>
      </c>
      <c r="I75" s="31"/>
      <c r="J75" s="31"/>
      <c r="K75" s="35"/>
    </row>
    <row r="76" spans="2:11" x14ac:dyDescent="0.25">
      <c r="B76" s="8" t="s">
        <v>925</v>
      </c>
      <c r="C76" s="57" t="s">
        <v>926</v>
      </c>
      <c r="D76" s="54" t="s">
        <v>927</v>
      </c>
      <c r="E76" s="6" t="s">
        <v>118</v>
      </c>
      <c r="F76" s="19">
        <v>1292398</v>
      </c>
      <c r="G76" s="24">
        <v>10211.879999999999</v>
      </c>
      <c r="H76" s="24">
        <v>0.43</v>
      </c>
      <c r="I76" s="31"/>
      <c r="J76" s="31"/>
      <c r="K76" s="35"/>
    </row>
    <row r="77" spans="2:11" x14ac:dyDescent="0.25">
      <c r="B77" s="8" t="s">
        <v>928</v>
      </c>
      <c r="C77" s="57" t="s">
        <v>929</v>
      </c>
      <c r="D77" s="54" t="s">
        <v>930</v>
      </c>
      <c r="E77" s="6" t="s">
        <v>90</v>
      </c>
      <c r="F77" s="19">
        <v>898953</v>
      </c>
      <c r="G77" s="24">
        <v>10110.07</v>
      </c>
      <c r="H77" s="24">
        <v>0.43</v>
      </c>
      <c r="I77" s="31"/>
      <c r="J77" s="31"/>
      <c r="K77" s="35"/>
    </row>
    <row r="78" spans="2:11" x14ac:dyDescent="0.25">
      <c r="B78" s="8" t="s">
        <v>931</v>
      </c>
      <c r="C78" s="57" t="s">
        <v>932</v>
      </c>
      <c r="D78" s="54" t="s">
        <v>933</v>
      </c>
      <c r="E78" s="6" t="s">
        <v>106</v>
      </c>
      <c r="F78" s="19">
        <v>6449811</v>
      </c>
      <c r="G78" s="24">
        <v>9519.92</v>
      </c>
      <c r="H78" s="24">
        <v>0.4</v>
      </c>
      <c r="I78" s="31"/>
      <c r="J78" s="31"/>
      <c r="K78" s="35"/>
    </row>
    <row r="79" spans="2:11" x14ac:dyDescent="0.25">
      <c r="B79" s="8" t="s">
        <v>797</v>
      </c>
      <c r="C79" s="57" t="s">
        <v>798</v>
      </c>
      <c r="D79" s="54" t="s">
        <v>799</v>
      </c>
      <c r="E79" s="6" t="s">
        <v>98</v>
      </c>
      <c r="F79" s="19">
        <v>2706470</v>
      </c>
      <c r="G79" s="24">
        <v>7913.72</v>
      </c>
      <c r="H79" s="24">
        <v>0.34</v>
      </c>
      <c r="I79" s="31"/>
      <c r="J79" s="31"/>
      <c r="K79" s="35"/>
    </row>
    <row r="80" spans="2:11" x14ac:dyDescent="0.25">
      <c r="B80" s="8" t="s">
        <v>934</v>
      </c>
      <c r="C80" s="57" t="s">
        <v>935</v>
      </c>
      <c r="D80" s="54" t="s">
        <v>936</v>
      </c>
      <c r="E80" s="6" t="s">
        <v>237</v>
      </c>
      <c r="F80" s="19">
        <v>855200</v>
      </c>
      <c r="G80" s="24">
        <v>7613.85</v>
      </c>
      <c r="H80" s="24">
        <v>0.32</v>
      </c>
      <c r="I80" s="31"/>
      <c r="J80" s="31"/>
      <c r="K80" s="35"/>
    </row>
    <row r="81" spans="2:11" x14ac:dyDescent="0.25">
      <c r="B81" s="8" t="s">
        <v>256</v>
      </c>
      <c r="C81" s="57" t="s">
        <v>257</v>
      </c>
      <c r="D81" s="54" t="s">
        <v>258</v>
      </c>
      <c r="E81" s="6" t="s">
        <v>90</v>
      </c>
      <c r="F81" s="19">
        <v>229555</v>
      </c>
      <c r="G81" s="24">
        <v>7496.46</v>
      </c>
      <c r="H81" s="24">
        <v>0.32</v>
      </c>
      <c r="I81" s="31"/>
      <c r="J81" s="31"/>
      <c r="K81" s="35"/>
    </row>
    <row r="82" spans="2:11" x14ac:dyDescent="0.25">
      <c r="B82" s="8" t="s">
        <v>937</v>
      </c>
      <c r="C82" s="57" t="s">
        <v>938</v>
      </c>
      <c r="D82" s="54" t="s">
        <v>939</v>
      </c>
      <c r="E82" s="6" t="s">
        <v>68</v>
      </c>
      <c r="F82" s="19">
        <v>858000</v>
      </c>
      <c r="G82" s="24">
        <v>6823.67</v>
      </c>
      <c r="H82" s="24">
        <v>0.28999999999999998</v>
      </c>
      <c r="I82" s="31"/>
      <c r="J82" s="31"/>
      <c r="K82" s="35"/>
    </row>
    <row r="83" spans="2:11" x14ac:dyDescent="0.25">
      <c r="B83" s="8" t="s">
        <v>850</v>
      </c>
      <c r="C83" s="57" t="s">
        <v>851</v>
      </c>
      <c r="D83" s="54" t="s">
        <v>852</v>
      </c>
      <c r="E83" s="6" t="s">
        <v>150</v>
      </c>
      <c r="F83" s="19">
        <v>515000</v>
      </c>
      <c r="G83" s="24">
        <v>5924.56</v>
      </c>
      <c r="H83" s="24">
        <v>0.25</v>
      </c>
      <c r="I83" s="31"/>
      <c r="J83" s="31"/>
      <c r="K83" s="35"/>
    </row>
    <row r="84" spans="2:11" x14ac:dyDescent="0.25">
      <c r="B84" s="8" t="s">
        <v>262</v>
      </c>
      <c r="C84" s="57" t="s">
        <v>263</v>
      </c>
      <c r="D84" s="54" t="s">
        <v>264</v>
      </c>
      <c r="E84" s="6" t="s">
        <v>114</v>
      </c>
      <c r="F84" s="19">
        <v>142217</v>
      </c>
      <c r="G84" s="24">
        <v>5543.69</v>
      </c>
      <c r="H84" s="24">
        <v>0.24</v>
      </c>
      <c r="I84" s="31"/>
      <c r="J84" s="31"/>
      <c r="K84" s="35"/>
    </row>
    <row r="85" spans="2:11" x14ac:dyDescent="0.25">
      <c r="B85" s="8" t="s">
        <v>940</v>
      </c>
      <c r="C85" s="57" t="s">
        <v>941</v>
      </c>
      <c r="D85" s="54" t="s">
        <v>942</v>
      </c>
      <c r="E85" s="6" t="s">
        <v>98</v>
      </c>
      <c r="F85" s="19">
        <v>1937650</v>
      </c>
      <c r="G85" s="24">
        <v>4769.53</v>
      </c>
      <c r="H85" s="24">
        <v>0.2</v>
      </c>
      <c r="I85" s="31"/>
      <c r="J85" s="31"/>
      <c r="K85" s="35"/>
    </row>
    <row r="86" spans="2:11" x14ac:dyDescent="0.25">
      <c r="B86" s="8" t="s">
        <v>313</v>
      </c>
      <c r="C86" s="57" t="s">
        <v>314</v>
      </c>
      <c r="D86" s="54" t="s">
        <v>315</v>
      </c>
      <c r="E86" s="6" t="s">
        <v>114</v>
      </c>
      <c r="F86" s="19">
        <v>7057818</v>
      </c>
      <c r="G86" s="24">
        <v>4591.1099999999997</v>
      </c>
      <c r="H86" s="24">
        <v>0.19</v>
      </c>
      <c r="I86" s="31"/>
      <c r="J86" s="31"/>
      <c r="K86" s="35"/>
    </row>
    <row r="87" spans="2:11" x14ac:dyDescent="0.25">
      <c r="B87" s="8" t="s">
        <v>943</v>
      </c>
      <c r="C87" s="57" t="s">
        <v>944</v>
      </c>
      <c r="D87" s="54" t="s">
        <v>945</v>
      </c>
      <c r="E87" s="6" t="s">
        <v>114</v>
      </c>
      <c r="F87" s="19">
        <v>200000</v>
      </c>
      <c r="G87" s="24">
        <v>4111.2</v>
      </c>
      <c r="H87" s="24">
        <v>0.17</v>
      </c>
      <c r="I87" s="31"/>
      <c r="J87" s="31"/>
      <c r="K87" s="35"/>
    </row>
    <row r="88" spans="2:11" x14ac:dyDescent="0.25">
      <c r="B88" s="8" t="s">
        <v>946</v>
      </c>
      <c r="C88" s="57" t="s">
        <v>947</v>
      </c>
      <c r="D88" s="54" t="s">
        <v>948</v>
      </c>
      <c r="E88" s="6" t="s">
        <v>126</v>
      </c>
      <c r="F88" s="19">
        <v>290000</v>
      </c>
      <c r="G88" s="24">
        <v>3713.74</v>
      </c>
      <c r="H88" s="24">
        <v>0.16</v>
      </c>
      <c r="I88" s="31"/>
      <c r="J88" s="31"/>
      <c r="K88" s="35"/>
    </row>
    <row r="89" spans="2:11" x14ac:dyDescent="0.25">
      <c r="B89" s="8" t="s">
        <v>473</v>
      </c>
      <c r="C89" s="57" t="s">
        <v>474</v>
      </c>
      <c r="D89" s="54" t="s">
        <v>475</v>
      </c>
      <c r="E89" s="6" t="s">
        <v>102</v>
      </c>
      <c r="F89" s="19">
        <v>1172000</v>
      </c>
      <c r="G89" s="24">
        <v>2909.49</v>
      </c>
      <c r="H89" s="24">
        <v>0.12</v>
      </c>
      <c r="I89" s="31"/>
      <c r="J89" s="31"/>
      <c r="K89" s="35"/>
    </row>
    <row r="90" spans="2:11" x14ac:dyDescent="0.25">
      <c r="B90" s="8" t="s">
        <v>949</v>
      </c>
      <c r="C90" s="57" t="s">
        <v>950</v>
      </c>
      <c r="D90" s="54" t="s">
        <v>951</v>
      </c>
      <c r="E90" s="6" t="s">
        <v>220</v>
      </c>
      <c r="F90" s="19">
        <v>433717</v>
      </c>
      <c r="G90" s="24">
        <v>2340.34</v>
      </c>
      <c r="H90" s="24">
        <v>0.1</v>
      </c>
      <c r="I90" s="31"/>
      <c r="J90" s="31"/>
      <c r="K90" s="35"/>
    </row>
    <row r="91" spans="2:11" x14ac:dyDescent="0.25">
      <c r="B91" s="8" t="s">
        <v>485</v>
      </c>
      <c r="C91" s="57" t="s">
        <v>486</v>
      </c>
      <c r="D91" s="54" t="s">
        <v>487</v>
      </c>
      <c r="E91" s="6" t="s">
        <v>110</v>
      </c>
      <c r="F91" s="19">
        <v>189380</v>
      </c>
      <c r="G91" s="24">
        <v>2104.77</v>
      </c>
      <c r="H91" s="24">
        <v>0.09</v>
      </c>
      <c r="I91" s="31"/>
      <c r="J91" s="31"/>
      <c r="K91" s="35"/>
    </row>
    <row r="92" spans="2:11" x14ac:dyDescent="0.25">
      <c r="B92" s="8" t="s">
        <v>541</v>
      </c>
      <c r="C92" s="57" t="s">
        <v>542</v>
      </c>
      <c r="D92" s="54" t="s">
        <v>543</v>
      </c>
      <c r="E92" s="6" t="s">
        <v>325</v>
      </c>
      <c r="F92" s="19">
        <v>29444</v>
      </c>
      <c r="G92" s="24">
        <v>1901.3</v>
      </c>
      <c r="H92" s="24">
        <v>0.08</v>
      </c>
      <c r="I92" s="31"/>
      <c r="J92" s="31"/>
      <c r="K92" s="35"/>
    </row>
    <row r="93" spans="2:11" x14ac:dyDescent="0.25">
      <c r="B93" s="8" t="s">
        <v>952</v>
      </c>
      <c r="C93" s="57" t="s">
        <v>953</v>
      </c>
      <c r="D93" s="54" t="s">
        <v>954</v>
      </c>
      <c r="E93" s="6" t="s">
        <v>183</v>
      </c>
      <c r="F93" s="19">
        <v>2606407</v>
      </c>
      <c r="G93" s="24">
        <v>1815.36</v>
      </c>
      <c r="H93" s="24">
        <v>0.08</v>
      </c>
      <c r="I93" s="31"/>
      <c r="J93" s="31"/>
      <c r="K93" s="35"/>
    </row>
    <row r="94" spans="2:11" x14ac:dyDescent="0.25">
      <c r="B94" s="8" t="s">
        <v>357</v>
      </c>
      <c r="C94" s="57" t="s">
        <v>358</v>
      </c>
      <c r="D94" s="54" t="s">
        <v>359</v>
      </c>
      <c r="E94" s="6" t="s">
        <v>90</v>
      </c>
      <c r="F94" s="19">
        <v>665232</v>
      </c>
      <c r="G94" s="24">
        <v>1479.14</v>
      </c>
      <c r="H94" s="24">
        <v>0.06</v>
      </c>
      <c r="I94" s="31"/>
      <c r="J94" s="31"/>
      <c r="K94" s="35"/>
    </row>
    <row r="95" spans="2:11" x14ac:dyDescent="0.25">
      <c r="B95" s="8" t="s">
        <v>360</v>
      </c>
      <c r="C95" s="57" t="s">
        <v>348</v>
      </c>
      <c r="D95" s="54" t="s">
        <v>361</v>
      </c>
      <c r="E95" s="6" t="s">
        <v>72</v>
      </c>
      <c r="F95" s="19">
        <v>113425</v>
      </c>
      <c r="G95" s="24">
        <v>925.55</v>
      </c>
      <c r="H95" s="24">
        <v>0.04</v>
      </c>
      <c r="I95" s="31"/>
      <c r="J95" s="31"/>
      <c r="K95" s="35" t="s">
        <v>4683</v>
      </c>
    </row>
    <row r="96" spans="2:11" x14ac:dyDescent="0.25">
      <c r="C96" s="58" t="s">
        <v>40</v>
      </c>
      <c r="D96" s="54"/>
      <c r="E96" s="6"/>
      <c r="F96" s="19"/>
      <c r="G96" s="25">
        <f>SUM(XDO_?FINAL_MV?98?)</f>
        <v>1908686.17</v>
      </c>
      <c r="H96" s="25">
        <f>SUM(XDO_?FINAL_PER_NET?98?)</f>
        <v>80.930000000000035</v>
      </c>
      <c r="I96" s="31"/>
      <c r="J96" s="31"/>
      <c r="K96" s="35"/>
    </row>
    <row r="97" spans="2:11" x14ac:dyDescent="0.25">
      <c r="C97" s="57"/>
      <c r="D97" s="54"/>
      <c r="E97" s="6"/>
      <c r="F97" s="19"/>
      <c r="G97" s="24"/>
      <c r="H97" s="24"/>
      <c r="I97" s="31"/>
      <c r="J97" s="31"/>
      <c r="K97" s="35"/>
    </row>
    <row r="98" spans="2:11" x14ac:dyDescent="0.25">
      <c r="C98" s="58" t="s">
        <v>3</v>
      </c>
      <c r="D98" s="54"/>
      <c r="E98" s="6"/>
      <c r="F98" s="19"/>
      <c r="G98" s="24" t="s">
        <v>2</v>
      </c>
      <c r="H98" s="24" t="s">
        <v>2</v>
      </c>
      <c r="I98" s="31"/>
      <c r="J98" s="31"/>
      <c r="K98" s="35"/>
    </row>
    <row r="99" spans="2:11" x14ac:dyDescent="0.25">
      <c r="C99" s="57"/>
      <c r="D99" s="54"/>
      <c r="E99" s="6"/>
      <c r="F99" s="19"/>
      <c r="G99" s="24"/>
      <c r="H99" s="24"/>
      <c r="I99" s="31"/>
      <c r="J99" s="31"/>
      <c r="K99" s="35"/>
    </row>
    <row r="100" spans="2:11" x14ac:dyDescent="0.25">
      <c r="C100" s="59" t="s">
        <v>4</v>
      </c>
      <c r="D100" s="54"/>
      <c r="E100" s="6"/>
      <c r="F100" s="19"/>
      <c r="G100" s="24"/>
      <c r="H100" s="24"/>
      <c r="I100" s="31"/>
      <c r="J100" s="31"/>
      <c r="K100" s="35"/>
    </row>
    <row r="101" spans="2:11" x14ac:dyDescent="0.25">
      <c r="B101" s="8" t="s">
        <v>833</v>
      </c>
      <c r="C101" s="57" t="s">
        <v>834</v>
      </c>
      <c r="D101" s="54" t="s">
        <v>835</v>
      </c>
      <c r="E101" s="6" t="s">
        <v>110</v>
      </c>
      <c r="F101" s="19">
        <v>990530</v>
      </c>
      <c r="G101" s="24">
        <v>63464.92</v>
      </c>
      <c r="H101" s="24">
        <v>2.69</v>
      </c>
      <c r="I101" s="31"/>
      <c r="J101" s="31"/>
      <c r="K101" s="35"/>
    </row>
    <row r="102" spans="2:11" x14ac:dyDescent="0.25">
      <c r="B102" s="8" t="s">
        <v>377</v>
      </c>
      <c r="C102" s="57" t="s">
        <v>378</v>
      </c>
      <c r="D102" s="54" t="s">
        <v>379</v>
      </c>
      <c r="E102" s="6" t="s">
        <v>110</v>
      </c>
      <c r="F102" s="19">
        <v>174140</v>
      </c>
      <c r="G102" s="24">
        <v>40235.949999999997</v>
      </c>
      <c r="H102" s="24">
        <v>1.71</v>
      </c>
      <c r="I102" s="31"/>
      <c r="J102" s="31"/>
      <c r="K102" s="35"/>
    </row>
    <row r="103" spans="2:11" x14ac:dyDescent="0.25">
      <c r="C103" s="58" t="s">
        <v>40</v>
      </c>
      <c r="D103" s="54"/>
      <c r="E103" s="6"/>
      <c r="F103" s="19"/>
      <c r="G103" s="25">
        <v>103700.87</v>
      </c>
      <c r="H103" s="25">
        <v>4.4000000000000004</v>
      </c>
      <c r="I103" s="31"/>
      <c r="J103" s="31"/>
      <c r="K103" s="35"/>
    </row>
    <row r="104" spans="2:11" x14ac:dyDescent="0.25">
      <c r="C104" s="57"/>
      <c r="D104" s="54"/>
      <c r="E104" s="6"/>
      <c r="F104" s="19"/>
      <c r="G104" s="24"/>
      <c r="H104" s="24"/>
      <c r="I104" s="31"/>
      <c r="J104" s="31"/>
      <c r="K104" s="35"/>
    </row>
    <row r="105" spans="2:11" x14ac:dyDescent="0.25">
      <c r="C105" s="59" t="s">
        <v>4666</v>
      </c>
      <c r="D105" s="54"/>
      <c r="E105" s="6"/>
      <c r="F105" s="19"/>
      <c r="G105" s="24"/>
      <c r="H105" s="24"/>
      <c r="I105" s="31"/>
      <c r="J105" s="31"/>
      <c r="K105" s="35"/>
    </row>
    <row r="106" spans="2:11" x14ac:dyDescent="0.25">
      <c r="B106" s="8" t="s">
        <v>560</v>
      </c>
      <c r="C106" s="57" t="s">
        <v>561</v>
      </c>
      <c r="D106" s="54" t="s">
        <v>562</v>
      </c>
      <c r="E106" s="6" t="s">
        <v>140</v>
      </c>
      <c r="F106" s="19">
        <v>6750000</v>
      </c>
      <c r="G106" s="24">
        <v>24242.63</v>
      </c>
      <c r="H106" s="24">
        <v>1.03</v>
      </c>
      <c r="I106" s="31"/>
      <c r="J106" s="31"/>
      <c r="K106" s="35"/>
    </row>
    <row r="107" spans="2:11" x14ac:dyDescent="0.25">
      <c r="C107" s="58" t="s">
        <v>40</v>
      </c>
      <c r="D107" s="54"/>
      <c r="E107" s="6"/>
      <c r="F107" s="19"/>
      <c r="G107" s="25">
        <v>24242.63</v>
      </c>
      <c r="H107" s="25">
        <v>1.03</v>
      </c>
      <c r="I107" s="31"/>
      <c r="J107" s="31"/>
      <c r="K107" s="35"/>
    </row>
    <row r="108" spans="2:11" x14ac:dyDescent="0.25">
      <c r="C108" s="57"/>
      <c r="D108" s="54"/>
      <c r="E108" s="6"/>
      <c r="F108" s="19"/>
      <c r="G108" s="24"/>
      <c r="H108" s="24"/>
      <c r="I108" s="31"/>
      <c r="J108" s="31"/>
      <c r="K108" s="35"/>
    </row>
    <row r="109" spans="2:11" x14ac:dyDescent="0.25">
      <c r="C109" s="58" t="s">
        <v>5</v>
      </c>
      <c r="D109" s="54"/>
      <c r="E109" s="6"/>
      <c r="F109" s="19"/>
      <c r="G109" s="24"/>
      <c r="H109" s="24"/>
      <c r="I109" s="31"/>
      <c r="J109" s="31"/>
      <c r="K109" s="35"/>
    </row>
    <row r="110" spans="2:11" x14ac:dyDescent="0.25">
      <c r="C110" s="57"/>
      <c r="D110" s="54"/>
      <c r="E110" s="6"/>
      <c r="F110" s="19"/>
      <c r="G110" s="24"/>
      <c r="H110" s="24"/>
      <c r="I110" s="31"/>
      <c r="J110" s="31"/>
      <c r="K110" s="35"/>
    </row>
    <row r="111" spans="2:11" x14ac:dyDescent="0.25">
      <c r="C111" s="58" t="s">
        <v>6</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C113" s="58" t="s">
        <v>7</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8</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9</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10</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11</v>
      </c>
      <c r="D121" s="54"/>
      <c r="E121" s="6"/>
      <c r="F121" s="19"/>
      <c r="G121" s="24"/>
      <c r="H121" s="24"/>
      <c r="I121" s="31"/>
      <c r="J121" s="31"/>
      <c r="K121" s="35"/>
    </row>
    <row r="122" spans="1:11" x14ac:dyDescent="0.25">
      <c r="A122" s="28"/>
      <c r="B122" s="28"/>
      <c r="C122" s="58" t="s">
        <v>13</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14</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C126" s="59" t="s">
        <v>15</v>
      </c>
      <c r="D126" s="54"/>
      <c r="E126" s="6"/>
      <c r="F126" s="19"/>
      <c r="G126" s="24"/>
      <c r="H126" s="24"/>
      <c r="I126" s="31"/>
      <c r="J126" s="31"/>
      <c r="K126" s="35"/>
    </row>
    <row r="127" spans="1:11" x14ac:dyDescent="0.25">
      <c r="B127" s="8" t="s">
        <v>955</v>
      </c>
      <c r="C127" s="57" t="s">
        <v>956</v>
      </c>
      <c r="D127" s="54" t="s">
        <v>957</v>
      </c>
      <c r="E127" s="6" t="s">
        <v>660</v>
      </c>
      <c r="F127" s="19">
        <v>80000000</v>
      </c>
      <c r="G127" s="24">
        <v>79585.759999999995</v>
      </c>
      <c r="H127" s="24">
        <v>3.38</v>
      </c>
      <c r="I127" s="31">
        <v>6.7850000000000001</v>
      </c>
      <c r="J127" s="31"/>
      <c r="K127" s="35"/>
    </row>
    <row r="128" spans="1:11" x14ac:dyDescent="0.25">
      <c r="B128" s="8" t="s">
        <v>958</v>
      </c>
      <c r="C128" s="57" t="s">
        <v>959</v>
      </c>
      <c r="D128" s="54" t="s">
        <v>960</v>
      </c>
      <c r="E128" s="6" t="s">
        <v>660</v>
      </c>
      <c r="F128" s="19">
        <v>40000000</v>
      </c>
      <c r="G128" s="24">
        <v>39843.839999999997</v>
      </c>
      <c r="H128" s="24">
        <v>1.69</v>
      </c>
      <c r="I128" s="31">
        <v>6.8121</v>
      </c>
      <c r="J128" s="31"/>
      <c r="K128" s="35"/>
    </row>
    <row r="129" spans="1:11" x14ac:dyDescent="0.25">
      <c r="B129" s="8" t="s">
        <v>961</v>
      </c>
      <c r="C129" s="57" t="s">
        <v>962</v>
      </c>
      <c r="D129" s="54" t="s">
        <v>963</v>
      </c>
      <c r="E129" s="6" t="s">
        <v>660</v>
      </c>
      <c r="F129" s="19">
        <v>40000000</v>
      </c>
      <c r="G129" s="24">
        <v>39310.32</v>
      </c>
      <c r="H129" s="24">
        <v>1.67</v>
      </c>
      <c r="I129" s="31">
        <v>7.0370999999999997</v>
      </c>
      <c r="J129" s="31"/>
      <c r="K129" s="35"/>
    </row>
    <row r="130" spans="1:11" x14ac:dyDescent="0.25">
      <c r="B130" s="8" t="s">
        <v>964</v>
      </c>
      <c r="C130" s="57" t="s">
        <v>965</v>
      </c>
      <c r="D130" s="54" t="s">
        <v>966</v>
      </c>
      <c r="E130" s="6" t="s">
        <v>660</v>
      </c>
      <c r="F130" s="19">
        <v>18500000</v>
      </c>
      <c r="G130" s="24">
        <v>18256.84</v>
      </c>
      <c r="H130" s="24">
        <v>0.77</v>
      </c>
      <c r="I130" s="31">
        <v>6.9448999999999996</v>
      </c>
      <c r="J130" s="31"/>
      <c r="K130" s="35"/>
    </row>
    <row r="131" spans="1:11" x14ac:dyDescent="0.25">
      <c r="C131" s="58" t="s">
        <v>40</v>
      </c>
      <c r="D131" s="54"/>
      <c r="E131" s="6"/>
      <c r="F131" s="19"/>
      <c r="G131" s="25">
        <v>176996.76</v>
      </c>
      <c r="H131" s="25">
        <v>7.51</v>
      </c>
      <c r="I131" s="31"/>
      <c r="J131" s="31"/>
      <c r="K131" s="35"/>
    </row>
    <row r="132" spans="1:11" x14ac:dyDescent="0.25">
      <c r="C132" s="57"/>
      <c r="D132" s="54"/>
      <c r="E132" s="6"/>
      <c r="F132" s="19"/>
      <c r="G132" s="24"/>
      <c r="H132" s="24"/>
      <c r="I132" s="31"/>
      <c r="J132" s="31"/>
      <c r="K132" s="35"/>
    </row>
    <row r="133" spans="1:11" x14ac:dyDescent="0.25">
      <c r="C133" s="58" t="s">
        <v>16</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17</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A137" s="10"/>
      <c r="B137" s="28"/>
      <c r="C137" s="58" t="s">
        <v>18</v>
      </c>
      <c r="D137" s="54"/>
      <c r="E137" s="6"/>
      <c r="F137" s="19"/>
      <c r="G137" s="24"/>
      <c r="H137" s="24"/>
      <c r="I137" s="31"/>
      <c r="J137" s="31"/>
      <c r="K137" s="35"/>
    </row>
    <row r="138" spans="1:11" x14ac:dyDescent="0.25">
      <c r="A138" s="28"/>
      <c r="B138" s="28"/>
      <c r="C138" s="58" t="s">
        <v>19</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20</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21</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22</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23</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C148" s="59" t="s">
        <v>24</v>
      </c>
      <c r="D148" s="54"/>
      <c r="E148" s="6"/>
      <c r="F148" s="19"/>
      <c r="G148" s="24"/>
      <c r="H148" s="24"/>
      <c r="I148" s="31"/>
      <c r="J148" s="31"/>
      <c r="K148" s="35"/>
    </row>
    <row r="149" spans="1:54" x14ac:dyDescent="0.25">
      <c r="B149" s="8" t="s">
        <v>38</v>
      </c>
      <c r="C149" s="57" t="s">
        <v>39</v>
      </c>
      <c r="D149" s="54"/>
      <c r="E149" s="6"/>
      <c r="F149" s="19"/>
      <c r="G149" s="24">
        <v>166430.42000000001</v>
      </c>
      <c r="H149" s="24">
        <v>7.06</v>
      </c>
      <c r="I149" s="31"/>
      <c r="J149" s="31"/>
      <c r="K149" s="35"/>
    </row>
    <row r="150" spans="1:54" x14ac:dyDescent="0.25">
      <c r="C150" s="58" t="s">
        <v>40</v>
      </c>
      <c r="D150" s="54"/>
      <c r="E150" s="6"/>
      <c r="F150" s="19"/>
      <c r="G150" s="25">
        <v>166430.42000000001</v>
      </c>
      <c r="H150" s="25">
        <v>7.06</v>
      </c>
      <c r="I150" s="31"/>
      <c r="J150" s="31"/>
      <c r="K150" s="35"/>
    </row>
    <row r="151" spans="1:54" x14ac:dyDescent="0.25">
      <c r="C151" s="57"/>
      <c r="D151" s="54"/>
      <c r="E151" s="6"/>
      <c r="F151" s="19"/>
      <c r="G151" s="24"/>
      <c r="H151" s="24"/>
      <c r="I151" s="31"/>
      <c r="J151" s="31"/>
      <c r="K151" s="35"/>
    </row>
    <row r="152" spans="1:54" x14ac:dyDescent="0.25">
      <c r="A152" s="10"/>
      <c r="B152" s="28"/>
      <c r="C152" s="58" t="s">
        <v>25</v>
      </c>
      <c r="D152" s="54"/>
      <c r="E152" s="6"/>
      <c r="F152" s="19"/>
      <c r="G152" s="24"/>
      <c r="H152" s="24"/>
      <c r="I152" s="31"/>
      <c r="J152" s="31"/>
      <c r="K152" s="35"/>
    </row>
    <row r="153" spans="1:54" s="2" customFormat="1" ht="13.5" x14ac:dyDescent="0.25">
      <c r="A153" s="28"/>
      <c r="B153" s="28"/>
      <c r="C153" s="57" t="s">
        <v>4656</v>
      </c>
      <c r="D153" s="54"/>
      <c r="E153" s="6"/>
      <c r="F153" s="19"/>
      <c r="G153" s="24">
        <v>844</v>
      </c>
      <c r="H153" s="24">
        <v>0.04</v>
      </c>
      <c r="I153" s="31"/>
      <c r="J153" s="31"/>
      <c r="K153" s="35"/>
      <c r="L153" s="3"/>
      <c r="AI153" s="3"/>
      <c r="AV153" s="3"/>
      <c r="AX153" s="3"/>
      <c r="BB153" s="3"/>
    </row>
    <row r="154" spans="1:54" x14ac:dyDescent="0.25">
      <c r="B154" s="8"/>
      <c r="C154" s="57" t="s">
        <v>41</v>
      </c>
      <c r="D154" s="54"/>
      <c r="E154" s="6"/>
      <c r="F154" s="19"/>
      <c r="G154" s="24">
        <v>-23658.39</v>
      </c>
      <c r="H154" s="24">
        <v>-0.97</v>
      </c>
      <c r="I154" s="31"/>
      <c r="J154" s="31"/>
      <c r="K154" s="35"/>
    </row>
    <row r="155" spans="1:54" x14ac:dyDescent="0.25">
      <c r="C155" s="58" t="s">
        <v>40</v>
      </c>
      <c r="D155" s="54"/>
      <c r="E155" s="6"/>
      <c r="F155" s="19"/>
      <c r="G155" s="25">
        <v>-22814.39</v>
      </c>
      <c r="H155" s="25">
        <v>-0.92999999999999994</v>
      </c>
      <c r="I155" s="31"/>
      <c r="J155" s="31"/>
      <c r="K155" s="35"/>
    </row>
    <row r="156" spans="1:54" x14ac:dyDescent="0.25">
      <c r="C156" s="57"/>
      <c r="D156" s="54"/>
      <c r="E156" s="6"/>
      <c r="F156" s="19"/>
      <c r="G156" s="24"/>
      <c r="H156" s="24"/>
      <c r="I156" s="31"/>
      <c r="J156" s="31"/>
      <c r="K156" s="35"/>
    </row>
    <row r="157" spans="1:54" x14ac:dyDescent="0.25">
      <c r="C157" s="60" t="s">
        <v>42</v>
      </c>
      <c r="D157" s="55"/>
      <c r="E157" s="5"/>
      <c r="F157" s="20"/>
      <c r="G157" s="26">
        <v>2357242.46</v>
      </c>
      <c r="H157" s="26">
        <v>100.00000000000001</v>
      </c>
      <c r="I157" s="32"/>
      <c r="J157" s="32"/>
      <c r="K157" s="36"/>
    </row>
    <row r="159" spans="1:54" s="50" customFormat="1" ht="15.75" x14ac:dyDescent="0.3">
      <c r="C159" s="50" t="s">
        <v>4473</v>
      </c>
      <c r="F159" s="51"/>
      <c r="G159" s="51"/>
      <c r="H159" s="51"/>
    </row>
    <row r="160" spans="1:54" s="42" customFormat="1" ht="27" x14ac:dyDescent="0.25">
      <c r="B160" s="43"/>
      <c r="C160" s="43" t="s">
        <v>4468</v>
      </c>
      <c r="D160" s="43" t="s">
        <v>4469</v>
      </c>
      <c r="E160" s="43" t="s">
        <v>4470</v>
      </c>
      <c r="F160" s="44" t="s">
        <v>32</v>
      </c>
      <c r="G160" s="45" t="s">
        <v>4471</v>
      </c>
      <c r="H160" s="44" t="s">
        <v>34</v>
      </c>
      <c r="I160" s="43" t="s">
        <v>37</v>
      </c>
    </row>
    <row r="161" spans="2:11" s="42" customFormat="1" ht="13.5" x14ac:dyDescent="0.25">
      <c r="B161" s="43"/>
      <c r="C161" s="43" t="s">
        <v>4467</v>
      </c>
      <c r="D161" s="43"/>
      <c r="E161" s="43"/>
      <c r="F161" s="44"/>
      <c r="G161" s="45"/>
      <c r="H161" s="44"/>
      <c r="I161" s="43"/>
    </row>
    <row r="162" spans="2:11" s="2" customFormat="1" ht="13.5" x14ac:dyDescent="0.25">
      <c r="B162" s="46">
        <v>2300102</v>
      </c>
      <c r="C162" s="46" t="s">
        <v>4465</v>
      </c>
      <c r="D162" s="46" t="s">
        <v>4466</v>
      </c>
      <c r="E162" s="46" t="s">
        <v>12</v>
      </c>
      <c r="F162" s="47">
        <v>105000</v>
      </c>
      <c r="G162" s="47">
        <v>48640.462500000001</v>
      </c>
      <c r="H162" s="47">
        <v>2.06</v>
      </c>
      <c r="I162" s="46"/>
    </row>
    <row r="163" spans="2:11" s="2" customFormat="1" ht="13.5" x14ac:dyDescent="0.25">
      <c r="B163" s="46">
        <v>2300101</v>
      </c>
      <c r="C163" s="46" t="s">
        <v>4465</v>
      </c>
      <c r="D163" s="46" t="s">
        <v>4466</v>
      </c>
      <c r="E163" s="46" t="s">
        <v>12</v>
      </c>
      <c r="F163" s="47">
        <v>288750</v>
      </c>
      <c r="G163" s="47">
        <v>62972.332499999997</v>
      </c>
      <c r="H163" s="47">
        <v>2.67</v>
      </c>
      <c r="I163" s="46"/>
    </row>
    <row r="164" spans="2:11" s="1" customFormat="1" ht="13.5" x14ac:dyDescent="0.25">
      <c r="B164" s="48"/>
      <c r="C164" s="48" t="s">
        <v>4476</v>
      </c>
      <c r="D164" s="48"/>
      <c r="E164" s="48"/>
      <c r="F164" s="49"/>
      <c r="G164" s="49"/>
      <c r="H164" s="49"/>
      <c r="I164" s="48"/>
    </row>
    <row r="165" spans="2:11" s="2" customFormat="1" ht="13.5" x14ac:dyDescent="0.25">
      <c r="B165" s="46">
        <v>2216683</v>
      </c>
      <c r="C165" s="46" t="s">
        <v>4558</v>
      </c>
      <c r="D165" s="46" t="s">
        <v>4475</v>
      </c>
      <c r="E165" s="46" t="s">
        <v>58</v>
      </c>
      <c r="F165" s="47">
        <v>-13960000</v>
      </c>
      <c r="G165" s="47">
        <v>-16047.02</v>
      </c>
      <c r="H165" s="47">
        <v>-0.68</v>
      </c>
      <c r="I165" s="46"/>
    </row>
    <row r="166" spans="2:11" s="2" customFormat="1" ht="13.5" x14ac:dyDescent="0.25">
      <c r="B166" s="46">
        <v>2216616</v>
      </c>
      <c r="C166" s="46" t="s">
        <v>4505</v>
      </c>
      <c r="D166" s="46" t="s">
        <v>4475</v>
      </c>
      <c r="E166" s="46" t="s">
        <v>887</v>
      </c>
      <c r="F166" s="47">
        <v>-6750000</v>
      </c>
      <c r="G166" s="47">
        <v>-14904</v>
      </c>
      <c r="H166" s="47">
        <v>-0.63</v>
      </c>
      <c r="I166" s="46"/>
    </row>
    <row r="167" spans="2:11" s="2" customFormat="1" ht="13.5" x14ac:dyDescent="0.25">
      <c r="B167" s="46">
        <v>2216667</v>
      </c>
      <c r="C167" s="46" t="s">
        <v>4559</v>
      </c>
      <c r="D167" s="46" t="s">
        <v>4475</v>
      </c>
      <c r="E167" s="46" t="s">
        <v>150</v>
      </c>
      <c r="F167" s="47">
        <v>-252400</v>
      </c>
      <c r="G167" s="47">
        <v>-12686.1288</v>
      </c>
      <c r="H167" s="47">
        <v>-0.54</v>
      </c>
      <c r="I167" s="46"/>
    </row>
    <row r="168" spans="2:11" s="2" customFormat="1" ht="13.5" x14ac:dyDescent="0.25">
      <c r="B168" s="46">
        <v>2216725</v>
      </c>
      <c r="C168" s="46" t="s">
        <v>4525</v>
      </c>
      <c r="D168" s="46" t="s">
        <v>4475</v>
      </c>
      <c r="E168" s="46" t="s">
        <v>406</v>
      </c>
      <c r="F168" s="47">
        <v>-3191650</v>
      </c>
      <c r="G168" s="47">
        <v>-8049.3413</v>
      </c>
      <c r="H168" s="47">
        <v>-0.34</v>
      </c>
      <c r="I168" s="46"/>
    </row>
    <row r="169" spans="2:11" s="1" customFormat="1" ht="13.5" x14ac:dyDescent="0.25">
      <c r="B169" s="48"/>
      <c r="C169" s="48" t="s">
        <v>4472</v>
      </c>
      <c r="D169" s="48"/>
      <c r="E169" s="48"/>
      <c r="F169" s="49"/>
      <c r="G169" s="49">
        <v>59926.304899999988</v>
      </c>
      <c r="H169" s="49">
        <v>2.5400000000000009</v>
      </c>
      <c r="I169" s="48"/>
    </row>
    <row r="171" spans="2:11" x14ac:dyDescent="0.25">
      <c r="C171" s="1" t="s">
        <v>43</v>
      </c>
    </row>
    <row r="172" spans="2:11" x14ac:dyDescent="0.25">
      <c r="C172" s="37" t="s">
        <v>44</v>
      </c>
      <c r="D172" s="37"/>
      <c r="E172" s="37"/>
      <c r="F172" s="37"/>
      <c r="G172" s="37"/>
      <c r="H172" s="37"/>
      <c r="I172" s="37"/>
      <c r="J172" s="37"/>
      <c r="K172" s="37"/>
    </row>
    <row r="173" spans="2:11" x14ac:dyDescent="0.25">
      <c r="C173" s="2" t="s">
        <v>45</v>
      </c>
    </row>
    <row r="174" spans="2:11" x14ac:dyDescent="0.25">
      <c r="C174" s="2" t="s">
        <v>46</v>
      </c>
    </row>
    <row r="175" spans="2:11" x14ac:dyDescent="0.25">
      <c r="C175" s="2" t="s">
        <v>47</v>
      </c>
    </row>
    <row r="176" spans="2:11" x14ac:dyDescent="0.25">
      <c r="C176" s="2" t="s">
        <v>48</v>
      </c>
    </row>
    <row r="177" spans="3:6" x14ac:dyDescent="0.25">
      <c r="C177" s="2" t="s">
        <v>4695</v>
      </c>
    </row>
    <row r="179" spans="3:6" x14ac:dyDescent="0.25">
      <c r="C179" s="78" t="s">
        <v>4733</v>
      </c>
      <c r="E179" s="78" t="s">
        <v>4734</v>
      </c>
      <c r="F179" s="79"/>
    </row>
    <row r="180" spans="3:6" x14ac:dyDescent="0.25">
      <c r="E180" s="2" t="s">
        <v>4737</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29"/>
  <dimension ref="A1:IV83"/>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4245</v>
      </c>
      <c r="J2" s="38" t="s">
        <v>4461</v>
      </c>
    </row>
    <row r="3" spans="1:54" ht="16.5" x14ac:dyDescent="0.3">
      <c r="C3" s="1" t="s">
        <v>27</v>
      </c>
      <c r="D3" s="21" t="s">
        <v>4246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1108</v>
      </c>
      <c r="C18" s="57" t="s">
        <v>569</v>
      </c>
      <c r="D18" s="54" t="s">
        <v>1109</v>
      </c>
      <c r="E18" s="6" t="s">
        <v>1089</v>
      </c>
      <c r="F18" s="19">
        <v>200</v>
      </c>
      <c r="G18" s="24">
        <v>1999.49</v>
      </c>
      <c r="H18" s="24">
        <v>7.37</v>
      </c>
      <c r="I18" s="31">
        <v>7.3807999999999998</v>
      </c>
      <c r="J18" s="31"/>
      <c r="K18" s="35" t="s">
        <v>572</v>
      </c>
    </row>
    <row r="19" spans="1:11" x14ac:dyDescent="0.25">
      <c r="C19" s="58" t="s">
        <v>40</v>
      </c>
      <c r="D19" s="54"/>
      <c r="E19" s="6"/>
      <c r="F19" s="19"/>
      <c r="G19" s="25">
        <v>1999.49</v>
      </c>
      <c r="H19" s="25">
        <v>7.37</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4247</v>
      </c>
      <c r="C31" s="57" t="s">
        <v>56</v>
      </c>
      <c r="D31" s="54" t="s">
        <v>4248</v>
      </c>
      <c r="E31" s="6" t="s">
        <v>691</v>
      </c>
      <c r="F31" s="19">
        <v>400</v>
      </c>
      <c r="G31" s="24">
        <v>1994.66</v>
      </c>
      <c r="H31" s="24">
        <v>7.36</v>
      </c>
      <c r="I31" s="31">
        <v>7.5152000000000001</v>
      </c>
      <c r="J31" s="31"/>
      <c r="K31" s="35" t="s">
        <v>572</v>
      </c>
    </row>
    <row r="32" spans="1:11" x14ac:dyDescent="0.25">
      <c r="B32" s="8" t="s">
        <v>4249</v>
      </c>
      <c r="C32" s="57" t="s">
        <v>4250</v>
      </c>
      <c r="D32" s="54" t="s">
        <v>4251</v>
      </c>
      <c r="E32" s="6" t="s">
        <v>691</v>
      </c>
      <c r="F32" s="19">
        <v>340</v>
      </c>
      <c r="G32" s="24">
        <v>1695.42</v>
      </c>
      <c r="H32" s="24">
        <v>6.25</v>
      </c>
      <c r="I32" s="31">
        <v>7.59</v>
      </c>
      <c r="J32" s="31"/>
      <c r="K32" s="35" t="s">
        <v>572</v>
      </c>
    </row>
    <row r="33" spans="2:11" x14ac:dyDescent="0.25">
      <c r="B33" s="8" t="s">
        <v>4252</v>
      </c>
      <c r="C33" s="57" t="s">
        <v>599</v>
      </c>
      <c r="D33" s="54" t="s">
        <v>4253</v>
      </c>
      <c r="E33" s="6" t="s">
        <v>691</v>
      </c>
      <c r="F33" s="19">
        <v>340</v>
      </c>
      <c r="G33" s="24">
        <v>1695.31</v>
      </c>
      <c r="H33" s="24">
        <v>6.25</v>
      </c>
      <c r="I33" s="31">
        <v>7.7748999999999997</v>
      </c>
      <c r="J33" s="31"/>
      <c r="K33" s="35" t="s">
        <v>572</v>
      </c>
    </row>
    <row r="34" spans="2:11" x14ac:dyDescent="0.25">
      <c r="B34" s="8" t="s">
        <v>4254</v>
      </c>
      <c r="C34" s="57" t="s">
        <v>2563</v>
      </c>
      <c r="D34" s="54" t="s">
        <v>4255</v>
      </c>
      <c r="E34" s="6" t="s">
        <v>691</v>
      </c>
      <c r="F34" s="19">
        <v>340</v>
      </c>
      <c r="G34" s="24">
        <v>1695.29</v>
      </c>
      <c r="H34" s="24">
        <v>6.25</v>
      </c>
      <c r="I34" s="31">
        <v>7.8003</v>
      </c>
      <c r="J34" s="31"/>
      <c r="K34" s="35" t="s">
        <v>572</v>
      </c>
    </row>
    <row r="35" spans="2:11" x14ac:dyDescent="0.25">
      <c r="C35" s="58" t="s">
        <v>40</v>
      </c>
      <c r="D35" s="54"/>
      <c r="E35" s="6"/>
      <c r="F35" s="19"/>
      <c r="G35" s="25">
        <v>7080.68</v>
      </c>
      <c r="H35" s="25">
        <v>26.11</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4256</v>
      </c>
      <c r="C38" s="57" t="s">
        <v>63</v>
      </c>
      <c r="D38" s="54" t="s">
        <v>4257</v>
      </c>
      <c r="E38" s="6" t="s">
        <v>691</v>
      </c>
      <c r="F38" s="19">
        <v>500</v>
      </c>
      <c r="G38" s="24">
        <v>2493.5100000000002</v>
      </c>
      <c r="H38" s="24">
        <v>9.1999999999999993</v>
      </c>
      <c r="I38" s="31">
        <v>7.3148</v>
      </c>
      <c r="J38" s="31"/>
      <c r="K38" s="35" t="s">
        <v>572</v>
      </c>
    </row>
    <row r="39" spans="2:11" x14ac:dyDescent="0.25">
      <c r="B39" s="8" t="s">
        <v>4258</v>
      </c>
      <c r="C39" s="57" t="s">
        <v>142</v>
      </c>
      <c r="D39" s="54" t="s">
        <v>4259</v>
      </c>
      <c r="E39" s="6" t="s">
        <v>691</v>
      </c>
      <c r="F39" s="19">
        <v>460</v>
      </c>
      <c r="G39" s="24">
        <v>2294.06</v>
      </c>
      <c r="H39" s="24">
        <v>8.4600000000000009</v>
      </c>
      <c r="I39" s="31">
        <v>7.2710999999999997</v>
      </c>
      <c r="J39" s="31"/>
      <c r="K39" s="35" t="s">
        <v>572</v>
      </c>
    </row>
    <row r="40" spans="2:11" x14ac:dyDescent="0.25">
      <c r="B40" s="8" t="s">
        <v>1460</v>
      </c>
      <c r="C40" s="57" t="s">
        <v>423</v>
      </c>
      <c r="D40" s="54" t="s">
        <v>1461</v>
      </c>
      <c r="E40" s="6" t="s">
        <v>691</v>
      </c>
      <c r="F40" s="19">
        <v>400</v>
      </c>
      <c r="G40" s="24">
        <v>1994.8</v>
      </c>
      <c r="H40" s="24">
        <v>7.36</v>
      </c>
      <c r="I40" s="31">
        <v>7.3247</v>
      </c>
      <c r="J40" s="31"/>
      <c r="K40" s="35" t="s">
        <v>572</v>
      </c>
    </row>
    <row r="41" spans="2:11" x14ac:dyDescent="0.25">
      <c r="B41" s="8" t="s">
        <v>4260</v>
      </c>
      <c r="C41" s="57" t="s">
        <v>1229</v>
      </c>
      <c r="D41" s="54" t="s">
        <v>4261</v>
      </c>
      <c r="E41" s="6" t="s">
        <v>706</v>
      </c>
      <c r="F41" s="19">
        <v>400</v>
      </c>
      <c r="G41" s="24">
        <v>1994.8</v>
      </c>
      <c r="H41" s="24">
        <v>7.36</v>
      </c>
      <c r="I41" s="31">
        <v>7.3162000000000003</v>
      </c>
      <c r="J41" s="31"/>
      <c r="K41" s="35" t="s">
        <v>572</v>
      </c>
    </row>
    <row r="42" spans="2:11" x14ac:dyDescent="0.25">
      <c r="B42" s="8" t="s">
        <v>4262</v>
      </c>
      <c r="C42" s="57" t="s">
        <v>351</v>
      </c>
      <c r="D42" s="54" t="s">
        <v>4263</v>
      </c>
      <c r="E42" s="6" t="s">
        <v>691</v>
      </c>
      <c r="F42" s="19">
        <v>400</v>
      </c>
      <c r="G42" s="24">
        <v>1994.79</v>
      </c>
      <c r="H42" s="24">
        <v>7.36</v>
      </c>
      <c r="I42" s="31">
        <v>7.3303000000000003</v>
      </c>
      <c r="J42" s="31"/>
      <c r="K42" s="35"/>
    </row>
    <row r="43" spans="2:11" x14ac:dyDescent="0.25">
      <c r="B43" s="8" t="s">
        <v>4264</v>
      </c>
      <c r="C43" s="57" t="s">
        <v>976</v>
      </c>
      <c r="D43" s="54" t="s">
        <v>4265</v>
      </c>
      <c r="E43" s="6" t="s">
        <v>691</v>
      </c>
      <c r="F43" s="19">
        <v>340</v>
      </c>
      <c r="G43" s="24">
        <v>1695.55</v>
      </c>
      <c r="H43" s="24">
        <v>6.25</v>
      </c>
      <c r="I43" s="31">
        <v>7.3754999999999997</v>
      </c>
      <c r="J43" s="31"/>
      <c r="K43" s="35" t="s">
        <v>572</v>
      </c>
    </row>
    <row r="44" spans="2:11" x14ac:dyDescent="0.25">
      <c r="C44" s="58" t="s">
        <v>40</v>
      </c>
      <c r="D44" s="54"/>
      <c r="E44" s="6"/>
      <c r="F44" s="19"/>
      <c r="G44" s="25">
        <v>12467.51</v>
      </c>
      <c r="H44" s="25">
        <v>45.99</v>
      </c>
      <c r="I44" s="31"/>
      <c r="J44" s="31"/>
      <c r="K44" s="35"/>
    </row>
    <row r="45" spans="2:11" x14ac:dyDescent="0.25">
      <c r="C45" s="57"/>
      <c r="D45" s="54"/>
      <c r="E45" s="6"/>
      <c r="F45" s="19"/>
      <c r="G45" s="24"/>
      <c r="H45" s="24"/>
      <c r="I45" s="31"/>
      <c r="J45" s="31"/>
      <c r="K45" s="35"/>
    </row>
    <row r="46" spans="2:11" x14ac:dyDescent="0.25">
      <c r="C46" s="58" t="s">
        <v>15</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5464.65</v>
      </c>
      <c r="H64" s="24">
        <v>20.149999999999999</v>
      </c>
      <c r="I64" s="31"/>
      <c r="J64" s="31"/>
      <c r="K64" s="35"/>
    </row>
    <row r="65" spans="1:54" x14ac:dyDescent="0.25">
      <c r="C65" s="58" t="s">
        <v>40</v>
      </c>
      <c r="D65" s="54"/>
      <c r="E65" s="6"/>
      <c r="F65" s="19"/>
      <c r="G65" s="25">
        <v>5464.65</v>
      </c>
      <c r="H65" s="25">
        <v>20.149999999999999</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4656</v>
      </c>
      <c r="D68" s="54"/>
      <c r="E68" s="6"/>
      <c r="F68" s="19"/>
      <c r="G68" s="24" t="s">
        <v>2</v>
      </c>
      <c r="H68" s="24" t="s">
        <v>2</v>
      </c>
      <c r="I68" s="31"/>
      <c r="J68" s="31"/>
      <c r="K68" s="35"/>
      <c r="L68" s="3"/>
      <c r="AI68" s="3"/>
      <c r="AV68" s="3"/>
      <c r="AX68" s="3"/>
      <c r="BB68" s="3"/>
    </row>
    <row r="69" spans="1:54" x14ac:dyDescent="0.25">
      <c r="B69" s="8"/>
      <c r="C69" s="57" t="s">
        <v>41</v>
      </c>
      <c r="D69" s="54"/>
      <c r="E69" s="6"/>
      <c r="F69" s="19"/>
      <c r="G69" s="24">
        <v>101.95</v>
      </c>
      <c r="H69" s="24">
        <v>0.38</v>
      </c>
      <c r="I69" s="31"/>
      <c r="J69" s="31"/>
      <c r="K69" s="35"/>
    </row>
    <row r="70" spans="1:54" x14ac:dyDescent="0.25">
      <c r="C70" s="58" t="s">
        <v>40</v>
      </c>
      <c r="D70" s="54"/>
      <c r="E70" s="6"/>
      <c r="F70" s="19"/>
      <c r="G70" s="25">
        <v>101.95</v>
      </c>
      <c r="H70" s="25">
        <v>0.38</v>
      </c>
      <c r="I70" s="31"/>
      <c r="J70" s="31"/>
      <c r="K70" s="35"/>
    </row>
    <row r="71" spans="1:54" x14ac:dyDescent="0.25">
      <c r="C71" s="57"/>
      <c r="D71" s="54"/>
      <c r="E71" s="6"/>
      <c r="F71" s="19"/>
      <c r="G71" s="24"/>
      <c r="H71" s="24"/>
      <c r="I71" s="31"/>
      <c r="J71" s="31"/>
      <c r="K71" s="35"/>
    </row>
    <row r="72" spans="1:54" x14ac:dyDescent="0.25">
      <c r="C72" s="60" t="s">
        <v>42</v>
      </c>
      <c r="D72" s="55"/>
      <c r="E72" s="5"/>
      <c r="F72" s="20"/>
      <c r="G72" s="26">
        <v>27114.28</v>
      </c>
      <c r="H72" s="26">
        <v>100</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78" t="s">
        <v>4733</v>
      </c>
      <c r="E82" s="78" t="s">
        <v>4734</v>
      </c>
      <c r="F82" s="79"/>
    </row>
    <row r="83" spans="3:6" x14ac:dyDescent="0.25">
      <c r="E83" s="2" t="s">
        <v>4793</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30"/>
  <dimension ref="A1:IV8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4266</v>
      </c>
      <c r="J2" s="38" t="s">
        <v>4461</v>
      </c>
    </row>
    <row r="3" spans="1:54" ht="16.5" x14ac:dyDescent="0.3">
      <c r="C3" s="1" t="s">
        <v>27</v>
      </c>
      <c r="D3" s="21" t="s">
        <v>4267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1066</v>
      </c>
      <c r="C18" s="57" t="s">
        <v>569</v>
      </c>
      <c r="D18" s="54" t="s">
        <v>1067</v>
      </c>
      <c r="E18" s="6" t="s">
        <v>571</v>
      </c>
      <c r="F18" s="19">
        <v>900</v>
      </c>
      <c r="G18" s="24">
        <v>895.45</v>
      </c>
      <c r="H18" s="24">
        <v>7.85</v>
      </c>
      <c r="I18" s="31">
        <v>7.82</v>
      </c>
      <c r="J18" s="31"/>
      <c r="K18" s="35" t="s">
        <v>572</v>
      </c>
    </row>
    <row r="19" spans="2:11" x14ac:dyDescent="0.25">
      <c r="B19" s="8" t="s">
        <v>2644</v>
      </c>
      <c r="C19" s="57" t="s">
        <v>574</v>
      </c>
      <c r="D19" s="54" t="s">
        <v>2645</v>
      </c>
      <c r="E19" s="6" t="s">
        <v>1089</v>
      </c>
      <c r="F19" s="19">
        <v>90</v>
      </c>
      <c r="G19" s="24">
        <v>888.29</v>
      </c>
      <c r="H19" s="24">
        <v>7.79</v>
      </c>
      <c r="I19" s="31">
        <v>7.8090999999999999</v>
      </c>
      <c r="J19" s="31"/>
      <c r="K19" s="35" t="s">
        <v>572</v>
      </c>
    </row>
    <row r="20" spans="2:11" x14ac:dyDescent="0.25">
      <c r="B20" s="8" t="s">
        <v>2218</v>
      </c>
      <c r="C20" s="57" t="s">
        <v>625</v>
      </c>
      <c r="D20" s="54" t="s">
        <v>2219</v>
      </c>
      <c r="E20" s="6" t="s">
        <v>571</v>
      </c>
      <c r="F20" s="19">
        <v>800</v>
      </c>
      <c r="G20" s="24">
        <v>797.46</v>
      </c>
      <c r="H20" s="24">
        <v>6.99</v>
      </c>
      <c r="I20" s="31">
        <v>7.76</v>
      </c>
      <c r="J20" s="31"/>
      <c r="K20" s="35" t="s">
        <v>572</v>
      </c>
    </row>
    <row r="21" spans="2:11" x14ac:dyDescent="0.25">
      <c r="B21" s="8" t="s">
        <v>2476</v>
      </c>
      <c r="C21" s="57" t="s">
        <v>970</v>
      </c>
      <c r="D21" s="54" t="s">
        <v>2477</v>
      </c>
      <c r="E21" s="6" t="s">
        <v>571</v>
      </c>
      <c r="F21" s="19">
        <v>20</v>
      </c>
      <c r="G21" s="24">
        <v>201.75</v>
      </c>
      <c r="H21" s="24">
        <v>1.77</v>
      </c>
      <c r="I21" s="31">
        <v>7.585</v>
      </c>
      <c r="J21" s="31"/>
      <c r="K21" s="35" t="s">
        <v>572</v>
      </c>
    </row>
    <row r="22" spans="2:11" x14ac:dyDescent="0.25">
      <c r="C22" s="58" t="s">
        <v>40</v>
      </c>
      <c r="D22" s="54"/>
      <c r="E22" s="6"/>
      <c r="F22" s="19"/>
      <c r="G22" s="25">
        <v>2782.95</v>
      </c>
      <c r="H22" s="25">
        <v>24.4</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4268</v>
      </c>
      <c r="C31" s="57" t="s">
        <v>4269</v>
      </c>
      <c r="D31" s="54" t="s">
        <v>4270</v>
      </c>
      <c r="E31" s="6" t="s">
        <v>660</v>
      </c>
      <c r="F31" s="19">
        <v>3000000</v>
      </c>
      <c r="G31" s="24">
        <v>3059.09</v>
      </c>
      <c r="H31" s="24">
        <v>26.82</v>
      </c>
      <c r="I31" s="31">
        <v>7.5500283000000001</v>
      </c>
      <c r="J31" s="31"/>
      <c r="K31" s="35"/>
    </row>
    <row r="32" spans="2:11" x14ac:dyDescent="0.25">
      <c r="B32" s="8" t="s">
        <v>2856</v>
      </c>
      <c r="C32" s="57" t="s">
        <v>2857</v>
      </c>
      <c r="D32" s="54" t="s">
        <v>2858</v>
      </c>
      <c r="E32" s="6" t="s">
        <v>660</v>
      </c>
      <c r="F32" s="19">
        <v>3000000</v>
      </c>
      <c r="G32" s="24">
        <v>3050.72</v>
      </c>
      <c r="H32" s="24">
        <v>26.75</v>
      </c>
      <c r="I32" s="31">
        <v>7.5254418000000003</v>
      </c>
      <c r="J32" s="31"/>
      <c r="K32" s="35"/>
    </row>
    <row r="33" spans="1:11" x14ac:dyDescent="0.25">
      <c r="B33" s="8" t="s">
        <v>4271</v>
      </c>
      <c r="C33" s="57" t="s">
        <v>4272</v>
      </c>
      <c r="D33" s="54" t="s">
        <v>4273</v>
      </c>
      <c r="E33" s="6" t="s">
        <v>660</v>
      </c>
      <c r="F33" s="19">
        <v>500000</v>
      </c>
      <c r="G33" s="24">
        <v>512.91999999999996</v>
      </c>
      <c r="H33" s="24">
        <v>4.5</v>
      </c>
      <c r="I33" s="31">
        <v>7.5795988999999997</v>
      </c>
      <c r="J33" s="31"/>
      <c r="K33" s="35"/>
    </row>
    <row r="34" spans="1:11" x14ac:dyDescent="0.25">
      <c r="C34" s="58" t="s">
        <v>40</v>
      </c>
      <c r="D34" s="54"/>
      <c r="E34" s="6"/>
      <c r="F34" s="19"/>
      <c r="G34" s="25">
        <v>6622.73</v>
      </c>
      <c r="H34" s="25">
        <v>58.07</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2907</v>
      </c>
      <c r="C46" s="57" t="s">
        <v>2908</v>
      </c>
      <c r="D46" s="54" t="s">
        <v>2909</v>
      </c>
      <c r="E46" s="6" t="s">
        <v>660</v>
      </c>
      <c r="F46" s="19">
        <v>890000</v>
      </c>
      <c r="G46" s="24">
        <v>766.14</v>
      </c>
      <c r="H46" s="24">
        <v>6.72</v>
      </c>
      <c r="I46" s="31">
        <v>7.2774878000000003</v>
      </c>
      <c r="J46" s="31"/>
      <c r="K46" s="35"/>
    </row>
    <row r="47" spans="1:11" x14ac:dyDescent="0.25">
      <c r="B47" s="8" t="s">
        <v>4242</v>
      </c>
      <c r="C47" s="57" t="s">
        <v>4243</v>
      </c>
      <c r="D47" s="54" t="s">
        <v>4244</v>
      </c>
      <c r="E47" s="6" t="s">
        <v>660</v>
      </c>
      <c r="F47" s="19">
        <v>540400</v>
      </c>
      <c r="G47" s="24">
        <v>461.83</v>
      </c>
      <c r="H47" s="24">
        <v>4.05</v>
      </c>
      <c r="I47" s="31">
        <v>7.2795059999999996</v>
      </c>
      <c r="J47" s="31"/>
      <c r="K47" s="35"/>
    </row>
    <row r="48" spans="1:11" x14ac:dyDescent="0.25">
      <c r="B48" s="8" t="s">
        <v>2904</v>
      </c>
      <c r="C48" s="57" t="s">
        <v>2905</v>
      </c>
      <c r="D48" s="54" t="s">
        <v>2906</v>
      </c>
      <c r="E48" s="6" t="s">
        <v>660</v>
      </c>
      <c r="F48" s="19">
        <v>350000</v>
      </c>
      <c r="G48" s="24">
        <v>307.08999999999997</v>
      </c>
      <c r="H48" s="24">
        <v>2.69</v>
      </c>
      <c r="I48" s="31">
        <v>7.2693225000000004</v>
      </c>
      <c r="J48" s="31"/>
      <c r="K48" s="35"/>
    </row>
    <row r="49" spans="1:11" x14ac:dyDescent="0.25">
      <c r="C49" s="58" t="s">
        <v>40</v>
      </c>
      <c r="D49" s="54"/>
      <c r="E49" s="6"/>
      <c r="F49" s="19"/>
      <c r="G49" s="25">
        <v>1535.06</v>
      </c>
      <c r="H49" s="25">
        <v>13.46</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38</v>
      </c>
      <c r="C63" s="57" t="s">
        <v>39</v>
      </c>
      <c r="D63" s="54"/>
      <c r="E63" s="6"/>
      <c r="F63" s="19"/>
      <c r="G63" s="24">
        <v>45.02</v>
      </c>
      <c r="H63" s="24">
        <v>0.39</v>
      </c>
      <c r="I63" s="31"/>
      <c r="J63" s="31"/>
      <c r="K63" s="35"/>
    </row>
    <row r="64" spans="1:11" x14ac:dyDescent="0.25">
      <c r="C64" s="58" t="s">
        <v>40</v>
      </c>
      <c r="D64" s="54"/>
      <c r="E64" s="6"/>
      <c r="F64" s="19"/>
      <c r="G64" s="25">
        <v>45.02</v>
      </c>
      <c r="H64" s="25">
        <v>0.39</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4656</v>
      </c>
      <c r="D67" s="54"/>
      <c r="E67" s="6"/>
      <c r="F67" s="19"/>
      <c r="G67" s="24" t="s">
        <v>2</v>
      </c>
      <c r="H67" s="24" t="s">
        <v>2</v>
      </c>
      <c r="I67" s="31"/>
      <c r="J67" s="31"/>
      <c r="K67" s="35"/>
      <c r="L67" s="3"/>
      <c r="AI67" s="3"/>
      <c r="AV67" s="3"/>
      <c r="AX67" s="3"/>
      <c r="BB67" s="3"/>
    </row>
    <row r="68" spans="1:54" x14ac:dyDescent="0.25">
      <c r="B68" s="8"/>
      <c r="C68" s="57" t="s">
        <v>41</v>
      </c>
      <c r="D68" s="54"/>
      <c r="E68" s="6"/>
      <c r="F68" s="19"/>
      <c r="G68" s="24">
        <v>419.98</v>
      </c>
      <c r="H68" s="24">
        <v>3.68</v>
      </c>
      <c r="I68" s="31"/>
      <c r="J68" s="31"/>
      <c r="K68" s="35"/>
    </row>
    <row r="69" spans="1:54" x14ac:dyDescent="0.25">
      <c r="C69" s="58" t="s">
        <v>40</v>
      </c>
      <c r="D69" s="54"/>
      <c r="E69" s="6"/>
      <c r="F69" s="19"/>
      <c r="G69" s="25">
        <v>419.98</v>
      </c>
      <c r="H69" s="25">
        <v>3.68</v>
      </c>
      <c r="I69" s="31"/>
      <c r="J69" s="31"/>
      <c r="K69" s="35"/>
    </row>
    <row r="70" spans="1:54" x14ac:dyDescent="0.25">
      <c r="C70" s="57"/>
      <c r="D70" s="54"/>
      <c r="E70" s="6"/>
      <c r="F70" s="19"/>
      <c r="G70" s="24"/>
      <c r="H70" s="24"/>
      <c r="I70" s="31"/>
      <c r="J70" s="31"/>
      <c r="K70" s="35"/>
    </row>
    <row r="71" spans="1:54" x14ac:dyDescent="0.25">
      <c r="C71" s="60" t="s">
        <v>42</v>
      </c>
      <c r="D71" s="55"/>
      <c r="E71" s="5"/>
      <c r="F71" s="20"/>
      <c r="G71" s="26">
        <v>11405.74</v>
      </c>
      <c r="H71" s="26">
        <v>100.00000000000001</v>
      </c>
      <c r="I71" s="32"/>
      <c r="J71" s="32"/>
      <c r="K71" s="36"/>
    </row>
    <row r="74" spans="1:54" x14ac:dyDescent="0.25">
      <c r="C74" s="1" t="s">
        <v>43</v>
      </c>
    </row>
    <row r="75" spans="1:54" x14ac:dyDescent="0.25">
      <c r="C75" s="37" t="s">
        <v>44</v>
      </c>
      <c r="D75" s="37"/>
      <c r="E75" s="37"/>
      <c r="F75" s="37"/>
      <c r="G75" s="37"/>
      <c r="H75" s="37"/>
      <c r="I75" s="37"/>
      <c r="J75" s="37"/>
      <c r="K75" s="37"/>
    </row>
    <row r="76" spans="1:54" x14ac:dyDescent="0.25">
      <c r="C76" s="2" t="s">
        <v>45</v>
      </c>
    </row>
    <row r="77" spans="1:54" x14ac:dyDescent="0.25">
      <c r="C77" s="2" t="s">
        <v>46</v>
      </c>
    </row>
    <row r="78" spans="1:54" x14ac:dyDescent="0.25">
      <c r="C78" s="2" t="s">
        <v>47</v>
      </c>
    </row>
    <row r="79" spans="1:54" x14ac:dyDescent="0.25">
      <c r="C79" s="2" t="s">
        <v>48</v>
      </c>
    </row>
    <row r="81" spans="3:6" x14ac:dyDescent="0.25">
      <c r="C81" s="78" t="s">
        <v>4733</v>
      </c>
      <c r="E81" s="78" t="s">
        <v>4734</v>
      </c>
      <c r="F81" s="79"/>
    </row>
    <row r="82" spans="3:6" x14ac:dyDescent="0.25">
      <c r="E82" s="2" t="s">
        <v>4776</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31"/>
  <dimension ref="A1:IV115"/>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4274</v>
      </c>
      <c r="J2" s="38" t="s">
        <v>4461</v>
      </c>
    </row>
    <row r="3" spans="1:54" ht="16.5" x14ac:dyDescent="0.3">
      <c r="C3" s="1" t="s">
        <v>27</v>
      </c>
      <c r="D3" s="21" t="s">
        <v>4275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3544400</v>
      </c>
      <c r="G10" s="24">
        <v>51838.62</v>
      </c>
      <c r="H10" s="24">
        <v>8.0399999999999991</v>
      </c>
      <c r="I10" s="31"/>
      <c r="J10" s="31"/>
      <c r="K10" s="35"/>
    </row>
    <row r="11" spans="1:54" x14ac:dyDescent="0.25">
      <c r="B11" s="8" t="s">
        <v>51</v>
      </c>
      <c r="C11" s="57" t="s">
        <v>52</v>
      </c>
      <c r="D11" s="54" t="s">
        <v>53</v>
      </c>
      <c r="E11" s="6" t="s">
        <v>54</v>
      </c>
      <c r="F11" s="19">
        <v>2465000</v>
      </c>
      <c r="G11" s="24">
        <v>40941.19</v>
      </c>
      <c r="H11" s="24">
        <v>6.35</v>
      </c>
      <c r="I11" s="31"/>
      <c r="J11" s="31"/>
      <c r="K11" s="35"/>
    </row>
    <row r="12" spans="1:54" x14ac:dyDescent="0.25">
      <c r="B12" s="8" t="s">
        <v>73</v>
      </c>
      <c r="C12" s="57" t="s">
        <v>74</v>
      </c>
      <c r="D12" s="54" t="s">
        <v>75</v>
      </c>
      <c r="E12" s="6" t="s">
        <v>54</v>
      </c>
      <c r="F12" s="19">
        <v>891350</v>
      </c>
      <c r="G12" s="24">
        <v>34013.47</v>
      </c>
      <c r="H12" s="24">
        <v>5.28</v>
      </c>
      <c r="I12" s="31"/>
      <c r="J12" s="31"/>
      <c r="K12" s="35"/>
    </row>
    <row r="13" spans="1:54" x14ac:dyDescent="0.25">
      <c r="B13" s="8" t="s">
        <v>888</v>
      </c>
      <c r="C13" s="57" t="s">
        <v>590</v>
      </c>
      <c r="D13" s="54" t="s">
        <v>889</v>
      </c>
      <c r="E13" s="6" t="s">
        <v>271</v>
      </c>
      <c r="F13" s="19">
        <v>12466666</v>
      </c>
      <c r="G13" s="24">
        <v>32326.06</v>
      </c>
      <c r="H13" s="24">
        <v>5.01</v>
      </c>
      <c r="I13" s="31"/>
      <c r="J13" s="31"/>
      <c r="K13" s="35"/>
    </row>
    <row r="14" spans="1:54" x14ac:dyDescent="0.25">
      <c r="B14" s="8" t="s">
        <v>84</v>
      </c>
      <c r="C14" s="57" t="s">
        <v>85</v>
      </c>
      <c r="D14" s="54" t="s">
        <v>86</v>
      </c>
      <c r="E14" s="6" t="s">
        <v>58</v>
      </c>
      <c r="F14" s="19">
        <v>3850000</v>
      </c>
      <c r="G14" s="24">
        <v>24659.25</v>
      </c>
      <c r="H14" s="24">
        <v>3.82</v>
      </c>
      <c r="I14" s="31"/>
      <c r="J14" s="31"/>
      <c r="K14" s="35"/>
    </row>
    <row r="15" spans="1:54" x14ac:dyDescent="0.25">
      <c r="B15" s="8" t="s">
        <v>65</v>
      </c>
      <c r="C15" s="57" t="s">
        <v>66</v>
      </c>
      <c r="D15" s="54" t="s">
        <v>67</v>
      </c>
      <c r="E15" s="6" t="s">
        <v>68</v>
      </c>
      <c r="F15" s="19">
        <v>642446</v>
      </c>
      <c r="G15" s="24">
        <v>22355.51</v>
      </c>
      <c r="H15" s="24">
        <v>3.47</v>
      </c>
      <c r="I15" s="31"/>
      <c r="J15" s="31"/>
      <c r="K15" s="35"/>
    </row>
    <row r="16" spans="1:54" x14ac:dyDescent="0.25">
      <c r="B16" s="8" t="s">
        <v>238</v>
      </c>
      <c r="C16" s="57" t="s">
        <v>239</v>
      </c>
      <c r="D16" s="54" t="s">
        <v>240</v>
      </c>
      <c r="E16" s="6" t="s">
        <v>79</v>
      </c>
      <c r="F16" s="19">
        <v>275000</v>
      </c>
      <c r="G16" s="24">
        <v>21085.759999999998</v>
      </c>
      <c r="H16" s="24">
        <v>3.27</v>
      </c>
      <c r="I16" s="31"/>
      <c r="J16" s="31"/>
      <c r="K16" s="35"/>
    </row>
    <row r="17" spans="2:11" x14ac:dyDescent="0.25">
      <c r="B17" s="8" t="s">
        <v>91</v>
      </c>
      <c r="C17" s="57" t="s">
        <v>92</v>
      </c>
      <c r="D17" s="54" t="s">
        <v>93</v>
      </c>
      <c r="E17" s="6" t="s">
        <v>94</v>
      </c>
      <c r="F17" s="19">
        <v>770000</v>
      </c>
      <c r="G17" s="24">
        <v>19107.939999999999</v>
      </c>
      <c r="H17" s="24">
        <v>2.96</v>
      </c>
      <c r="I17" s="31"/>
      <c r="J17" s="31"/>
      <c r="K17" s="35"/>
    </row>
    <row r="18" spans="2:11" x14ac:dyDescent="0.25">
      <c r="B18" s="8" t="s">
        <v>87</v>
      </c>
      <c r="C18" s="57" t="s">
        <v>88</v>
      </c>
      <c r="D18" s="54" t="s">
        <v>89</v>
      </c>
      <c r="E18" s="6" t="s">
        <v>90</v>
      </c>
      <c r="F18" s="19">
        <v>805000</v>
      </c>
      <c r="G18" s="24">
        <v>18465.490000000002</v>
      </c>
      <c r="H18" s="24">
        <v>2.86</v>
      </c>
      <c r="I18" s="31"/>
      <c r="J18" s="31"/>
      <c r="K18" s="35"/>
    </row>
    <row r="19" spans="2:11" x14ac:dyDescent="0.25">
      <c r="B19" s="8" t="s">
        <v>103</v>
      </c>
      <c r="C19" s="57" t="s">
        <v>104</v>
      </c>
      <c r="D19" s="54" t="s">
        <v>105</v>
      </c>
      <c r="E19" s="6" t="s">
        <v>106</v>
      </c>
      <c r="F19" s="19">
        <v>510000</v>
      </c>
      <c r="G19" s="24">
        <v>18265.650000000001</v>
      </c>
      <c r="H19" s="24">
        <v>2.83</v>
      </c>
      <c r="I19" s="31"/>
      <c r="J19" s="31"/>
      <c r="K19" s="35"/>
    </row>
    <row r="20" spans="2:11" x14ac:dyDescent="0.25">
      <c r="B20" s="8" t="s">
        <v>403</v>
      </c>
      <c r="C20" s="57" t="s">
        <v>404</v>
      </c>
      <c r="D20" s="54" t="s">
        <v>405</v>
      </c>
      <c r="E20" s="6" t="s">
        <v>406</v>
      </c>
      <c r="F20" s="19">
        <v>7100000</v>
      </c>
      <c r="G20" s="24">
        <v>17909.75</v>
      </c>
      <c r="H20" s="24">
        <v>2.78</v>
      </c>
      <c r="I20" s="31"/>
      <c r="J20" s="31"/>
      <c r="K20" s="35"/>
    </row>
    <row r="21" spans="2:11" x14ac:dyDescent="0.25">
      <c r="B21" s="8" t="s">
        <v>107</v>
      </c>
      <c r="C21" s="57" t="s">
        <v>108</v>
      </c>
      <c r="D21" s="54" t="s">
        <v>109</v>
      </c>
      <c r="E21" s="6" t="s">
        <v>110</v>
      </c>
      <c r="F21" s="19">
        <v>320000</v>
      </c>
      <c r="G21" s="24">
        <v>17868.64</v>
      </c>
      <c r="H21" s="24">
        <v>2.77</v>
      </c>
      <c r="I21" s="31"/>
      <c r="J21" s="31"/>
      <c r="K21" s="35"/>
    </row>
    <row r="22" spans="2:11" x14ac:dyDescent="0.25">
      <c r="B22" s="8" t="s">
        <v>144</v>
      </c>
      <c r="C22" s="57" t="s">
        <v>145</v>
      </c>
      <c r="D22" s="54" t="s">
        <v>146</v>
      </c>
      <c r="E22" s="6" t="s">
        <v>79</v>
      </c>
      <c r="F22" s="19">
        <v>175000</v>
      </c>
      <c r="G22" s="24">
        <v>17827.080000000002</v>
      </c>
      <c r="H22" s="24">
        <v>2.77</v>
      </c>
      <c r="I22" s="31"/>
      <c r="J22" s="31"/>
      <c r="K22" s="35"/>
    </row>
    <row r="23" spans="2:11" x14ac:dyDescent="0.25">
      <c r="B23" s="8" t="s">
        <v>388</v>
      </c>
      <c r="C23" s="57" t="s">
        <v>389</v>
      </c>
      <c r="D23" s="54" t="s">
        <v>390</v>
      </c>
      <c r="E23" s="6" t="s">
        <v>356</v>
      </c>
      <c r="F23" s="19">
        <v>10000000</v>
      </c>
      <c r="G23" s="24">
        <v>17260</v>
      </c>
      <c r="H23" s="24">
        <v>2.68</v>
      </c>
      <c r="I23" s="31"/>
      <c r="J23" s="31"/>
      <c r="K23" s="35"/>
    </row>
    <row r="24" spans="2:11" x14ac:dyDescent="0.25">
      <c r="B24" s="8" t="s">
        <v>224</v>
      </c>
      <c r="C24" s="57" t="s">
        <v>225</v>
      </c>
      <c r="D24" s="54" t="s">
        <v>226</v>
      </c>
      <c r="E24" s="6" t="s">
        <v>94</v>
      </c>
      <c r="F24" s="19">
        <v>3300000</v>
      </c>
      <c r="G24" s="24">
        <v>14571.15</v>
      </c>
      <c r="H24" s="24">
        <v>2.2599999999999998</v>
      </c>
      <c r="I24" s="31"/>
      <c r="J24" s="31"/>
      <c r="K24" s="35"/>
    </row>
    <row r="25" spans="2:11" x14ac:dyDescent="0.25">
      <c r="B25" s="8" t="s">
        <v>767</v>
      </c>
      <c r="C25" s="57" t="s">
        <v>768</v>
      </c>
      <c r="D25" s="54" t="s">
        <v>769</v>
      </c>
      <c r="E25" s="6" t="s">
        <v>220</v>
      </c>
      <c r="F25" s="19">
        <v>550000</v>
      </c>
      <c r="G25" s="24">
        <v>14130.05</v>
      </c>
      <c r="H25" s="24">
        <v>2.19</v>
      </c>
      <c r="I25" s="31"/>
      <c r="J25" s="31"/>
      <c r="K25" s="35"/>
    </row>
    <row r="26" spans="2:11" x14ac:dyDescent="0.25">
      <c r="B26" s="8" t="s">
        <v>169</v>
      </c>
      <c r="C26" s="57" t="s">
        <v>170</v>
      </c>
      <c r="D26" s="54" t="s">
        <v>171</v>
      </c>
      <c r="E26" s="6" t="s">
        <v>114</v>
      </c>
      <c r="F26" s="19">
        <v>450000</v>
      </c>
      <c r="G26" s="24">
        <v>14090.4</v>
      </c>
      <c r="H26" s="24">
        <v>2.19</v>
      </c>
      <c r="I26" s="31"/>
      <c r="J26" s="31"/>
      <c r="K26" s="35"/>
    </row>
    <row r="27" spans="2:11" x14ac:dyDescent="0.25">
      <c r="B27" s="8" t="s">
        <v>76</v>
      </c>
      <c r="C27" s="57" t="s">
        <v>77</v>
      </c>
      <c r="D27" s="54" t="s">
        <v>78</v>
      </c>
      <c r="E27" s="6" t="s">
        <v>79</v>
      </c>
      <c r="F27" s="19">
        <v>700000</v>
      </c>
      <c r="G27" s="24">
        <v>14009.45</v>
      </c>
      <c r="H27" s="24">
        <v>2.17</v>
      </c>
      <c r="I27" s="31"/>
      <c r="J27" s="31"/>
      <c r="K27" s="35"/>
    </row>
    <row r="28" spans="2:11" x14ac:dyDescent="0.25">
      <c r="B28" s="8" t="s">
        <v>503</v>
      </c>
      <c r="C28" s="57" t="s">
        <v>504</v>
      </c>
      <c r="D28" s="54" t="s">
        <v>505</v>
      </c>
      <c r="E28" s="6" t="s">
        <v>90</v>
      </c>
      <c r="F28" s="19">
        <v>260000</v>
      </c>
      <c r="G28" s="24">
        <v>12198.81</v>
      </c>
      <c r="H28" s="24">
        <v>1.89</v>
      </c>
      <c r="I28" s="31"/>
      <c r="J28" s="31"/>
      <c r="K28" s="35"/>
    </row>
    <row r="29" spans="2:11" x14ac:dyDescent="0.25">
      <c r="B29" s="8" t="s">
        <v>447</v>
      </c>
      <c r="C29" s="57" t="s">
        <v>448</v>
      </c>
      <c r="D29" s="54" t="s">
        <v>449</v>
      </c>
      <c r="E29" s="6" t="s">
        <v>90</v>
      </c>
      <c r="F29" s="19">
        <v>502644</v>
      </c>
      <c r="G29" s="24">
        <v>11905.37</v>
      </c>
      <c r="H29" s="24">
        <v>1.85</v>
      </c>
      <c r="I29" s="31"/>
      <c r="J29" s="31"/>
      <c r="K29" s="35"/>
    </row>
    <row r="30" spans="2:11" x14ac:dyDescent="0.25">
      <c r="B30" s="8" t="s">
        <v>3701</v>
      </c>
      <c r="C30" s="57" t="s">
        <v>184</v>
      </c>
      <c r="D30" s="54" t="s">
        <v>3702</v>
      </c>
      <c r="E30" s="6" t="s">
        <v>185</v>
      </c>
      <c r="F30" s="19">
        <v>1200000</v>
      </c>
      <c r="G30" s="24">
        <v>11886.6</v>
      </c>
      <c r="H30" s="24">
        <v>1.84</v>
      </c>
      <c r="I30" s="31"/>
      <c r="J30" s="31"/>
      <c r="K30" s="35"/>
    </row>
    <row r="31" spans="2:11" x14ac:dyDescent="0.25">
      <c r="B31" s="8" t="s">
        <v>459</v>
      </c>
      <c r="C31" s="57" t="s">
        <v>460</v>
      </c>
      <c r="D31" s="54" t="s">
        <v>461</v>
      </c>
      <c r="E31" s="6" t="s">
        <v>237</v>
      </c>
      <c r="F31" s="19">
        <v>740000</v>
      </c>
      <c r="G31" s="24">
        <v>11078.54</v>
      </c>
      <c r="H31" s="24">
        <v>1.72</v>
      </c>
      <c r="I31" s="31"/>
      <c r="J31" s="31"/>
      <c r="K31" s="35"/>
    </row>
    <row r="32" spans="2:11" x14ac:dyDescent="0.25">
      <c r="B32" s="8" t="s">
        <v>413</v>
      </c>
      <c r="C32" s="57" t="s">
        <v>414</v>
      </c>
      <c r="D32" s="54" t="s">
        <v>415</v>
      </c>
      <c r="E32" s="6" t="s">
        <v>102</v>
      </c>
      <c r="F32" s="19">
        <v>3700000</v>
      </c>
      <c r="G32" s="24">
        <v>10700.4</v>
      </c>
      <c r="H32" s="24">
        <v>1.66</v>
      </c>
      <c r="I32" s="31"/>
      <c r="J32" s="31"/>
      <c r="K32" s="35"/>
    </row>
    <row r="33" spans="2:11" x14ac:dyDescent="0.25">
      <c r="B33" s="8" t="s">
        <v>521</v>
      </c>
      <c r="C33" s="57" t="s">
        <v>522</v>
      </c>
      <c r="D33" s="54" t="s">
        <v>523</v>
      </c>
      <c r="E33" s="6" t="s">
        <v>126</v>
      </c>
      <c r="F33" s="19">
        <v>400000</v>
      </c>
      <c r="G33" s="24">
        <v>10024</v>
      </c>
      <c r="H33" s="24">
        <v>1.55</v>
      </c>
      <c r="I33" s="31"/>
      <c r="J33" s="31"/>
      <c r="K33" s="35"/>
    </row>
    <row r="34" spans="2:11" x14ac:dyDescent="0.25">
      <c r="B34" s="8" t="s">
        <v>385</v>
      </c>
      <c r="C34" s="57" t="s">
        <v>386</v>
      </c>
      <c r="D34" s="54" t="s">
        <v>387</v>
      </c>
      <c r="E34" s="6" t="s">
        <v>79</v>
      </c>
      <c r="F34" s="19">
        <v>600000</v>
      </c>
      <c r="G34" s="24">
        <v>9909.2999999999993</v>
      </c>
      <c r="H34" s="24">
        <v>1.54</v>
      </c>
      <c r="I34" s="31"/>
      <c r="J34" s="31"/>
      <c r="K34" s="35"/>
    </row>
    <row r="35" spans="2:11" x14ac:dyDescent="0.25">
      <c r="B35" s="8" t="s">
        <v>69</v>
      </c>
      <c r="C35" s="57" t="s">
        <v>70</v>
      </c>
      <c r="D35" s="54" t="s">
        <v>71</v>
      </c>
      <c r="E35" s="6" t="s">
        <v>72</v>
      </c>
      <c r="F35" s="19">
        <v>95000</v>
      </c>
      <c r="G35" s="24">
        <v>9658.98</v>
      </c>
      <c r="H35" s="24">
        <v>1.5</v>
      </c>
      <c r="I35" s="31"/>
      <c r="J35" s="31"/>
      <c r="K35" s="35"/>
    </row>
    <row r="36" spans="2:11" x14ac:dyDescent="0.25">
      <c r="B36" s="8" t="s">
        <v>300</v>
      </c>
      <c r="C36" s="57" t="s">
        <v>301</v>
      </c>
      <c r="D36" s="54" t="s">
        <v>302</v>
      </c>
      <c r="E36" s="6" t="s">
        <v>58</v>
      </c>
      <c r="F36" s="19">
        <v>3825000</v>
      </c>
      <c r="G36" s="24">
        <v>9470.7000000000007</v>
      </c>
      <c r="H36" s="24">
        <v>1.47</v>
      </c>
      <c r="I36" s="31"/>
      <c r="J36" s="31"/>
      <c r="K36" s="35"/>
    </row>
    <row r="37" spans="2:11" x14ac:dyDescent="0.25">
      <c r="B37" s="8" t="s">
        <v>147</v>
      </c>
      <c r="C37" s="57" t="s">
        <v>148</v>
      </c>
      <c r="D37" s="54" t="s">
        <v>149</v>
      </c>
      <c r="E37" s="6" t="s">
        <v>150</v>
      </c>
      <c r="F37" s="19">
        <v>250000</v>
      </c>
      <c r="G37" s="24">
        <v>9176.5</v>
      </c>
      <c r="H37" s="24">
        <v>1.42</v>
      </c>
      <c r="I37" s="31"/>
      <c r="J37" s="31"/>
      <c r="K37" s="35"/>
    </row>
    <row r="38" spans="2:11" x14ac:dyDescent="0.25">
      <c r="B38" s="8" t="s">
        <v>303</v>
      </c>
      <c r="C38" s="57" t="s">
        <v>304</v>
      </c>
      <c r="D38" s="54" t="s">
        <v>305</v>
      </c>
      <c r="E38" s="6" t="s">
        <v>183</v>
      </c>
      <c r="F38" s="19">
        <v>6700000</v>
      </c>
      <c r="G38" s="24">
        <v>9108.65</v>
      </c>
      <c r="H38" s="24">
        <v>1.41</v>
      </c>
      <c r="I38" s="31"/>
      <c r="J38" s="31"/>
      <c r="K38" s="35"/>
    </row>
    <row r="39" spans="2:11" x14ac:dyDescent="0.25">
      <c r="B39" s="8" t="s">
        <v>198</v>
      </c>
      <c r="C39" s="57" t="s">
        <v>199</v>
      </c>
      <c r="D39" s="54" t="s">
        <v>200</v>
      </c>
      <c r="E39" s="6" t="s">
        <v>150</v>
      </c>
      <c r="F39" s="19">
        <v>35000</v>
      </c>
      <c r="G39" s="24">
        <v>9067.43</v>
      </c>
      <c r="H39" s="24">
        <v>1.41</v>
      </c>
      <c r="I39" s="31"/>
      <c r="J39" s="31"/>
      <c r="K39" s="35"/>
    </row>
    <row r="40" spans="2:11" x14ac:dyDescent="0.25">
      <c r="B40" s="8" t="s">
        <v>476</v>
      </c>
      <c r="C40" s="57" t="s">
        <v>477</v>
      </c>
      <c r="D40" s="54" t="s">
        <v>478</v>
      </c>
      <c r="E40" s="6" t="s">
        <v>106</v>
      </c>
      <c r="F40" s="19">
        <v>300000</v>
      </c>
      <c r="G40" s="24">
        <v>8691</v>
      </c>
      <c r="H40" s="24">
        <v>1.35</v>
      </c>
      <c r="I40" s="31"/>
      <c r="J40" s="31"/>
      <c r="K40" s="35"/>
    </row>
    <row r="41" spans="2:11" x14ac:dyDescent="0.25">
      <c r="B41" s="8" t="s">
        <v>397</v>
      </c>
      <c r="C41" s="57" t="s">
        <v>398</v>
      </c>
      <c r="D41" s="54" t="s">
        <v>399</v>
      </c>
      <c r="E41" s="6" t="s">
        <v>54</v>
      </c>
      <c r="F41" s="19">
        <v>630000</v>
      </c>
      <c r="G41" s="24">
        <v>8402</v>
      </c>
      <c r="H41" s="24">
        <v>1.3</v>
      </c>
      <c r="I41" s="31"/>
      <c r="J41" s="31"/>
      <c r="K41" s="35"/>
    </row>
    <row r="42" spans="2:11" x14ac:dyDescent="0.25">
      <c r="B42" s="8" t="s">
        <v>189</v>
      </c>
      <c r="C42" s="57" t="s">
        <v>190</v>
      </c>
      <c r="D42" s="54" t="s">
        <v>191</v>
      </c>
      <c r="E42" s="6" t="s">
        <v>122</v>
      </c>
      <c r="F42" s="19">
        <v>5000000</v>
      </c>
      <c r="G42" s="24">
        <v>7442.5</v>
      </c>
      <c r="H42" s="24">
        <v>1.1499999999999999</v>
      </c>
      <c r="I42" s="31"/>
      <c r="J42" s="31"/>
      <c r="K42" s="35"/>
    </row>
    <row r="43" spans="2:11" x14ac:dyDescent="0.25">
      <c r="B43" s="8" t="s">
        <v>162</v>
      </c>
      <c r="C43" s="57" t="s">
        <v>163</v>
      </c>
      <c r="D43" s="54" t="s">
        <v>164</v>
      </c>
      <c r="E43" s="6" t="s">
        <v>58</v>
      </c>
      <c r="F43" s="19">
        <v>5200000</v>
      </c>
      <c r="G43" s="24">
        <v>7225.4</v>
      </c>
      <c r="H43" s="24">
        <v>1.1200000000000001</v>
      </c>
      <c r="I43" s="31"/>
      <c r="J43" s="31"/>
      <c r="K43" s="35"/>
    </row>
    <row r="44" spans="2:11" x14ac:dyDescent="0.25">
      <c r="B44" s="8" t="s">
        <v>250</v>
      </c>
      <c r="C44" s="57" t="s">
        <v>251</v>
      </c>
      <c r="D44" s="54" t="s">
        <v>252</v>
      </c>
      <c r="E44" s="6" t="s">
        <v>90</v>
      </c>
      <c r="F44" s="19">
        <v>525000</v>
      </c>
      <c r="G44" s="24">
        <v>6485.06</v>
      </c>
      <c r="H44" s="24">
        <v>1.01</v>
      </c>
      <c r="I44" s="31"/>
      <c r="J44" s="31"/>
      <c r="K44" s="35"/>
    </row>
    <row r="45" spans="2:11" x14ac:dyDescent="0.25">
      <c r="C45" s="58" t="s">
        <v>40</v>
      </c>
      <c r="D45" s="54"/>
      <c r="E45" s="6"/>
      <c r="F45" s="19"/>
      <c r="G45" s="25">
        <v>573156.69999999995</v>
      </c>
      <c r="H45" s="25">
        <v>88.89</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4</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563</v>
      </c>
      <c r="D51" s="54"/>
      <c r="E51" s="6"/>
      <c r="F51" s="19"/>
      <c r="G51" s="24"/>
      <c r="H51" s="24"/>
      <c r="I51" s="31"/>
      <c r="J51" s="31"/>
      <c r="K51" s="35"/>
    </row>
    <row r="52" spans="2:11" x14ac:dyDescent="0.25">
      <c r="B52" s="8" t="s">
        <v>564</v>
      </c>
      <c r="C52" s="57" t="s">
        <v>565</v>
      </c>
      <c r="D52" s="54" t="s">
        <v>566</v>
      </c>
      <c r="E52" s="6" t="s">
        <v>567</v>
      </c>
      <c r="F52" s="19">
        <v>10000000</v>
      </c>
      <c r="G52" s="24">
        <v>10580</v>
      </c>
      <c r="H52" s="24">
        <v>1.64</v>
      </c>
      <c r="I52" s="31"/>
      <c r="J52" s="31"/>
      <c r="K52" s="35" t="s">
        <v>4681</v>
      </c>
    </row>
    <row r="53" spans="2:11" x14ac:dyDescent="0.25">
      <c r="C53" s="58" t="s">
        <v>40</v>
      </c>
      <c r="D53" s="54"/>
      <c r="E53" s="6"/>
      <c r="F53" s="19"/>
      <c r="G53" s="25">
        <v>10580</v>
      </c>
      <c r="H53" s="25">
        <v>1.64</v>
      </c>
      <c r="I53" s="31"/>
      <c r="J53" s="31"/>
      <c r="K53" s="35"/>
    </row>
    <row r="54" spans="2:11" x14ac:dyDescent="0.25">
      <c r="C54" s="57"/>
      <c r="D54" s="54"/>
      <c r="E54" s="6"/>
      <c r="F54" s="19"/>
      <c r="G54" s="24"/>
      <c r="H54" s="24"/>
      <c r="I54" s="31"/>
      <c r="J54" s="31"/>
      <c r="K54" s="35"/>
    </row>
    <row r="55" spans="2:11" x14ac:dyDescent="0.25">
      <c r="C55" s="59" t="s">
        <v>559</v>
      </c>
      <c r="D55" s="54"/>
      <c r="E55" s="6"/>
      <c r="F55" s="19"/>
      <c r="G55" s="24"/>
      <c r="H55" s="24"/>
      <c r="I55" s="31"/>
      <c r="J55" s="31"/>
      <c r="K55" s="35"/>
    </row>
    <row r="56" spans="2:11" x14ac:dyDescent="0.25">
      <c r="B56" s="8" t="s">
        <v>4276</v>
      </c>
      <c r="C56" s="57" t="s">
        <v>1030</v>
      </c>
      <c r="D56" s="54" t="s">
        <v>4277</v>
      </c>
      <c r="E56" s="6" t="s">
        <v>140</v>
      </c>
      <c r="F56" s="19">
        <v>13999900</v>
      </c>
      <c r="G56" s="24">
        <v>17813.47</v>
      </c>
      <c r="H56" s="24">
        <v>2.76</v>
      </c>
      <c r="I56" s="31"/>
      <c r="J56" s="31"/>
      <c r="K56" s="35"/>
    </row>
    <row r="57" spans="2:11" x14ac:dyDescent="0.25">
      <c r="B57" s="8" t="s">
        <v>560</v>
      </c>
      <c r="C57" s="57" t="s">
        <v>561</v>
      </c>
      <c r="D57" s="54" t="s">
        <v>562</v>
      </c>
      <c r="E57" s="6" t="s">
        <v>140</v>
      </c>
      <c r="F57" s="19">
        <v>2129067</v>
      </c>
      <c r="G57" s="24">
        <v>7646.54</v>
      </c>
      <c r="H57" s="24">
        <v>1.19</v>
      </c>
      <c r="I57" s="31"/>
      <c r="J57" s="31"/>
      <c r="K57" s="35"/>
    </row>
    <row r="58" spans="2:11" x14ac:dyDescent="0.25">
      <c r="C58" s="58" t="s">
        <v>40</v>
      </c>
      <c r="D58" s="54"/>
      <c r="E58" s="6"/>
      <c r="F58" s="19"/>
      <c r="G58" s="25">
        <v>25460.01</v>
      </c>
      <c r="H58" s="25">
        <v>3.95</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38</v>
      </c>
      <c r="C96" s="57" t="s">
        <v>39</v>
      </c>
      <c r="D96" s="54"/>
      <c r="E96" s="6"/>
      <c r="F96" s="19"/>
      <c r="G96" s="24">
        <v>37509.57</v>
      </c>
      <c r="H96" s="24">
        <v>5.82</v>
      </c>
      <c r="I96" s="31"/>
      <c r="J96" s="31"/>
      <c r="K96" s="35"/>
    </row>
    <row r="97" spans="1:54" x14ac:dyDescent="0.25">
      <c r="C97" s="58" t="s">
        <v>40</v>
      </c>
      <c r="D97" s="54"/>
      <c r="E97" s="6"/>
      <c r="F97" s="19"/>
      <c r="G97" s="25">
        <v>37509.57</v>
      </c>
      <c r="H97" s="25">
        <v>5.82</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4656</v>
      </c>
      <c r="D100" s="54"/>
      <c r="E100" s="6"/>
      <c r="F100" s="19"/>
      <c r="G100" s="24" t="s">
        <v>2</v>
      </c>
      <c r="H100" s="24" t="s">
        <v>2</v>
      </c>
      <c r="I100" s="31"/>
      <c r="J100" s="31"/>
      <c r="K100" s="35"/>
      <c r="L100" s="3"/>
      <c r="AI100" s="3"/>
      <c r="AV100" s="3"/>
      <c r="AX100" s="3"/>
      <c r="BB100" s="3"/>
    </row>
    <row r="101" spans="1:54" x14ac:dyDescent="0.25">
      <c r="B101" s="8"/>
      <c r="C101" s="57" t="s">
        <v>41</v>
      </c>
      <c r="D101" s="54"/>
      <c r="E101" s="6"/>
      <c r="F101" s="19"/>
      <c r="G101" s="24">
        <v>-1982.47</v>
      </c>
      <c r="H101" s="24">
        <v>-0.3</v>
      </c>
      <c r="I101" s="31"/>
      <c r="J101" s="31"/>
      <c r="K101" s="35"/>
    </row>
    <row r="102" spans="1:54" x14ac:dyDescent="0.25">
      <c r="C102" s="58" t="s">
        <v>40</v>
      </c>
      <c r="D102" s="54"/>
      <c r="E102" s="6"/>
      <c r="F102" s="19"/>
      <c r="G102" s="25">
        <v>-1982.47</v>
      </c>
      <c r="H102" s="25">
        <v>-0.3</v>
      </c>
      <c r="I102" s="31"/>
      <c r="J102" s="31"/>
      <c r="K102" s="35"/>
    </row>
    <row r="103" spans="1:54" x14ac:dyDescent="0.25">
      <c r="C103" s="57"/>
      <c r="D103" s="54"/>
      <c r="E103" s="6"/>
      <c r="F103" s="19"/>
      <c r="G103" s="24"/>
      <c r="H103" s="24"/>
      <c r="I103" s="31"/>
      <c r="J103" s="31"/>
      <c r="K103" s="35"/>
    </row>
    <row r="104" spans="1:54" x14ac:dyDescent="0.25">
      <c r="C104" s="60" t="s">
        <v>42</v>
      </c>
      <c r="D104" s="55"/>
      <c r="E104" s="5"/>
      <c r="F104" s="20"/>
      <c r="G104" s="26">
        <v>644723.81000000006</v>
      </c>
      <c r="H104" s="26">
        <v>100.00000000000001</v>
      </c>
      <c r="I104" s="32"/>
      <c r="J104" s="32"/>
      <c r="K104" s="36"/>
    </row>
    <row r="107" spans="1:54" x14ac:dyDescent="0.25">
      <c r="C107" s="1" t="s">
        <v>43</v>
      </c>
    </row>
    <row r="108" spans="1:54" x14ac:dyDescent="0.25">
      <c r="C108" s="37" t="s">
        <v>44</v>
      </c>
      <c r="D108" s="37"/>
      <c r="E108" s="37"/>
      <c r="F108" s="37"/>
      <c r="G108" s="37"/>
      <c r="H108" s="37"/>
      <c r="I108" s="37"/>
      <c r="J108" s="37"/>
      <c r="K108" s="37"/>
    </row>
    <row r="109" spans="1:54" x14ac:dyDescent="0.25">
      <c r="C109" s="2" t="s">
        <v>45</v>
      </c>
    </row>
    <row r="110" spans="1:54" x14ac:dyDescent="0.25">
      <c r="C110" s="2" t="s">
        <v>46</v>
      </c>
    </row>
    <row r="111" spans="1:54" x14ac:dyDescent="0.25">
      <c r="C111" s="2" t="s">
        <v>47</v>
      </c>
    </row>
    <row r="112" spans="1:54" x14ac:dyDescent="0.25">
      <c r="C112" s="2" t="s">
        <v>48</v>
      </c>
    </row>
    <row r="114" spans="3:6" x14ac:dyDescent="0.25">
      <c r="C114" s="78" t="s">
        <v>4733</v>
      </c>
      <c r="E114" s="78" t="s">
        <v>4734</v>
      </c>
      <c r="F114" s="79"/>
    </row>
    <row r="115" spans="3:6" x14ac:dyDescent="0.25">
      <c r="E115" s="2" t="s">
        <v>4794</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32"/>
  <dimension ref="A1:IV78"/>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4278</v>
      </c>
      <c r="J2" s="38" t="s">
        <v>4461</v>
      </c>
    </row>
    <row r="3" spans="1:54" ht="16.5" x14ac:dyDescent="0.3">
      <c r="C3" s="1" t="s">
        <v>27</v>
      </c>
      <c r="D3" s="21" t="s">
        <v>4279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1066</v>
      </c>
      <c r="C18" s="57" t="s">
        <v>569</v>
      </c>
      <c r="D18" s="54" t="s">
        <v>1067</v>
      </c>
      <c r="E18" s="6" t="s">
        <v>571</v>
      </c>
      <c r="F18" s="19">
        <v>600</v>
      </c>
      <c r="G18" s="24">
        <v>596.97</v>
      </c>
      <c r="H18" s="24">
        <v>7.98</v>
      </c>
      <c r="I18" s="31">
        <v>7.82</v>
      </c>
      <c r="J18" s="31"/>
      <c r="K18" s="35" t="s">
        <v>572</v>
      </c>
    </row>
    <row r="19" spans="1:11" x14ac:dyDescent="0.25">
      <c r="B19" s="8" t="s">
        <v>2644</v>
      </c>
      <c r="C19" s="57" t="s">
        <v>574</v>
      </c>
      <c r="D19" s="54" t="s">
        <v>2645</v>
      </c>
      <c r="E19" s="6" t="s">
        <v>1089</v>
      </c>
      <c r="F19" s="19">
        <v>60</v>
      </c>
      <c r="G19" s="24">
        <v>592.19000000000005</v>
      </c>
      <c r="H19" s="24">
        <v>7.92</v>
      </c>
      <c r="I19" s="31">
        <v>7.8090999999999999</v>
      </c>
      <c r="J19" s="31"/>
      <c r="K19" s="35" t="s">
        <v>572</v>
      </c>
    </row>
    <row r="20" spans="1:11" x14ac:dyDescent="0.25">
      <c r="B20" s="8" t="s">
        <v>2308</v>
      </c>
      <c r="C20" s="57" t="s">
        <v>1524</v>
      </c>
      <c r="D20" s="54" t="s">
        <v>2309</v>
      </c>
      <c r="E20" s="6" t="s">
        <v>571</v>
      </c>
      <c r="F20" s="19">
        <v>575</v>
      </c>
      <c r="G20" s="24">
        <v>572.87</v>
      </c>
      <c r="H20" s="24">
        <v>7.66</v>
      </c>
      <c r="I20" s="31">
        <v>7.7</v>
      </c>
      <c r="J20" s="31"/>
      <c r="K20" s="35" t="s">
        <v>572</v>
      </c>
    </row>
    <row r="21" spans="1:11" x14ac:dyDescent="0.25">
      <c r="B21" s="8" t="s">
        <v>4280</v>
      </c>
      <c r="C21" s="57" t="s">
        <v>1606</v>
      </c>
      <c r="D21" s="54" t="s">
        <v>4281</v>
      </c>
      <c r="E21" s="6" t="s">
        <v>571</v>
      </c>
      <c r="F21" s="19">
        <v>10</v>
      </c>
      <c r="G21" s="24">
        <v>99.68</v>
      </c>
      <c r="H21" s="24">
        <v>1.33</v>
      </c>
      <c r="I21" s="31">
        <v>8.0749999999999993</v>
      </c>
      <c r="J21" s="31"/>
      <c r="K21" s="35" t="s">
        <v>572</v>
      </c>
    </row>
    <row r="22" spans="1:11" x14ac:dyDescent="0.25">
      <c r="C22" s="58" t="s">
        <v>40</v>
      </c>
      <c r="D22" s="54"/>
      <c r="E22" s="6"/>
      <c r="F22" s="19"/>
      <c r="G22" s="25">
        <v>1861.71</v>
      </c>
      <c r="H22" s="25">
        <v>24.89</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2907</v>
      </c>
      <c r="C42" s="57" t="s">
        <v>2908</v>
      </c>
      <c r="D42" s="54" t="s">
        <v>2909</v>
      </c>
      <c r="E42" s="6" t="s">
        <v>660</v>
      </c>
      <c r="F42" s="19">
        <v>5295000</v>
      </c>
      <c r="G42" s="24">
        <v>4558.1000000000004</v>
      </c>
      <c r="H42" s="24">
        <v>60.92</v>
      </c>
      <c r="I42" s="31">
        <v>7.2774878000000003</v>
      </c>
      <c r="J42" s="31"/>
      <c r="K42" s="35"/>
    </row>
    <row r="43" spans="1:11" x14ac:dyDescent="0.25">
      <c r="B43" s="8" t="s">
        <v>2895</v>
      </c>
      <c r="C43" s="57" t="s">
        <v>2896</v>
      </c>
      <c r="D43" s="54" t="s">
        <v>2897</v>
      </c>
      <c r="E43" s="6" t="s">
        <v>660</v>
      </c>
      <c r="F43" s="19">
        <v>809000</v>
      </c>
      <c r="G43" s="24">
        <v>700.11</v>
      </c>
      <c r="H43" s="24">
        <v>9.36</v>
      </c>
      <c r="I43" s="31">
        <v>7.2759869999999998</v>
      </c>
      <c r="J43" s="31"/>
      <c r="K43" s="35"/>
    </row>
    <row r="44" spans="1:11" x14ac:dyDescent="0.25">
      <c r="B44" s="8" t="s">
        <v>2278</v>
      </c>
      <c r="C44" s="57" t="s">
        <v>2279</v>
      </c>
      <c r="D44" s="54" t="s">
        <v>2280</v>
      </c>
      <c r="E44" s="6" t="s">
        <v>660</v>
      </c>
      <c r="F44" s="19">
        <v>300000</v>
      </c>
      <c r="G44" s="24">
        <v>258.60000000000002</v>
      </c>
      <c r="H44" s="24">
        <v>3.46</v>
      </c>
      <c r="I44" s="31">
        <v>7.2770738000000001</v>
      </c>
      <c r="J44" s="31"/>
      <c r="K44" s="35"/>
    </row>
    <row r="45" spans="1:11" x14ac:dyDescent="0.25">
      <c r="C45" s="58" t="s">
        <v>40</v>
      </c>
      <c r="D45" s="54"/>
      <c r="E45" s="6"/>
      <c r="F45" s="19"/>
      <c r="G45" s="25">
        <v>5516.81</v>
      </c>
      <c r="H45" s="25">
        <v>73.739999999999995</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38</v>
      </c>
      <c r="C59" s="57" t="s">
        <v>39</v>
      </c>
      <c r="D59" s="54"/>
      <c r="E59" s="6"/>
      <c r="F59" s="19"/>
      <c r="G59" s="24">
        <v>12.92</v>
      </c>
      <c r="H59" s="24">
        <v>0.17</v>
      </c>
      <c r="I59" s="31"/>
      <c r="J59" s="31"/>
      <c r="K59" s="35"/>
    </row>
    <row r="60" spans="1:54" x14ac:dyDescent="0.25">
      <c r="C60" s="58" t="s">
        <v>40</v>
      </c>
      <c r="D60" s="54"/>
      <c r="E60" s="6"/>
      <c r="F60" s="19"/>
      <c r="G60" s="25">
        <v>12.92</v>
      </c>
      <c r="H60" s="25">
        <v>0.17</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4656</v>
      </c>
      <c r="D63" s="54"/>
      <c r="E63" s="6"/>
      <c r="F63" s="19"/>
      <c r="G63" s="24" t="s">
        <v>2</v>
      </c>
      <c r="H63" s="24" t="s">
        <v>2</v>
      </c>
      <c r="I63" s="31"/>
      <c r="J63" s="31"/>
      <c r="K63" s="35"/>
      <c r="L63" s="3"/>
      <c r="AI63" s="3"/>
      <c r="AV63" s="3"/>
      <c r="AX63" s="3"/>
      <c r="BB63" s="3"/>
    </row>
    <row r="64" spans="1:54" x14ac:dyDescent="0.25">
      <c r="B64" s="8"/>
      <c r="C64" s="57" t="s">
        <v>41</v>
      </c>
      <c r="D64" s="54"/>
      <c r="E64" s="6"/>
      <c r="F64" s="19"/>
      <c r="G64" s="24">
        <v>90.14</v>
      </c>
      <c r="H64" s="24">
        <v>1.2</v>
      </c>
      <c r="I64" s="31"/>
      <c r="J64" s="31"/>
      <c r="K64" s="35"/>
    </row>
    <row r="65" spans="3:11" x14ac:dyDescent="0.25">
      <c r="C65" s="58" t="s">
        <v>40</v>
      </c>
      <c r="D65" s="54"/>
      <c r="E65" s="6"/>
      <c r="F65" s="19"/>
      <c r="G65" s="25">
        <v>90.14</v>
      </c>
      <c r="H65" s="25">
        <v>1.2</v>
      </c>
      <c r="I65" s="31"/>
      <c r="J65" s="31"/>
      <c r="K65" s="35"/>
    </row>
    <row r="66" spans="3:11" x14ac:dyDescent="0.25">
      <c r="C66" s="57"/>
      <c r="D66" s="54"/>
      <c r="E66" s="6"/>
      <c r="F66" s="19"/>
      <c r="G66" s="24"/>
      <c r="H66" s="24"/>
      <c r="I66" s="31"/>
      <c r="J66" s="31"/>
      <c r="K66" s="35"/>
    </row>
    <row r="67" spans="3:11" x14ac:dyDescent="0.25">
      <c r="C67" s="60" t="s">
        <v>42</v>
      </c>
      <c r="D67" s="55"/>
      <c r="E67" s="5"/>
      <c r="F67" s="20"/>
      <c r="G67" s="26">
        <v>7481.58</v>
      </c>
      <c r="H67" s="26">
        <v>100</v>
      </c>
      <c r="I67" s="32"/>
      <c r="J67" s="32"/>
      <c r="K67" s="36"/>
    </row>
    <row r="70" spans="3:11" x14ac:dyDescent="0.25">
      <c r="C70" s="1" t="s">
        <v>43</v>
      </c>
    </row>
    <row r="71" spans="3:11" x14ac:dyDescent="0.25">
      <c r="C71" s="37" t="s">
        <v>44</v>
      </c>
      <c r="D71" s="37"/>
      <c r="E71" s="37"/>
      <c r="F71" s="37"/>
      <c r="G71" s="37"/>
      <c r="H71" s="37"/>
      <c r="I71" s="37"/>
      <c r="J71" s="37"/>
      <c r="K71" s="37"/>
    </row>
    <row r="72" spans="3:11" x14ac:dyDescent="0.25">
      <c r="C72" s="2" t="s">
        <v>45</v>
      </c>
    </row>
    <row r="73" spans="3:11" x14ac:dyDescent="0.25">
      <c r="C73" s="2" t="s">
        <v>46</v>
      </c>
    </row>
    <row r="74" spans="3:11" x14ac:dyDescent="0.25">
      <c r="C74" s="2" t="s">
        <v>47</v>
      </c>
    </row>
    <row r="75" spans="3:11" x14ac:dyDescent="0.25">
      <c r="C75" s="2" t="s">
        <v>48</v>
      </c>
    </row>
    <row r="77" spans="3:11" x14ac:dyDescent="0.25">
      <c r="C77" s="78" t="s">
        <v>4733</v>
      </c>
      <c r="E77" s="78" t="s">
        <v>4734</v>
      </c>
      <c r="F77" s="79"/>
    </row>
    <row r="78" spans="3:11" x14ac:dyDescent="0.25">
      <c r="E78" s="2" t="s">
        <v>4776</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133"/>
  <dimension ref="A1:IV88"/>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4282</v>
      </c>
      <c r="J2" s="38" t="s">
        <v>4461</v>
      </c>
    </row>
    <row r="3" spans="1:54" ht="16.5" x14ac:dyDescent="0.3">
      <c r="C3" s="1" t="s">
        <v>27</v>
      </c>
      <c r="D3" s="21" t="s">
        <v>4283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2238</v>
      </c>
      <c r="C18" s="57" t="s">
        <v>569</v>
      </c>
      <c r="D18" s="54" t="s">
        <v>2239</v>
      </c>
      <c r="E18" s="6" t="s">
        <v>1089</v>
      </c>
      <c r="F18" s="19">
        <v>110</v>
      </c>
      <c r="G18" s="24">
        <v>1098.58</v>
      </c>
      <c r="H18" s="24">
        <v>7.62</v>
      </c>
      <c r="I18" s="31">
        <v>7.3962000000000003</v>
      </c>
      <c r="J18" s="31"/>
      <c r="K18" s="35"/>
    </row>
    <row r="19" spans="1:11" x14ac:dyDescent="0.25">
      <c r="B19" s="8" t="s">
        <v>4284</v>
      </c>
      <c r="C19" s="57" t="s">
        <v>625</v>
      </c>
      <c r="D19" s="54" t="s">
        <v>4285</v>
      </c>
      <c r="E19" s="6" t="s">
        <v>571</v>
      </c>
      <c r="F19" s="19">
        <v>100</v>
      </c>
      <c r="G19" s="24">
        <v>997.37</v>
      </c>
      <c r="H19" s="24">
        <v>6.92</v>
      </c>
      <c r="I19" s="31">
        <v>7.4398999999999997</v>
      </c>
      <c r="J19" s="31"/>
      <c r="K19" s="35"/>
    </row>
    <row r="20" spans="1:11" x14ac:dyDescent="0.25">
      <c r="C20" s="58" t="s">
        <v>40</v>
      </c>
      <c r="D20" s="54"/>
      <c r="E20" s="6"/>
      <c r="F20" s="19"/>
      <c r="G20" s="25">
        <v>2095.9499999999998</v>
      </c>
      <c r="H20" s="25">
        <v>14.54</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4286</v>
      </c>
      <c r="C32" s="57" t="s">
        <v>56</v>
      </c>
      <c r="D32" s="54" t="s">
        <v>4287</v>
      </c>
      <c r="E32" s="6" t="s">
        <v>691</v>
      </c>
      <c r="F32" s="19">
        <v>200</v>
      </c>
      <c r="G32" s="24">
        <v>989.8</v>
      </c>
      <c r="H32" s="24">
        <v>6.87</v>
      </c>
      <c r="I32" s="31">
        <v>7.9996999999999998</v>
      </c>
      <c r="J32" s="31"/>
      <c r="K32" s="35"/>
    </row>
    <row r="33" spans="2:11" x14ac:dyDescent="0.25">
      <c r="B33" s="8" t="s">
        <v>1411</v>
      </c>
      <c r="C33" s="57" t="s">
        <v>1412</v>
      </c>
      <c r="D33" s="54" t="s">
        <v>1413</v>
      </c>
      <c r="E33" s="6" t="s">
        <v>691</v>
      </c>
      <c r="F33" s="19">
        <v>200</v>
      </c>
      <c r="G33" s="24">
        <v>989.29</v>
      </c>
      <c r="H33" s="24">
        <v>6.86</v>
      </c>
      <c r="I33" s="31">
        <v>8.4062000000000001</v>
      </c>
      <c r="J33" s="31"/>
      <c r="K33" s="35" t="s">
        <v>572</v>
      </c>
    </row>
    <row r="34" spans="2:11" x14ac:dyDescent="0.25">
      <c r="B34" s="8" t="s">
        <v>4288</v>
      </c>
      <c r="C34" s="57" t="s">
        <v>4289</v>
      </c>
      <c r="D34" s="54" t="s">
        <v>4290</v>
      </c>
      <c r="E34" s="6" t="s">
        <v>691</v>
      </c>
      <c r="F34" s="19">
        <v>160</v>
      </c>
      <c r="G34" s="24">
        <v>791.54</v>
      </c>
      <c r="H34" s="24">
        <v>5.49</v>
      </c>
      <c r="I34" s="31">
        <v>8.125</v>
      </c>
      <c r="J34" s="31"/>
      <c r="K34" s="35" t="s">
        <v>572</v>
      </c>
    </row>
    <row r="35" spans="2:11" x14ac:dyDescent="0.25">
      <c r="B35" s="8" t="s">
        <v>4291</v>
      </c>
      <c r="C35" s="57" t="s">
        <v>599</v>
      </c>
      <c r="D35" s="54" t="s">
        <v>4292</v>
      </c>
      <c r="E35" s="6" t="s">
        <v>691</v>
      </c>
      <c r="F35" s="19">
        <v>140</v>
      </c>
      <c r="G35" s="24">
        <v>692.8</v>
      </c>
      <c r="H35" s="24">
        <v>4.8099999999999996</v>
      </c>
      <c r="I35" s="31">
        <v>7.8997999999999999</v>
      </c>
      <c r="J35" s="31"/>
      <c r="K35" s="35" t="s">
        <v>572</v>
      </c>
    </row>
    <row r="36" spans="2:11" x14ac:dyDescent="0.25">
      <c r="B36" s="8" t="s">
        <v>2266</v>
      </c>
      <c r="C36" s="57" t="s">
        <v>1172</v>
      </c>
      <c r="D36" s="54" t="s">
        <v>2267</v>
      </c>
      <c r="E36" s="6" t="s">
        <v>691</v>
      </c>
      <c r="F36" s="19">
        <v>100</v>
      </c>
      <c r="G36" s="24">
        <v>495.73</v>
      </c>
      <c r="H36" s="24">
        <v>3.44</v>
      </c>
      <c r="I36" s="31">
        <v>7.3102</v>
      </c>
      <c r="J36" s="31"/>
      <c r="K36" s="35" t="s">
        <v>572</v>
      </c>
    </row>
    <row r="37" spans="2:11" x14ac:dyDescent="0.25">
      <c r="B37" s="8" t="s">
        <v>4293</v>
      </c>
      <c r="C37" s="57" t="s">
        <v>599</v>
      </c>
      <c r="D37" s="54" t="s">
        <v>4294</v>
      </c>
      <c r="E37" s="6" t="s">
        <v>691</v>
      </c>
      <c r="F37" s="19">
        <v>60</v>
      </c>
      <c r="G37" s="24">
        <v>296.92</v>
      </c>
      <c r="H37" s="24">
        <v>2.06</v>
      </c>
      <c r="I37" s="31">
        <v>7.8997999999999999</v>
      </c>
      <c r="J37" s="31"/>
      <c r="K37" s="35" t="s">
        <v>572</v>
      </c>
    </row>
    <row r="38" spans="2:11" x14ac:dyDescent="0.25">
      <c r="C38" s="58" t="s">
        <v>40</v>
      </c>
      <c r="D38" s="54"/>
      <c r="E38" s="6"/>
      <c r="F38" s="19"/>
      <c r="G38" s="25">
        <v>4256.08</v>
      </c>
      <c r="H38" s="25">
        <v>29.53</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4295</v>
      </c>
      <c r="C41" s="57" t="s">
        <v>142</v>
      </c>
      <c r="D41" s="54" t="s">
        <v>4296</v>
      </c>
      <c r="E41" s="6" t="s">
        <v>691</v>
      </c>
      <c r="F41" s="19">
        <v>240</v>
      </c>
      <c r="G41" s="24">
        <v>1188.55</v>
      </c>
      <c r="H41" s="24">
        <v>8.25</v>
      </c>
      <c r="I41" s="31">
        <v>7.3227000000000002</v>
      </c>
      <c r="J41" s="31"/>
      <c r="K41" s="35" t="s">
        <v>572</v>
      </c>
    </row>
    <row r="42" spans="2:11" x14ac:dyDescent="0.25">
      <c r="B42" s="8" t="s">
        <v>4297</v>
      </c>
      <c r="C42" s="57" t="s">
        <v>63</v>
      </c>
      <c r="D42" s="54" t="s">
        <v>4298</v>
      </c>
      <c r="E42" s="6" t="s">
        <v>691</v>
      </c>
      <c r="F42" s="19">
        <v>240</v>
      </c>
      <c r="G42" s="24">
        <v>1188.45</v>
      </c>
      <c r="H42" s="24">
        <v>8.25</v>
      </c>
      <c r="I42" s="31">
        <v>7.3921000000000001</v>
      </c>
      <c r="J42" s="31"/>
      <c r="K42" s="35" t="s">
        <v>572</v>
      </c>
    </row>
    <row r="43" spans="2:11" x14ac:dyDescent="0.25">
      <c r="B43" s="8" t="s">
        <v>4299</v>
      </c>
      <c r="C43" s="57" t="s">
        <v>574</v>
      </c>
      <c r="D43" s="54" t="s">
        <v>4300</v>
      </c>
      <c r="E43" s="6" t="s">
        <v>691</v>
      </c>
      <c r="F43" s="19">
        <v>200</v>
      </c>
      <c r="G43" s="24">
        <v>997.41</v>
      </c>
      <c r="H43" s="24">
        <v>6.92</v>
      </c>
      <c r="I43" s="31">
        <v>7.3048999999999999</v>
      </c>
      <c r="J43" s="31"/>
      <c r="K43" s="35" t="s">
        <v>572</v>
      </c>
    </row>
    <row r="44" spans="2:11" x14ac:dyDescent="0.25">
      <c r="B44" s="8" t="s">
        <v>4301</v>
      </c>
      <c r="C44" s="57" t="s">
        <v>56</v>
      </c>
      <c r="D44" s="54" t="s">
        <v>4302</v>
      </c>
      <c r="E44" s="6" t="s">
        <v>691</v>
      </c>
      <c r="F44" s="19">
        <v>200</v>
      </c>
      <c r="G44" s="24">
        <v>990.42</v>
      </c>
      <c r="H44" s="24">
        <v>6.87</v>
      </c>
      <c r="I44" s="31">
        <v>7.3525</v>
      </c>
      <c r="J44" s="31"/>
      <c r="K44" s="35" t="s">
        <v>572</v>
      </c>
    </row>
    <row r="45" spans="2:11" x14ac:dyDescent="0.25">
      <c r="B45" s="8" t="s">
        <v>4303</v>
      </c>
      <c r="C45" s="57" t="s">
        <v>351</v>
      </c>
      <c r="D45" s="54" t="s">
        <v>4304</v>
      </c>
      <c r="E45" s="6" t="s">
        <v>691</v>
      </c>
      <c r="F45" s="19">
        <v>180</v>
      </c>
      <c r="G45" s="24">
        <v>894.08</v>
      </c>
      <c r="H45" s="24">
        <v>6.2</v>
      </c>
      <c r="I45" s="31">
        <v>7.3238000000000003</v>
      </c>
      <c r="J45" s="31"/>
      <c r="K45" s="35"/>
    </row>
    <row r="46" spans="2:11" x14ac:dyDescent="0.25">
      <c r="B46" s="8" t="s">
        <v>4305</v>
      </c>
      <c r="C46" s="57" t="s">
        <v>1229</v>
      </c>
      <c r="D46" s="54" t="s">
        <v>4306</v>
      </c>
      <c r="E46" s="6" t="s">
        <v>706</v>
      </c>
      <c r="F46" s="19">
        <v>180</v>
      </c>
      <c r="G46" s="24">
        <v>894.04</v>
      </c>
      <c r="H46" s="24">
        <v>6.2</v>
      </c>
      <c r="I46" s="31">
        <v>7.3697999999999997</v>
      </c>
      <c r="J46" s="31"/>
      <c r="K46" s="35" t="s">
        <v>572</v>
      </c>
    </row>
    <row r="47" spans="2:11" x14ac:dyDescent="0.25">
      <c r="B47" s="8" t="s">
        <v>1436</v>
      </c>
      <c r="C47" s="57" t="s">
        <v>891</v>
      </c>
      <c r="D47" s="54" t="s">
        <v>1437</v>
      </c>
      <c r="E47" s="6" t="s">
        <v>691</v>
      </c>
      <c r="F47" s="19">
        <v>180</v>
      </c>
      <c r="G47" s="24">
        <v>892.37</v>
      </c>
      <c r="H47" s="24">
        <v>6.19</v>
      </c>
      <c r="I47" s="31">
        <v>7.4325999999999999</v>
      </c>
      <c r="J47" s="31"/>
      <c r="K47" s="35" t="s">
        <v>572</v>
      </c>
    </row>
    <row r="48" spans="2:11" x14ac:dyDescent="0.25">
      <c r="B48" s="8" t="s">
        <v>4307</v>
      </c>
      <c r="C48" s="57" t="s">
        <v>976</v>
      </c>
      <c r="D48" s="54" t="s">
        <v>4308</v>
      </c>
      <c r="E48" s="6" t="s">
        <v>691</v>
      </c>
      <c r="F48" s="19">
        <v>180</v>
      </c>
      <c r="G48" s="24">
        <v>891.3</v>
      </c>
      <c r="H48" s="24">
        <v>6.18</v>
      </c>
      <c r="I48" s="31">
        <v>7.4253999999999998</v>
      </c>
      <c r="J48" s="31"/>
      <c r="K48" s="35" t="s">
        <v>572</v>
      </c>
    </row>
    <row r="49" spans="1:11" x14ac:dyDescent="0.25">
      <c r="C49" s="58" t="s">
        <v>40</v>
      </c>
      <c r="D49" s="54"/>
      <c r="E49" s="6"/>
      <c r="F49" s="19"/>
      <c r="G49" s="25">
        <v>7936.62</v>
      </c>
      <c r="H49" s="25">
        <v>55.06</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38</v>
      </c>
      <c r="C69" s="57" t="s">
        <v>39</v>
      </c>
      <c r="D69" s="54"/>
      <c r="E69" s="6"/>
      <c r="F69" s="19"/>
      <c r="G69" s="24">
        <v>17.18</v>
      </c>
      <c r="H69" s="24">
        <v>0.12</v>
      </c>
      <c r="I69" s="31"/>
      <c r="J69" s="31"/>
      <c r="K69" s="35"/>
    </row>
    <row r="70" spans="1:54" x14ac:dyDescent="0.25">
      <c r="C70" s="58" t="s">
        <v>40</v>
      </c>
      <c r="D70" s="54"/>
      <c r="E70" s="6"/>
      <c r="F70" s="19"/>
      <c r="G70" s="25">
        <v>17.18</v>
      </c>
      <c r="H70" s="25">
        <v>0.12</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4656</v>
      </c>
      <c r="D73" s="54"/>
      <c r="E73" s="6"/>
      <c r="F73" s="19"/>
      <c r="G73" s="24" t="s">
        <v>2</v>
      </c>
      <c r="H73" s="24" t="s">
        <v>2</v>
      </c>
      <c r="I73" s="31"/>
      <c r="J73" s="31"/>
      <c r="K73" s="35"/>
      <c r="L73" s="3"/>
      <c r="AI73" s="3"/>
      <c r="AV73" s="3"/>
      <c r="AX73" s="3"/>
      <c r="BB73" s="3"/>
    </row>
    <row r="74" spans="1:54" x14ac:dyDescent="0.25">
      <c r="B74" s="8"/>
      <c r="C74" s="57" t="s">
        <v>41</v>
      </c>
      <c r="D74" s="54"/>
      <c r="E74" s="6"/>
      <c r="F74" s="19"/>
      <c r="G74" s="24">
        <v>105.23</v>
      </c>
      <c r="H74" s="24">
        <v>0.75</v>
      </c>
      <c r="I74" s="31"/>
      <c r="J74" s="31"/>
      <c r="K74" s="35"/>
    </row>
    <row r="75" spans="1:54" x14ac:dyDescent="0.25">
      <c r="C75" s="58" t="s">
        <v>40</v>
      </c>
      <c r="D75" s="54"/>
      <c r="E75" s="6"/>
      <c r="F75" s="19"/>
      <c r="G75" s="25">
        <v>105.23</v>
      </c>
      <c r="H75" s="25">
        <v>0.75</v>
      </c>
      <c r="I75" s="31"/>
      <c r="J75" s="31"/>
      <c r="K75" s="35"/>
    </row>
    <row r="76" spans="1:54" x14ac:dyDescent="0.25">
      <c r="C76" s="57"/>
      <c r="D76" s="54"/>
      <c r="E76" s="6"/>
      <c r="F76" s="19"/>
      <c r="G76" s="24"/>
      <c r="H76" s="24"/>
      <c r="I76" s="31"/>
      <c r="J76" s="31"/>
      <c r="K76" s="35"/>
    </row>
    <row r="77" spans="1:54" x14ac:dyDescent="0.25">
      <c r="C77" s="60" t="s">
        <v>42</v>
      </c>
      <c r="D77" s="55"/>
      <c r="E77" s="5"/>
      <c r="F77" s="20"/>
      <c r="G77" s="26">
        <v>14411.06</v>
      </c>
      <c r="H77" s="26">
        <v>100</v>
      </c>
      <c r="I77" s="32"/>
      <c r="J77" s="32"/>
      <c r="K77" s="36"/>
    </row>
    <row r="80" spans="1:54" x14ac:dyDescent="0.25">
      <c r="C80" s="1" t="s">
        <v>43</v>
      </c>
    </row>
    <row r="81" spans="3:11" x14ac:dyDescent="0.25">
      <c r="C81" s="37" t="s">
        <v>44</v>
      </c>
      <c r="D81" s="37"/>
      <c r="E81" s="37"/>
      <c r="F81" s="37"/>
      <c r="G81" s="37"/>
      <c r="H81" s="37"/>
      <c r="I81" s="37"/>
      <c r="J81" s="37"/>
      <c r="K81" s="37"/>
    </row>
    <row r="82" spans="3:11" x14ac:dyDescent="0.25">
      <c r="C82" s="2" t="s">
        <v>45</v>
      </c>
    </row>
    <row r="83" spans="3:11" x14ac:dyDescent="0.25">
      <c r="C83" s="2" t="s">
        <v>46</v>
      </c>
    </row>
    <row r="84" spans="3:11" x14ac:dyDescent="0.25">
      <c r="C84" s="2" t="s">
        <v>47</v>
      </c>
    </row>
    <row r="85" spans="3:11" x14ac:dyDescent="0.25">
      <c r="C85" s="2" t="s">
        <v>48</v>
      </c>
    </row>
    <row r="87" spans="3:11" x14ac:dyDescent="0.25">
      <c r="C87" s="78" t="s">
        <v>4733</v>
      </c>
      <c r="E87" s="78" t="s">
        <v>4734</v>
      </c>
      <c r="F87" s="79"/>
    </row>
    <row r="88" spans="3:11" x14ac:dyDescent="0.25">
      <c r="E88" s="2" t="s">
        <v>4795</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34"/>
  <dimension ref="A1:IV90"/>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4309</v>
      </c>
      <c r="J2" s="38" t="s">
        <v>4461</v>
      </c>
    </row>
    <row r="3" spans="1:54" ht="16.5" x14ac:dyDescent="0.3">
      <c r="C3" s="1" t="s">
        <v>27</v>
      </c>
      <c r="D3" s="21" t="s">
        <v>4310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4311</v>
      </c>
      <c r="C18" s="57" t="s">
        <v>414</v>
      </c>
      <c r="D18" s="54" t="s">
        <v>4312</v>
      </c>
      <c r="E18" s="6" t="s">
        <v>571</v>
      </c>
      <c r="F18" s="19">
        <v>3000</v>
      </c>
      <c r="G18" s="24">
        <v>2997.98</v>
      </c>
      <c r="H18" s="24">
        <v>8.0399999999999991</v>
      </c>
      <c r="I18" s="31">
        <v>8.2638999999999996</v>
      </c>
      <c r="J18" s="31"/>
      <c r="K18" s="35" t="s">
        <v>572</v>
      </c>
    </row>
    <row r="19" spans="2:11" x14ac:dyDescent="0.25">
      <c r="B19" s="8" t="s">
        <v>4313</v>
      </c>
      <c r="C19" s="57" t="s">
        <v>4250</v>
      </c>
      <c r="D19" s="54" t="s">
        <v>4314</v>
      </c>
      <c r="E19" s="6" t="s">
        <v>571</v>
      </c>
      <c r="F19" s="19">
        <v>2500</v>
      </c>
      <c r="G19" s="24">
        <v>2684.08</v>
      </c>
      <c r="H19" s="24">
        <v>7.2</v>
      </c>
      <c r="I19" s="31">
        <v>8.3314000000000004</v>
      </c>
      <c r="J19" s="31"/>
      <c r="K19" s="35" t="s">
        <v>572</v>
      </c>
    </row>
    <row r="20" spans="2:11" x14ac:dyDescent="0.25">
      <c r="B20" s="8" t="s">
        <v>4315</v>
      </c>
      <c r="C20" s="57" t="s">
        <v>732</v>
      </c>
      <c r="D20" s="54" t="s">
        <v>4316</v>
      </c>
      <c r="E20" s="6" t="s">
        <v>571</v>
      </c>
      <c r="F20" s="19">
        <v>250</v>
      </c>
      <c r="G20" s="24">
        <v>2508.6999999999998</v>
      </c>
      <c r="H20" s="24">
        <v>6.73</v>
      </c>
      <c r="I20" s="31">
        <v>7.94</v>
      </c>
      <c r="J20" s="31"/>
      <c r="K20" s="35" t="s">
        <v>572</v>
      </c>
    </row>
    <row r="21" spans="2:11" x14ac:dyDescent="0.25">
      <c r="B21" s="8" t="s">
        <v>2321</v>
      </c>
      <c r="C21" s="57" t="s">
        <v>1135</v>
      </c>
      <c r="D21" s="54" t="s">
        <v>2322</v>
      </c>
      <c r="E21" s="6" t="s">
        <v>1089</v>
      </c>
      <c r="F21" s="19">
        <v>1000</v>
      </c>
      <c r="G21" s="24">
        <v>1001.4</v>
      </c>
      <c r="H21" s="24">
        <v>2.69</v>
      </c>
      <c r="I21" s="31">
        <v>8.2074999999999996</v>
      </c>
      <c r="J21" s="31"/>
      <c r="K21" s="35" t="s">
        <v>572</v>
      </c>
    </row>
    <row r="22" spans="2:11" x14ac:dyDescent="0.25">
      <c r="B22" s="8" t="s">
        <v>4317</v>
      </c>
      <c r="C22" s="57" t="s">
        <v>2380</v>
      </c>
      <c r="D22" s="54" t="s">
        <v>4318</v>
      </c>
      <c r="E22" s="6" t="s">
        <v>1089</v>
      </c>
      <c r="F22" s="19">
        <v>1000</v>
      </c>
      <c r="G22" s="24">
        <v>999.01</v>
      </c>
      <c r="H22" s="24">
        <v>2.68</v>
      </c>
      <c r="I22" s="31">
        <v>7.7</v>
      </c>
      <c r="J22" s="31"/>
      <c r="K22" s="35" t="s">
        <v>572</v>
      </c>
    </row>
    <row r="23" spans="2:11" x14ac:dyDescent="0.25">
      <c r="B23" s="8" t="s">
        <v>1636</v>
      </c>
      <c r="C23" s="57" t="s">
        <v>732</v>
      </c>
      <c r="D23" s="54" t="s">
        <v>1637</v>
      </c>
      <c r="E23" s="6" t="s">
        <v>571</v>
      </c>
      <c r="F23" s="19">
        <v>50</v>
      </c>
      <c r="G23" s="24">
        <v>497.97</v>
      </c>
      <c r="H23" s="24">
        <v>1.34</v>
      </c>
      <c r="I23" s="31">
        <v>7.94</v>
      </c>
      <c r="J23" s="31"/>
      <c r="K23" s="35" t="s">
        <v>572</v>
      </c>
    </row>
    <row r="24" spans="2:11" x14ac:dyDescent="0.25">
      <c r="B24" s="8" t="s">
        <v>4319</v>
      </c>
      <c r="C24" s="57" t="s">
        <v>56</v>
      </c>
      <c r="D24" s="54" t="s">
        <v>4320</v>
      </c>
      <c r="E24" s="6" t="s">
        <v>571</v>
      </c>
      <c r="F24" s="19">
        <v>50</v>
      </c>
      <c r="G24" s="24">
        <v>479.02</v>
      </c>
      <c r="H24" s="24">
        <v>1.29</v>
      </c>
      <c r="I24" s="31">
        <v>8.0274999999999999</v>
      </c>
      <c r="J24" s="31"/>
      <c r="K24" s="35" t="s">
        <v>572</v>
      </c>
    </row>
    <row r="25" spans="2:11" x14ac:dyDescent="0.25">
      <c r="B25" s="8" t="s">
        <v>4280</v>
      </c>
      <c r="C25" s="57" t="s">
        <v>1606</v>
      </c>
      <c r="D25" s="54" t="s">
        <v>4281</v>
      </c>
      <c r="E25" s="6" t="s">
        <v>571</v>
      </c>
      <c r="F25" s="19">
        <v>40</v>
      </c>
      <c r="G25" s="24">
        <v>398.73</v>
      </c>
      <c r="H25" s="24">
        <v>1.07</v>
      </c>
      <c r="I25" s="31">
        <v>8.0749999999999993</v>
      </c>
      <c r="J25" s="31"/>
      <c r="K25" s="35" t="s">
        <v>572</v>
      </c>
    </row>
    <row r="26" spans="2:11" x14ac:dyDescent="0.25">
      <c r="C26" s="58" t="s">
        <v>40</v>
      </c>
      <c r="D26" s="54"/>
      <c r="E26" s="6"/>
      <c r="F26" s="19"/>
      <c r="G26" s="25">
        <v>11566.89</v>
      </c>
      <c r="H26" s="25">
        <v>31.04</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2856</v>
      </c>
      <c r="C35" s="57" t="s">
        <v>2857</v>
      </c>
      <c r="D35" s="54" t="s">
        <v>2858</v>
      </c>
      <c r="E35" s="6" t="s">
        <v>660</v>
      </c>
      <c r="F35" s="19">
        <v>10000000</v>
      </c>
      <c r="G35" s="24">
        <v>10169.049999999999</v>
      </c>
      <c r="H35" s="24">
        <v>27.28</v>
      </c>
      <c r="I35" s="31">
        <v>7.5254418000000003</v>
      </c>
      <c r="J35" s="31"/>
      <c r="K35" s="35"/>
    </row>
    <row r="36" spans="1:11" x14ac:dyDescent="0.25">
      <c r="B36" s="8" t="s">
        <v>2859</v>
      </c>
      <c r="C36" s="57" t="s">
        <v>2860</v>
      </c>
      <c r="D36" s="54" t="s">
        <v>2861</v>
      </c>
      <c r="E36" s="6" t="s">
        <v>660</v>
      </c>
      <c r="F36" s="19">
        <v>3500000</v>
      </c>
      <c r="G36" s="24">
        <v>3563.12</v>
      </c>
      <c r="H36" s="24">
        <v>9.56</v>
      </c>
      <c r="I36" s="31">
        <v>7.5238864000000003</v>
      </c>
      <c r="J36" s="31"/>
      <c r="K36" s="35"/>
    </row>
    <row r="37" spans="1:11" x14ac:dyDescent="0.25">
      <c r="B37" s="8" t="s">
        <v>4321</v>
      </c>
      <c r="C37" s="57" t="s">
        <v>4322</v>
      </c>
      <c r="D37" s="54" t="s">
        <v>4323</v>
      </c>
      <c r="E37" s="6" t="s">
        <v>660</v>
      </c>
      <c r="F37" s="19">
        <v>2500000</v>
      </c>
      <c r="G37" s="24">
        <v>2553.84</v>
      </c>
      <c r="H37" s="24">
        <v>6.85</v>
      </c>
      <c r="I37" s="31">
        <v>7.5367249999999997</v>
      </c>
      <c r="J37" s="31"/>
      <c r="K37" s="35"/>
    </row>
    <row r="38" spans="1:11" x14ac:dyDescent="0.25">
      <c r="B38" s="8" t="s">
        <v>3297</v>
      </c>
      <c r="C38" s="57" t="s">
        <v>3298</v>
      </c>
      <c r="D38" s="54" t="s">
        <v>3299</v>
      </c>
      <c r="E38" s="6" t="s">
        <v>660</v>
      </c>
      <c r="F38" s="19">
        <v>2500000</v>
      </c>
      <c r="G38" s="24">
        <v>2530.7399999999998</v>
      </c>
      <c r="H38" s="24">
        <v>6.79</v>
      </c>
      <c r="I38" s="31">
        <v>7.5109960999999998</v>
      </c>
      <c r="J38" s="31"/>
      <c r="K38" s="35"/>
    </row>
    <row r="39" spans="1:11" x14ac:dyDescent="0.25">
      <c r="B39" s="8" t="s">
        <v>4324</v>
      </c>
      <c r="C39" s="57" t="s">
        <v>4325</v>
      </c>
      <c r="D39" s="54" t="s">
        <v>4326</v>
      </c>
      <c r="E39" s="6" t="s">
        <v>660</v>
      </c>
      <c r="F39" s="19">
        <v>2000000</v>
      </c>
      <c r="G39" s="24">
        <v>2035.38</v>
      </c>
      <c r="H39" s="24">
        <v>5.46</v>
      </c>
      <c r="I39" s="31">
        <v>7.5433095000000003</v>
      </c>
      <c r="J39" s="31"/>
      <c r="K39" s="35"/>
    </row>
    <row r="40" spans="1:11" x14ac:dyDescent="0.25">
      <c r="B40" s="8" t="s">
        <v>3509</v>
      </c>
      <c r="C40" s="57" t="s">
        <v>3510</v>
      </c>
      <c r="D40" s="54" t="s">
        <v>3511</v>
      </c>
      <c r="E40" s="6" t="s">
        <v>660</v>
      </c>
      <c r="F40" s="19">
        <v>1000000</v>
      </c>
      <c r="G40" s="24">
        <v>1021.15</v>
      </c>
      <c r="H40" s="24">
        <v>2.74</v>
      </c>
      <c r="I40" s="31">
        <v>7.5367445000000002</v>
      </c>
      <c r="J40" s="31"/>
      <c r="K40" s="35"/>
    </row>
    <row r="41" spans="1:11" x14ac:dyDescent="0.25">
      <c r="B41" s="8" t="s">
        <v>4327</v>
      </c>
      <c r="C41" s="57" t="s">
        <v>4328</v>
      </c>
      <c r="D41" s="54" t="s">
        <v>4329</v>
      </c>
      <c r="E41" s="6" t="s">
        <v>660</v>
      </c>
      <c r="F41" s="19">
        <v>1000000</v>
      </c>
      <c r="G41" s="24">
        <v>1017.79</v>
      </c>
      <c r="H41" s="24">
        <v>2.73</v>
      </c>
      <c r="I41" s="31">
        <v>7.5786297999999999</v>
      </c>
      <c r="J41" s="31"/>
      <c r="K41" s="35"/>
    </row>
    <row r="42" spans="1:11" x14ac:dyDescent="0.25">
      <c r="C42" s="58" t="s">
        <v>40</v>
      </c>
      <c r="D42" s="54"/>
      <c r="E42" s="6"/>
      <c r="F42" s="19"/>
      <c r="G42" s="25">
        <v>22891.07</v>
      </c>
      <c r="H42" s="25">
        <v>61.41</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2907</v>
      </c>
      <c r="C54" s="57" t="s">
        <v>2908</v>
      </c>
      <c r="D54" s="54" t="s">
        <v>2909</v>
      </c>
      <c r="E54" s="6" t="s">
        <v>660</v>
      </c>
      <c r="F54" s="19">
        <v>845000</v>
      </c>
      <c r="G54" s="24">
        <v>727.4</v>
      </c>
      <c r="H54" s="24">
        <v>1.95</v>
      </c>
      <c r="I54" s="31">
        <v>7.2774878000000003</v>
      </c>
      <c r="J54" s="31"/>
      <c r="K54" s="35"/>
    </row>
    <row r="55" spans="1:11" x14ac:dyDescent="0.25">
      <c r="B55" s="8" t="s">
        <v>2904</v>
      </c>
      <c r="C55" s="57" t="s">
        <v>2905</v>
      </c>
      <c r="D55" s="54" t="s">
        <v>2906</v>
      </c>
      <c r="E55" s="6" t="s">
        <v>660</v>
      </c>
      <c r="F55" s="19">
        <v>637500</v>
      </c>
      <c r="G55" s="24">
        <v>559.34</v>
      </c>
      <c r="H55" s="24">
        <v>1.5</v>
      </c>
      <c r="I55" s="31">
        <v>7.2693225000000004</v>
      </c>
      <c r="J55" s="31"/>
      <c r="K55" s="35"/>
    </row>
    <row r="56" spans="1:11" x14ac:dyDescent="0.25">
      <c r="B56" s="8" t="s">
        <v>2913</v>
      </c>
      <c r="C56" s="57" t="s">
        <v>2914</v>
      </c>
      <c r="D56" s="54" t="s">
        <v>2915</v>
      </c>
      <c r="E56" s="6" t="s">
        <v>660</v>
      </c>
      <c r="F56" s="19">
        <v>100000</v>
      </c>
      <c r="G56" s="24">
        <v>87.62</v>
      </c>
      <c r="H56" s="24">
        <v>0.24</v>
      </c>
      <c r="I56" s="31">
        <v>7.2679768999999999</v>
      </c>
      <c r="J56" s="31"/>
      <c r="K56" s="35"/>
    </row>
    <row r="57" spans="1:11" x14ac:dyDescent="0.25">
      <c r="C57" s="58" t="s">
        <v>40</v>
      </c>
      <c r="D57" s="54"/>
      <c r="E57" s="6"/>
      <c r="F57" s="19"/>
      <c r="G57" s="25">
        <v>1374.36</v>
      </c>
      <c r="H57" s="25">
        <v>3.69</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38</v>
      </c>
      <c r="C71" s="57" t="s">
        <v>39</v>
      </c>
      <c r="D71" s="54"/>
      <c r="E71" s="6"/>
      <c r="F71" s="19"/>
      <c r="G71" s="24">
        <v>338.11</v>
      </c>
      <c r="H71" s="24">
        <v>0.91</v>
      </c>
      <c r="I71" s="31"/>
      <c r="J71" s="31"/>
      <c r="K71" s="35"/>
    </row>
    <row r="72" spans="1:54" x14ac:dyDescent="0.25">
      <c r="C72" s="58" t="s">
        <v>40</v>
      </c>
      <c r="D72" s="54"/>
      <c r="E72" s="6"/>
      <c r="F72" s="19"/>
      <c r="G72" s="25">
        <v>338.11</v>
      </c>
      <c r="H72" s="25">
        <v>0.91</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4656</v>
      </c>
      <c r="D75" s="54"/>
      <c r="E75" s="6"/>
      <c r="F75" s="19"/>
      <c r="G75" s="24" t="s">
        <v>2</v>
      </c>
      <c r="H75" s="24" t="s">
        <v>2</v>
      </c>
      <c r="I75" s="31"/>
      <c r="J75" s="31"/>
      <c r="K75" s="35"/>
      <c r="L75" s="3"/>
      <c r="AI75" s="3"/>
      <c r="AV75" s="3"/>
      <c r="AX75" s="3"/>
      <c r="BB75" s="3"/>
    </row>
    <row r="76" spans="1:54" x14ac:dyDescent="0.25">
      <c r="B76" s="8"/>
      <c r="C76" s="57" t="s">
        <v>41</v>
      </c>
      <c r="D76" s="54"/>
      <c r="E76" s="6"/>
      <c r="F76" s="19"/>
      <c r="G76" s="24">
        <v>1101.8900000000001</v>
      </c>
      <c r="H76" s="24">
        <v>2.95</v>
      </c>
      <c r="I76" s="31"/>
      <c r="J76" s="31"/>
      <c r="K76" s="35"/>
    </row>
    <row r="77" spans="1:54" x14ac:dyDescent="0.25">
      <c r="C77" s="58" t="s">
        <v>40</v>
      </c>
      <c r="D77" s="54"/>
      <c r="E77" s="6"/>
      <c r="F77" s="19"/>
      <c r="G77" s="25">
        <v>1101.8900000000001</v>
      </c>
      <c r="H77" s="25">
        <v>2.95</v>
      </c>
      <c r="I77" s="31"/>
      <c r="J77" s="31"/>
      <c r="K77" s="35"/>
    </row>
    <row r="78" spans="1:54" x14ac:dyDescent="0.25">
      <c r="C78" s="57"/>
      <c r="D78" s="54"/>
      <c r="E78" s="6"/>
      <c r="F78" s="19"/>
      <c r="G78" s="24"/>
      <c r="H78" s="24"/>
      <c r="I78" s="31"/>
      <c r="J78" s="31"/>
      <c r="K78" s="35"/>
    </row>
    <row r="79" spans="1:54" x14ac:dyDescent="0.25">
      <c r="C79" s="60" t="s">
        <v>42</v>
      </c>
      <c r="D79" s="55"/>
      <c r="E79" s="5"/>
      <c r="F79" s="20"/>
      <c r="G79" s="26">
        <v>37272.32</v>
      </c>
      <c r="H79" s="26">
        <v>99.999999999999986</v>
      </c>
      <c r="I79" s="32"/>
      <c r="J79" s="32"/>
      <c r="K79" s="36"/>
    </row>
    <row r="82" spans="3:11" x14ac:dyDescent="0.25">
      <c r="C82" s="1" t="s">
        <v>43</v>
      </c>
    </row>
    <row r="83" spans="3:11" x14ac:dyDescent="0.25">
      <c r="C83" s="37" t="s">
        <v>44</v>
      </c>
      <c r="D83" s="37"/>
      <c r="E83" s="37"/>
      <c r="F83" s="37"/>
      <c r="G83" s="37"/>
      <c r="H83" s="37"/>
      <c r="I83" s="37"/>
      <c r="J83" s="37"/>
      <c r="K83" s="37"/>
    </row>
    <row r="84" spans="3:11" x14ac:dyDescent="0.25">
      <c r="C84" s="2" t="s">
        <v>45</v>
      </c>
    </row>
    <row r="85" spans="3:11" x14ac:dyDescent="0.25">
      <c r="C85" s="2" t="s">
        <v>46</v>
      </c>
    </row>
    <row r="86" spans="3:11" x14ac:dyDescent="0.25">
      <c r="C86" s="2" t="s">
        <v>47</v>
      </c>
    </row>
    <row r="87" spans="3:11" x14ac:dyDescent="0.25">
      <c r="C87" s="2" t="s">
        <v>48</v>
      </c>
    </row>
    <row r="89" spans="3:11" x14ac:dyDescent="0.25">
      <c r="C89" s="78" t="s">
        <v>4733</v>
      </c>
      <c r="E89" s="78" t="s">
        <v>4734</v>
      </c>
      <c r="F89" s="79"/>
    </row>
    <row r="90" spans="3:11" x14ac:dyDescent="0.25">
      <c r="E90" s="2" t="s">
        <v>4776</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35"/>
  <dimension ref="A1:IV10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4330</v>
      </c>
      <c r="J2" s="38" t="s">
        <v>4461</v>
      </c>
    </row>
    <row r="3" spans="1:54" ht="16.5" x14ac:dyDescent="0.3">
      <c r="C3" s="1" t="s">
        <v>27</v>
      </c>
      <c r="D3" s="21" t="s">
        <v>4331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137583</v>
      </c>
      <c r="G10" s="24">
        <v>2011.81</v>
      </c>
      <c r="H10" s="24">
        <v>13.55</v>
      </c>
      <c r="I10" s="31"/>
      <c r="J10" s="31"/>
      <c r="K10" s="35"/>
    </row>
    <row r="11" spans="1:54" x14ac:dyDescent="0.25">
      <c r="B11" s="8" t="s">
        <v>130</v>
      </c>
      <c r="C11" s="57" t="s">
        <v>131</v>
      </c>
      <c r="D11" s="54" t="s">
        <v>132</v>
      </c>
      <c r="E11" s="6" t="s">
        <v>133</v>
      </c>
      <c r="F11" s="19">
        <v>62557</v>
      </c>
      <c r="G11" s="24">
        <v>1784.88</v>
      </c>
      <c r="H11" s="24">
        <v>12.02</v>
      </c>
      <c r="I11" s="31"/>
      <c r="J11" s="31"/>
      <c r="K11" s="35"/>
    </row>
    <row r="12" spans="1:54" x14ac:dyDescent="0.25">
      <c r="B12" s="8" t="s">
        <v>59</v>
      </c>
      <c r="C12" s="57" t="s">
        <v>60</v>
      </c>
      <c r="D12" s="54" t="s">
        <v>61</v>
      </c>
      <c r="E12" s="6" t="s">
        <v>58</v>
      </c>
      <c r="F12" s="19">
        <v>127046</v>
      </c>
      <c r="G12" s="24">
        <v>1305.9100000000001</v>
      </c>
      <c r="H12" s="24">
        <v>8.7899999999999991</v>
      </c>
      <c r="I12" s="31"/>
      <c r="J12" s="31"/>
      <c r="K12" s="35"/>
    </row>
    <row r="13" spans="1:54" x14ac:dyDescent="0.25">
      <c r="B13" s="8" t="s">
        <v>51</v>
      </c>
      <c r="C13" s="57" t="s">
        <v>52</v>
      </c>
      <c r="D13" s="54" t="s">
        <v>53</v>
      </c>
      <c r="E13" s="6" t="s">
        <v>54</v>
      </c>
      <c r="F13" s="19">
        <v>64712</v>
      </c>
      <c r="G13" s="24">
        <v>1075.58</v>
      </c>
      <c r="H13" s="24">
        <v>7.24</v>
      </c>
      <c r="I13" s="31"/>
      <c r="J13" s="31"/>
      <c r="K13" s="35"/>
    </row>
    <row r="14" spans="1:54" x14ac:dyDescent="0.25">
      <c r="B14" s="8" t="s">
        <v>65</v>
      </c>
      <c r="C14" s="57" t="s">
        <v>66</v>
      </c>
      <c r="D14" s="54" t="s">
        <v>67</v>
      </c>
      <c r="E14" s="6" t="s">
        <v>68</v>
      </c>
      <c r="F14" s="19">
        <v>21918</v>
      </c>
      <c r="G14" s="24">
        <v>762.78</v>
      </c>
      <c r="H14" s="24">
        <v>5.14</v>
      </c>
      <c r="I14" s="31"/>
      <c r="J14" s="31"/>
      <c r="K14" s="35"/>
    </row>
    <row r="15" spans="1:54" x14ac:dyDescent="0.25">
      <c r="B15" s="8" t="s">
        <v>224</v>
      </c>
      <c r="C15" s="57" t="s">
        <v>225</v>
      </c>
      <c r="D15" s="54" t="s">
        <v>226</v>
      </c>
      <c r="E15" s="6" t="s">
        <v>94</v>
      </c>
      <c r="F15" s="19">
        <v>160532</v>
      </c>
      <c r="G15" s="24">
        <v>708.67</v>
      </c>
      <c r="H15" s="24">
        <v>4.7699999999999996</v>
      </c>
      <c r="I15" s="31"/>
      <c r="J15" s="31"/>
      <c r="K15" s="35"/>
    </row>
    <row r="16" spans="1:54" x14ac:dyDescent="0.25">
      <c r="B16" s="8" t="s">
        <v>73</v>
      </c>
      <c r="C16" s="57" t="s">
        <v>74</v>
      </c>
      <c r="D16" s="54" t="s">
        <v>75</v>
      </c>
      <c r="E16" s="6" t="s">
        <v>54</v>
      </c>
      <c r="F16" s="19">
        <v>18576</v>
      </c>
      <c r="G16" s="24">
        <v>708.63</v>
      </c>
      <c r="H16" s="24">
        <v>4.7699999999999996</v>
      </c>
      <c r="I16" s="31"/>
      <c r="J16" s="31"/>
      <c r="K16" s="35"/>
    </row>
    <row r="17" spans="2:11" x14ac:dyDescent="0.25">
      <c r="B17" s="8" t="s">
        <v>62</v>
      </c>
      <c r="C17" s="57" t="s">
        <v>63</v>
      </c>
      <c r="D17" s="54" t="s">
        <v>64</v>
      </c>
      <c r="E17" s="6" t="s">
        <v>58</v>
      </c>
      <c r="F17" s="19">
        <v>51412</v>
      </c>
      <c r="G17" s="24">
        <v>548.79999999999995</v>
      </c>
      <c r="H17" s="24">
        <v>3.7</v>
      </c>
      <c r="I17" s="31"/>
      <c r="J17" s="31"/>
      <c r="K17" s="35"/>
    </row>
    <row r="18" spans="2:11" x14ac:dyDescent="0.25">
      <c r="B18" s="8" t="s">
        <v>210</v>
      </c>
      <c r="C18" s="57" t="s">
        <v>211</v>
      </c>
      <c r="D18" s="54" t="s">
        <v>212</v>
      </c>
      <c r="E18" s="6" t="s">
        <v>213</v>
      </c>
      <c r="F18" s="19">
        <v>45852</v>
      </c>
      <c r="G18" s="24">
        <v>536.79</v>
      </c>
      <c r="H18" s="24">
        <v>3.61</v>
      </c>
      <c r="I18" s="31"/>
      <c r="J18" s="31"/>
      <c r="K18" s="35"/>
    </row>
    <row r="19" spans="2:11" x14ac:dyDescent="0.25">
      <c r="B19" s="8" t="s">
        <v>141</v>
      </c>
      <c r="C19" s="57" t="s">
        <v>142</v>
      </c>
      <c r="D19" s="54" t="s">
        <v>143</v>
      </c>
      <c r="E19" s="6" t="s">
        <v>58</v>
      </c>
      <c r="F19" s="19">
        <v>25943</v>
      </c>
      <c r="G19" s="24">
        <v>473.34</v>
      </c>
      <c r="H19" s="24">
        <v>3.19</v>
      </c>
      <c r="I19" s="31"/>
      <c r="J19" s="31"/>
      <c r="K19" s="35"/>
    </row>
    <row r="20" spans="2:11" x14ac:dyDescent="0.25">
      <c r="B20" s="8" t="s">
        <v>84</v>
      </c>
      <c r="C20" s="57" t="s">
        <v>85</v>
      </c>
      <c r="D20" s="54" t="s">
        <v>86</v>
      </c>
      <c r="E20" s="6" t="s">
        <v>58</v>
      </c>
      <c r="F20" s="19">
        <v>69576</v>
      </c>
      <c r="G20" s="24">
        <v>445.74</v>
      </c>
      <c r="H20" s="24">
        <v>3</v>
      </c>
      <c r="I20" s="31"/>
      <c r="J20" s="31"/>
      <c r="K20" s="35"/>
    </row>
    <row r="21" spans="2:11" x14ac:dyDescent="0.25">
      <c r="B21" s="8" t="s">
        <v>91</v>
      </c>
      <c r="C21" s="57" t="s">
        <v>92</v>
      </c>
      <c r="D21" s="54" t="s">
        <v>93</v>
      </c>
      <c r="E21" s="6" t="s">
        <v>94</v>
      </c>
      <c r="F21" s="19">
        <v>16185</v>
      </c>
      <c r="G21" s="24">
        <v>401.45</v>
      </c>
      <c r="H21" s="24">
        <v>2.7</v>
      </c>
      <c r="I21" s="31"/>
      <c r="J21" s="31"/>
      <c r="K21" s="35"/>
    </row>
    <row r="22" spans="2:11" x14ac:dyDescent="0.25">
      <c r="B22" s="8" t="s">
        <v>535</v>
      </c>
      <c r="C22" s="57" t="s">
        <v>536</v>
      </c>
      <c r="D22" s="54" t="s">
        <v>537</v>
      </c>
      <c r="E22" s="6" t="s">
        <v>102</v>
      </c>
      <c r="F22" s="19">
        <v>5041</v>
      </c>
      <c r="G22" s="24">
        <v>346</v>
      </c>
      <c r="H22" s="24">
        <v>2.33</v>
      </c>
      <c r="I22" s="31"/>
      <c r="J22" s="31"/>
      <c r="K22" s="35"/>
    </row>
    <row r="23" spans="2:11" x14ac:dyDescent="0.25">
      <c r="B23" s="8" t="s">
        <v>319</v>
      </c>
      <c r="C23" s="57" t="s">
        <v>320</v>
      </c>
      <c r="D23" s="54" t="s">
        <v>321</v>
      </c>
      <c r="E23" s="6" t="s">
        <v>54</v>
      </c>
      <c r="F23" s="19">
        <v>19187</v>
      </c>
      <c r="G23" s="24">
        <v>302.35000000000002</v>
      </c>
      <c r="H23" s="24">
        <v>2.04</v>
      </c>
      <c r="I23" s="31"/>
      <c r="J23" s="31"/>
      <c r="K23" s="35"/>
    </row>
    <row r="24" spans="2:11" x14ac:dyDescent="0.25">
      <c r="B24" s="8" t="s">
        <v>285</v>
      </c>
      <c r="C24" s="57" t="s">
        <v>286</v>
      </c>
      <c r="D24" s="54" t="s">
        <v>287</v>
      </c>
      <c r="E24" s="6" t="s">
        <v>79</v>
      </c>
      <c r="F24" s="19">
        <v>32528</v>
      </c>
      <c r="G24" s="24">
        <v>287.61</v>
      </c>
      <c r="H24" s="24">
        <v>1.94</v>
      </c>
      <c r="I24" s="31"/>
      <c r="J24" s="31"/>
      <c r="K24" s="35"/>
    </row>
    <row r="25" spans="2:11" x14ac:dyDescent="0.25">
      <c r="B25" s="8" t="s">
        <v>385</v>
      </c>
      <c r="C25" s="57" t="s">
        <v>386</v>
      </c>
      <c r="D25" s="54" t="s">
        <v>387</v>
      </c>
      <c r="E25" s="6" t="s">
        <v>79</v>
      </c>
      <c r="F25" s="19">
        <v>17361</v>
      </c>
      <c r="G25" s="24">
        <v>287.12</v>
      </c>
      <c r="H25" s="24">
        <v>1.93</v>
      </c>
      <c r="I25" s="31"/>
      <c r="J25" s="31"/>
      <c r="K25" s="35"/>
    </row>
    <row r="26" spans="2:11" x14ac:dyDescent="0.25">
      <c r="B26" s="8" t="s">
        <v>95</v>
      </c>
      <c r="C26" s="57" t="s">
        <v>96</v>
      </c>
      <c r="D26" s="54" t="s">
        <v>97</v>
      </c>
      <c r="E26" s="6" t="s">
        <v>98</v>
      </c>
      <c r="F26" s="19">
        <v>7567</v>
      </c>
      <c r="G26" s="24">
        <v>279.77999999999997</v>
      </c>
      <c r="H26" s="24">
        <v>1.88</v>
      </c>
      <c r="I26" s="31"/>
      <c r="J26" s="31"/>
      <c r="K26" s="35"/>
    </row>
    <row r="27" spans="2:11" x14ac:dyDescent="0.25">
      <c r="B27" s="8" t="s">
        <v>195</v>
      </c>
      <c r="C27" s="57" t="s">
        <v>196</v>
      </c>
      <c r="D27" s="54" t="s">
        <v>197</v>
      </c>
      <c r="E27" s="6" t="s">
        <v>150</v>
      </c>
      <c r="F27" s="19">
        <v>19576</v>
      </c>
      <c r="G27" s="24">
        <v>277.69</v>
      </c>
      <c r="H27" s="24">
        <v>1.87</v>
      </c>
      <c r="I27" s="31"/>
      <c r="J27" s="31"/>
      <c r="K27" s="35"/>
    </row>
    <row r="28" spans="2:11" x14ac:dyDescent="0.25">
      <c r="B28" s="8" t="s">
        <v>969</v>
      </c>
      <c r="C28" s="57" t="s">
        <v>970</v>
      </c>
      <c r="D28" s="54" t="s">
        <v>971</v>
      </c>
      <c r="E28" s="6" t="s">
        <v>271</v>
      </c>
      <c r="F28" s="19">
        <v>86141</v>
      </c>
      <c r="G28" s="24">
        <v>273.54000000000002</v>
      </c>
      <c r="H28" s="24">
        <v>1.84</v>
      </c>
      <c r="I28" s="31"/>
      <c r="J28" s="31"/>
      <c r="K28" s="35"/>
    </row>
    <row r="29" spans="2:11" x14ac:dyDescent="0.25">
      <c r="B29" s="8" t="s">
        <v>144</v>
      </c>
      <c r="C29" s="57" t="s">
        <v>145</v>
      </c>
      <c r="D29" s="54" t="s">
        <v>146</v>
      </c>
      <c r="E29" s="6" t="s">
        <v>79</v>
      </c>
      <c r="F29" s="19">
        <v>2408</v>
      </c>
      <c r="G29" s="24">
        <v>245.21</v>
      </c>
      <c r="H29" s="24">
        <v>1.65</v>
      </c>
      <c r="I29" s="31"/>
      <c r="J29" s="31"/>
      <c r="K29" s="35"/>
    </row>
    <row r="30" spans="2:11" x14ac:dyDescent="0.25">
      <c r="B30" s="8" t="s">
        <v>972</v>
      </c>
      <c r="C30" s="57" t="s">
        <v>973</v>
      </c>
      <c r="D30" s="54" t="s">
        <v>974</v>
      </c>
      <c r="E30" s="6" t="s">
        <v>98</v>
      </c>
      <c r="F30" s="19">
        <v>8172</v>
      </c>
      <c r="G30" s="24">
        <v>241.73</v>
      </c>
      <c r="H30" s="24">
        <v>1.63</v>
      </c>
      <c r="I30" s="31"/>
      <c r="J30" s="31"/>
      <c r="K30" s="35"/>
    </row>
    <row r="31" spans="2:11" x14ac:dyDescent="0.25">
      <c r="B31" s="8" t="s">
        <v>888</v>
      </c>
      <c r="C31" s="57" t="s">
        <v>590</v>
      </c>
      <c r="D31" s="54" t="s">
        <v>889</v>
      </c>
      <c r="E31" s="6" t="s">
        <v>271</v>
      </c>
      <c r="F31" s="19">
        <v>82620</v>
      </c>
      <c r="G31" s="24">
        <v>214.27</v>
      </c>
      <c r="H31" s="24">
        <v>1.44</v>
      </c>
      <c r="I31" s="31"/>
      <c r="J31" s="31"/>
      <c r="K31" s="35"/>
    </row>
    <row r="32" spans="2:11" x14ac:dyDescent="0.25">
      <c r="B32" s="8" t="s">
        <v>69</v>
      </c>
      <c r="C32" s="57" t="s">
        <v>70</v>
      </c>
      <c r="D32" s="54" t="s">
        <v>71</v>
      </c>
      <c r="E32" s="6" t="s">
        <v>72</v>
      </c>
      <c r="F32" s="19">
        <v>2091</v>
      </c>
      <c r="G32" s="24">
        <v>212.61</v>
      </c>
      <c r="H32" s="24">
        <v>1.43</v>
      </c>
      <c r="I32" s="31"/>
      <c r="J32" s="31"/>
      <c r="K32" s="35"/>
    </row>
    <row r="33" spans="2:11" x14ac:dyDescent="0.25">
      <c r="B33" s="8" t="s">
        <v>303</v>
      </c>
      <c r="C33" s="57" t="s">
        <v>304</v>
      </c>
      <c r="D33" s="54" t="s">
        <v>305</v>
      </c>
      <c r="E33" s="6" t="s">
        <v>183</v>
      </c>
      <c r="F33" s="19">
        <v>146237</v>
      </c>
      <c r="G33" s="24">
        <v>198.74</v>
      </c>
      <c r="H33" s="24">
        <v>1.34</v>
      </c>
      <c r="I33" s="31"/>
      <c r="J33" s="31"/>
      <c r="K33" s="35"/>
    </row>
    <row r="34" spans="2:11" x14ac:dyDescent="0.25">
      <c r="B34" s="8" t="s">
        <v>975</v>
      </c>
      <c r="C34" s="57" t="s">
        <v>976</v>
      </c>
      <c r="D34" s="54" t="s">
        <v>977</v>
      </c>
      <c r="E34" s="6" t="s">
        <v>58</v>
      </c>
      <c r="F34" s="19">
        <v>11839</v>
      </c>
      <c r="G34" s="24">
        <v>181.62</v>
      </c>
      <c r="H34" s="24">
        <v>1.22</v>
      </c>
      <c r="I34" s="31"/>
      <c r="J34" s="31"/>
      <c r="K34" s="35"/>
    </row>
    <row r="35" spans="2:11" x14ac:dyDescent="0.25">
      <c r="B35" s="8" t="s">
        <v>521</v>
      </c>
      <c r="C35" s="57" t="s">
        <v>522</v>
      </c>
      <c r="D35" s="54" t="s">
        <v>523</v>
      </c>
      <c r="E35" s="6" t="s">
        <v>126</v>
      </c>
      <c r="F35" s="19">
        <v>6467</v>
      </c>
      <c r="G35" s="24">
        <v>162.03</v>
      </c>
      <c r="H35" s="24">
        <v>1.0900000000000001</v>
      </c>
      <c r="I35" s="31"/>
      <c r="J35" s="31"/>
      <c r="K35" s="35"/>
    </row>
    <row r="36" spans="2:11" x14ac:dyDescent="0.25">
      <c r="B36" s="8" t="s">
        <v>985</v>
      </c>
      <c r="C36" s="57" t="s">
        <v>986</v>
      </c>
      <c r="D36" s="54" t="s">
        <v>987</v>
      </c>
      <c r="E36" s="6" t="s">
        <v>102</v>
      </c>
      <c r="F36" s="19">
        <v>9835</v>
      </c>
      <c r="G36" s="24">
        <v>160.03</v>
      </c>
      <c r="H36" s="24">
        <v>1.08</v>
      </c>
      <c r="I36" s="31"/>
      <c r="J36" s="31"/>
      <c r="K36" s="35"/>
    </row>
    <row r="37" spans="2:11" x14ac:dyDescent="0.25">
      <c r="B37" s="8" t="s">
        <v>397</v>
      </c>
      <c r="C37" s="57" t="s">
        <v>398</v>
      </c>
      <c r="D37" s="54" t="s">
        <v>399</v>
      </c>
      <c r="E37" s="6" t="s">
        <v>54</v>
      </c>
      <c r="F37" s="19">
        <v>11324</v>
      </c>
      <c r="G37" s="24">
        <v>151</v>
      </c>
      <c r="H37" s="24">
        <v>1.02</v>
      </c>
      <c r="I37" s="31"/>
      <c r="J37" s="31"/>
      <c r="K37" s="35"/>
    </row>
    <row r="38" spans="2:11" x14ac:dyDescent="0.25">
      <c r="B38" s="8" t="s">
        <v>992</v>
      </c>
      <c r="C38" s="57" t="s">
        <v>993</v>
      </c>
      <c r="D38" s="54" t="s">
        <v>994</v>
      </c>
      <c r="E38" s="6" t="s">
        <v>183</v>
      </c>
      <c r="F38" s="19">
        <v>17293</v>
      </c>
      <c r="G38" s="24">
        <v>141.53</v>
      </c>
      <c r="H38" s="24">
        <v>0.95</v>
      </c>
      <c r="I38" s="31"/>
      <c r="J38" s="31"/>
      <c r="K38" s="35"/>
    </row>
    <row r="39" spans="2:11" x14ac:dyDescent="0.25">
      <c r="B39" s="8" t="s">
        <v>341</v>
      </c>
      <c r="C39" s="57" t="s">
        <v>342</v>
      </c>
      <c r="D39" s="54" t="s">
        <v>343</v>
      </c>
      <c r="E39" s="6" t="s">
        <v>54</v>
      </c>
      <c r="F39" s="19">
        <v>25561</v>
      </c>
      <c r="G39" s="24">
        <v>122.13</v>
      </c>
      <c r="H39" s="24">
        <v>0.82</v>
      </c>
      <c r="I39" s="31"/>
      <c r="J39" s="31"/>
      <c r="K39" s="35"/>
    </row>
    <row r="40" spans="2:11" x14ac:dyDescent="0.25">
      <c r="C40" s="58" t="s">
        <v>40</v>
      </c>
      <c r="D40" s="54"/>
      <c r="E40" s="6"/>
      <c r="F40" s="19"/>
      <c r="G40" s="25">
        <v>14849.37</v>
      </c>
      <c r="H40" s="25">
        <v>99.98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38</v>
      </c>
      <c r="C82" s="57" t="s">
        <v>39</v>
      </c>
      <c r="D82" s="54"/>
      <c r="E82" s="6"/>
      <c r="F82" s="19"/>
      <c r="G82" s="24">
        <v>10.42</v>
      </c>
      <c r="H82" s="24">
        <v>7.0000000000000007E-2</v>
      </c>
      <c r="I82" s="31"/>
      <c r="J82" s="31"/>
      <c r="K82" s="35"/>
    </row>
    <row r="83" spans="1:54" x14ac:dyDescent="0.25">
      <c r="C83" s="58" t="s">
        <v>40</v>
      </c>
      <c r="D83" s="54"/>
      <c r="E83" s="6"/>
      <c r="F83" s="19"/>
      <c r="G83" s="25">
        <v>10.42</v>
      </c>
      <c r="H83" s="25">
        <v>7.0000000000000007E-2</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4656</v>
      </c>
      <c r="D86" s="54"/>
      <c r="E86" s="6"/>
      <c r="F86" s="19"/>
      <c r="G86" s="24" t="s">
        <v>2</v>
      </c>
      <c r="H86" s="24" t="s">
        <v>2</v>
      </c>
      <c r="I86" s="31"/>
      <c r="J86" s="31"/>
      <c r="K86" s="35"/>
      <c r="L86" s="3"/>
      <c r="AI86" s="3"/>
      <c r="AV86" s="3"/>
      <c r="AX86" s="3"/>
      <c r="BB86" s="3"/>
    </row>
    <row r="87" spans="1:54" x14ac:dyDescent="0.25">
      <c r="B87" s="8"/>
      <c r="C87" s="57" t="s">
        <v>41</v>
      </c>
      <c r="D87" s="54"/>
      <c r="E87" s="6"/>
      <c r="F87" s="19"/>
      <c r="G87" s="24">
        <v>-9.59</v>
      </c>
      <c r="H87" s="24">
        <v>-4.9999999999999996E-2</v>
      </c>
      <c r="I87" s="31"/>
      <c r="J87" s="31"/>
      <c r="K87" s="35"/>
    </row>
    <row r="88" spans="1:54" x14ac:dyDescent="0.25">
      <c r="C88" s="58" t="s">
        <v>40</v>
      </c>
      <c r="D88" s="54"/>
      <c r="E88" s="6"/>
      <c r="F88" s="19"/>
      <c r="G88" s="25">
        <v>-9.59</v>
      </c>
      <c r="H88" s="25">
        <v>-4.9999999999999996E-2</v>
      </c>
      <c r="I88" s="31"/>
      <c r="J88" s="31"/>
      <c r="K88" s="35"/>
    </row>
    <row r="89" spans="1:54" x14ac:dyDescent="0.25">
      <c r="C89" s="57"/>
      <c r="D89" s="54"/>
      <c r="E89" s="6"/>
      <c r="F89" s="19"/>
      <c r="G89" s="24"/>
      <c r="H89" s="24"/>
      <c r="I89" s="31"/>
      <c r="J89" s="31"/>
      <c r="K89" s="35"/>
    </row>
    <row r="90" spans="1:54" x14ac:dyDescent="0.25">
      <c r="C90" s="60" t="s">
        <v>42</v>
      </c>
      <c r="D90" s="55"/>
      <c r="E90" s="5"/>
      <c r="F90" s="20"/>
      <c r="G90" s="26">
        <v>14850.2</v>
      </c>
      <c r="H90" s="26">
        <v>100</v>
      </c>
      <c r="I90" s="32"/>
      <c r="J90" s="32"/>
      <c r="K90" s="36"/>
    </row>
    <row r="93" spans="1:54" x14ac:dyDescent="0.25">
      <c r="C93" s="1" t="s">
        <v>43</v>
      </c>
    </row>
    <row r="94" spans="1:54" x14ac:dyDescent="0.25">
      <c r="C94" s="37" t="s">
        <v>44</v>
      </c>
      <c r="D94" s="37"/>
      <c r="E94" s="37"/>
      <c r="F94" s="37"/>
      <c r="G94" s="37"/>
      <c r="H94" s="37"/>
      <c r="I94" s="37"/>
      <c r="J94" s="37"/>
      <c r="K94" s="37"/>
    </row>
    <row r="95" spans="1:54" x14ac:dyDescent="0.25">
      <c r="C95" s="2" t="s">
        <v>45</v>
      </c>
    </row>
    <row r="96" spans="1:54" x14ac:dyDescent="0.25">
      <c r="C96" s="2" t="s">
        <v>46</v>
      </c>
    </row>
    <row r="97" spans="3:6" x14ac:dyDescent="0.25">
      <c r="C97" s="2" t="s">
        <v>47</v>
      </c>
    </row>
    <row r="98" spans="3:6" x14ac:dyDescent="0.25">
      <c r="C98" s="2" t="s">
        <v>48</v>
      </c>
    </row>
    <row r="100" spans="3:6" x14ac:dyDescent="0.25">
      <c r="C100" s="78" t="s">
        <v>4733</v>
      </c>
      <c r="E100" s="78" t="s">
        <v>4734</v>
      </c>
      <c r="F100" s="79"/>
    </row>
    <row r="101" spans="3:6" x14ac:dyDescent="0.25">
      <c r="E101" s="2" t="s">
        <v>4765</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36"/>
  <dimension ref="A1:IV71"/>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4332</v>
      </c>
      <c r="J2" s="38" t="s">
        <v>4461</v>
      </c>
    </row>
    <row r="3" spans="1:54" ht="16.5" x14ac:dyDescent="0.3">
      <c r="C3" s="1" t="s">
        <v>27</v>
      </c>
      <c r="D3" s="21" t="s">
        <v>4333</v>
      </c>
      <c r="F3" s="73" t="s">
        <v>4673</v>
      </c>
      <c r="G3" s="13" t="s">
        <v>4674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38</v>
      </c>
      <c r="C52" s="57" t="s">
        <v>39</v>
      </c>
      <c r="D52" s="54"/>
      <c r="E52" s="6"/>
      <c r="F52" s="19"/>
      <c r="G52" s="24">
        <v>2202.67</v>
      </c>
      <c r="H52" s="24">
        <v>100</v>
      </c>
      <c r="I52" s="31"/>
      <c r="J52" s="31"/>
      <c r="K52" s="35"/>
    </row>
    <row r="53" spans="1:54" x14ac:dyDescent="0.25">
      <c r="C53" s="58" t="s">
        <v>40</v>
      </c>
      <c r="D53" s="54"/>
      <c r="E53" s="6"/>
      <c r="F53" s="19"/>
      <c r="G53" s="25">
        <v>2202.67</v>
      </c>
      <c r="H53" s="25">
        <v>100</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4656</v>
      </c>
      <c r="D56" s="54"/>
      <c r="E56" s="6"/>
      <c r="F56" s="19"/>
      <c r="G56" s="24" t="s">
        <v>2</v>
      </c>
      <c r="H56" s="24" t="s">
        <v>2</v>
      </c>
      <c r="I56" s="31"/>
      <c r="J56" s="31"/>
      <c r="K56" s="35"/>
      <c r="L56" s="3"/>
      <c r="AI56" s="3"/>
      <c r="AV56" s="3"/>
      <c r="AX56" s="3"/>
      <c r="BB56" s="3"/>
    </row>
    <row r="57" spans="1:54" x14ac:dyDescent="0.25">
      <c r="B57" s="8"/>
      <c r="C57" s="57" t="s">
        <v>41</v>
      </c>
      <c r="D57" s="54"/>
      <c r="E57" s="6"/>
      <c r="F57" s="19"/>
      <c r="G57" s="24">
        <v>7.0000000000000007E-2</v>
      </c>
      <c r="H57" s="24" t="s">
        <v>4657</v>
      </c>
      <c r="I57" s="31"/>
      <c r="J57" s="31"/>
      <c r="K57" s="35"/>
    </row>
    <row r="58" spans="1:54" x14ac:dyDescent="0.25">
      <c r="C58" s="58" t="s">
        <v>40</v>
      </c>
      <c r="D58" s="54"/>
      <c r="E58" s="6"/>
      <c r="F58" s="19"/>
      <c r="G58" s="25">
        <v>7.0000000000000007E-2</v>
      </c>
      <c r="H58" s="25" t="s">
        <v>4657</v>
      </c>
      <c r="I58" s="31"/>
      <c r="J58" s="31"/>
      <c r="K58" s="35"/>
    </row>
    <row r="59" spans="1:54" x14ac:dyDescent="0.25">
      <c r="C59" s="57"/>
      <c r="D59" s="54"/>
      <c r="E59" s="6"/>
      <c r="F59" s="19"/>
      <c r="G59" s="24"/>
      <c r="H59" s="24"/>
      <c r="I59" s="31"/>
      <c r="J59" s="31"/>
      <c r="K59" s="35"/>
    </row>
    <row r="60" spans="1:54" x14ac:dyDescent="0.25">
      <c r="C60" s="60" t="s">
        <v>42</v>
      </c>
      <c r="D60" s="55"/>
      <c r="E60" s="5"/>
      <c r="F60" s="20"/>
      <c r="G60" s="26">
        <v>2202.7399999999998</v>
      </c>
      <c r="H60" s="26">
        <v>100</v>
      </c>
      <c r="I60" s="32"/>
      <c r="J60" s="32"/>
      <c r="K60" s="36"/>
    </row>
    <row r="63" spans="1:54" x14ac:dyDescent="0.25">
      <c r="C63" s="1" t="s">
        <v>43</v>
      </c>
    </row>
    <row r="64" spans="1:54" x14ac:dyDescent="0.25">
      <c r="C64" s="37" t="s">
        <v>44</v>
      </c>
      <c r="D64" s="37"/>
      <c r="E64" s="37"/>
      <c r="F64" s="37"/>
      <c r="G64" s="37"/>
      <c r="H64" s="37"/>
      <c r="I64" s="37"/>
      <c r="J64" s="37"/>
      <c r="K64" s="37"/>
    </row>
    <row r="65" spans="3:6" x14ac:dyDescent="0.25">
      <c r="C65" s="2" t="s">
        <v>45</v>
      </c>
    </row>
    <row r="66" spans="3:6" x14ac:dyDescent="0.25">
      <c r="C66" s="2" t="s">
        <v>46</v>
      </c>
    </row>
    <row r="67" spans="3:6" x14ac:dyDescent="0.25">
      <c r="C67" s="2" t="s">
        <v>47</v>
      </c>
    </row>
    <row r="68" spans="3:6" x14ac:dyDescent="0.25">
      <c r="C68" s="2" t="s">
        <v>48</v>
      </c>
    </row>
    <row r="70" spans="3:6" x14ac:dyDescent="0.25">
      <c r="C70" s="78" t="s">
        <v>4733</v>
      </c>
      <c r="E70" s="78" t="s">
        <v>4734</v>
      </c>
      <c r="F70" s="79"/>
    </row>
    <row r="71" spans="3:6" x14ac:dyDescent="0.25">
      <c r="E71" s="2" t="s">
        <v>4796</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37"/>
  <dimension ref="A1:IV89"/>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4334</v>
      </c>
      <c r="J2" s="38" t="s">
        <v>4461</v>
      </c>
    </row>
    <row r="3" spans="1:54" ht="16.5" x14ac:dyDescent="0.3">
      <c r="C3" s="1" t="s">
        <v>27</v>
      </c>
      <c r="D3" s="21" t="s">
        <v>4335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692</v>
      </c>
      <c r="C30" s="57" t="s">
        <v>100</v>
      </c>
      <c r="D30" s="54" t="s">
        <v>693</v>
      </c>
      <c r="E30" s="6" t="s">
        <v>691</v>
      </c>
      <c r="F30" s="19">
        <v>900</v>
      </c>
      <c r="G30" s="24">
        <v>4445.08</v>
      </c>
      <c r="H30" s="24">
        <v>6.81</v>
      </c>
      <c r="I30" s="31">
        <v>8.1997999999999998</v>
      </c>
      <c r="J30" s="31"/>
      <c r="K30" s="35" t="s">
        <v>572</v>
      </c>
    </row>
    <row r="31" spans="1:11" x14ac:dyDescent="0.25">
      <c r="B31" s="8" t="s">
        <v>4336</v>
      </c>
      <c r="C31" s="57" t="s">
        <v>715</v>
      </c>
      <c r="D31" s="54" t="s">
        <v>4337</v>
      </c>
      <c r="E31" s="6" t="s">
        <v>691</v>
      </c>
      <c r="F31" s="19">
        <v>600</v>
      </c>
      <c r="G31" s="24">
        <v>2965.99</v>
      </c>
      <c r="H31" s="24">
        <v>4.55</v>
      </c>
      <c r="I31" s="31">
        <v>7.6096000000000004</v>
      </c>
      <c r="J31" s="31"/>
      <c r="K31" s="35" t="s">
        <v>572</v>
      </c>
    </row>
    <row r="32" spans="1:11" x14ac:dyDescent="0.25">
      <c r="B32" s="8" t="s">
        <v>1569</v>
      </c>
      <c r="C32" s="57" t="s">
        <v>4667</v>
      </c>
      <c r="D32" s="54" t="s">
        <v>1570</v>
      </c>
      <c r="E32" s="6" t="s">
        <v>691</v>
      </c>
      <c r="F32" s="19">
        <v>500</v>
      </c>
      <c r="G32" s="24">
        <v>2471.0500000000002</v>
      </c>
      <c r="H32" s="24">
        <v>3.79</v>
      </c>
      <c r="I32" s="31">
        <v>7.7748999999999997</v>
      </c>
      <c r="J32" s="31"/>
      <c r="K32" s="35" t="s">
        <v>572</v>
      </c>
    </row>
    <row r="33" spans="2:11" x14ac:dyDescent="0.25">
      <c r="B33" s="8" t="s">
        <v>694</v>
      </c>
      <c r="C33" s="57" t="s">
        <v>695</v>
      </c>
      <c r="D33" s="54" t="s">
        <v>696</v>
      </c>
      <c r="E33" s="6" t="s">
        <v>691</v>
      </c>
      <c r="F33" s="19">
        <v>500</v>
      </c>
      <c r="G33" s="24">
        <v>2469.58</v>
      </c>
      <c r="H33" s="24">
        <v>3.78</v>
      </c>
      <c r="I33" s="31">
        <v>8.1748999999999992</v>
      </c>
      <c r="J33" s="31"/>
      <c r="K33" s="35" t="s">
        <v>572</v>
      </c>
    </row>
    <row r="34" spans="2:11" x14ac:dyDescent="0.25">
      <c r="B34" s="8" t="s">
        <v>697</v>
      </c>
      <c r="C34" s="57" t="s">
        <v>698</v>
      </c>
      <c r="D34" s="54" t="s">
        <v>699</v>
      </c>
      <c r="E34" s="6" t="s">
        <v>691</v>
      </c>
      <c r="F34" s="19">
        <v>500</v>
      </c>
      <c r="G34" s="24">
        <v>2469.4899999999998</v>
      </c>
      <c r="H34" s="24">
        <v>3.78</v>
      </c>
      <c r="I34" s="31">
        <v>8.1997999999999998</v>
      </c>
      <c r="J34" s="31"/>
      <c r="K34" s="35" t="s">
        <v>572</v>
      </c>
    </row>
    <row r="35" spans="2:11" x14ac:dyDescent="0.25">
      <c r="B35" s="8" t="s">
        <v>4338</v>
      </c>
      <c r="C35" s="57" t="s">
        <v>1409</v>
      </c>
      <c r="D35" s="54" t="s">
        <v>4339</v>
      </c>
      <c r="E35" s="6" t="s">
        <v>691</v>
      </c>
      <c r="F35" s="19">
        <v>500</v>
      </c>
      <c r="G35" s="24">
        <v>2468.2399999999998</v>
      </c>
      <c r="H35" s="24">
        <v>3.78</v>
      </c>
      <c r="I35" s="31">
        <v>8.5399999999999991</v>
      </c>
      <c r="J35" s="31"/>
      <c r="K35" s="35" t="s">
        <v>572</v>
      </c>
    </row>
    <row r="36" spans="2:11" x14ac:dyDescent="0.25">
      <c r="C36" s="58" t="s">
        <v>40</v>
      </c>
      <c r="D36" s="54"/>
      <c r="E36" s="6"/>
      <c r="F36" s="19"/>
      <c r="G36" s="25">
        <v>17289.43</v>
      </c>
      <c r="H36" s="25">
        <v>26.49</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1784</v>
      </c>
      <c r="C39" s="57" t="s">
        <v>301</v>
      </c>
      <c r="D39" s="54" t="s">
        <v>1785</v>
      </c>
      <c r="E39" s="6" t="s">
        <v>1227</v>
      </c>
      <c r="F39" s="19">
        <v>1100</v>
      </c>
      <c r="G39" s="24">
        <v>5447.21</v>
      </c>
      <c r="H39" s="24">
        <v>8.35</v>
      </c>
      <c r="I39" s="31">
        <v>7.37</v>
      </c>
      <c r="J39" s="31"/>
      <c r="K39" s="35"/>
    </row>
    <row r="40" spans="2:11" x14ac:dyDescent="0.25">
      <c r="B40" s="8" t="s">
        <v>1786</v>
      </c>
      <c r="C40" s="57" t="s">
        <v>63</v>
      </c>
      <c r="D40" s="54" t="s">
        <v>1787</v>
      </c>
      <c r="E40" s="6" t="s">
        <v>691</v>
      </c>
      <c r="F40" s="19">
        <v>1100</v>
      </c>
      <c r="G40" s="24">
        <v>5439.41</v>
      </c>
      <c r="H40" s="24">
        <v>8.34</v>
      </c>
      <c r="I40" s="31">
        <v>7.3920000000000003</v>
      </c>
      <c r="J40" s="31"/>
      <c r="K40" s="35" t="s">
        <v>572</v>
      </c>
    </row>
    <row r="41" spans="2:11" x14ac:dyDescent="0.25">
      <c r="B41" s="8" t="s">
        <v>4301</v>
      </c>
      <c r="C41" s="57" t="s">
        <v>56</v>
      </c>
      <c r="D41" s="54" t="s">
        <v>4302</v>
      </c>
      <c r="E41" s="6" t="s">
        <v>691</v>
      </c>
      <c r="F41" s="19">
        <v>1000</v>
      </c>
      <c r="G41" s="24">
        <v>4952.12</v>
      </c>
      <c r="H41" s="24">
        <v>7.59</v>
      </c>
      <c r="I41" s="31">
        <v>7.3525</v>
      </c>
      <c r="J41" s="31"/>
      <c r="K41" s="35" t="s">
        <v>572</v>
      </c>
    </row>
    <row r="42" spans="2:11" x14ac:dyDescent="0.25">
      <c r="B42" s="8" t="s">
        <v>1430</v>
      </c>
      <c r="C42" s="57" t="s">
        <v>574</v>
      </c>
      <c r="D42" s="54" t="s">
        <v>1431</v>
      </c>
      <c r="E42" s="6" t="s">
        <v>691</v>
      </c>
      <c r="F42" s="19">
        <v>1000</v>
      </c>
      <c r="G42" s="24">
        <v>4944.72</v>
      </c>
      <c r="H42" s="24">
        <v>7.58</v>
      </c>
      <c r="I42" s="31">
        <v>7.4199000000000002</v>
      </c>
      <c r="J42" s="31"/>
      <c r="K42" s="35" t="s">
        <v>572</v>
      </c>
    </row>
    <row r="43" spans="2:11" x14ac:dyDescent="0.25">
      <c r="B43" s="8" t="s">
        <v>1279</v>
      </c>
      <c r="C43" s="57" t="s">
        <v>1229</v>
      </c>
      <c r="D43" s="54" t="s">
        <v>1280</v>
      </c>
      <c r="E43" s="6" t="s">
        <v>706</v>
      </c>
      <c r="F43" s="19">
        <v>900</v>
      </c>
      <c r="G43" s="24">
        <v>4456.75</v>
      </c>
      <c r="H43" s="24">
        <v>6.83</v>
      </c>
      <c r="I43" s="31">
        <v>7.3800999999999997</v>
      </c>
      <c r="J43" s="31"/>
      <c r="K43" s="35"/>
    </row>
    <row r="44" spans="2:11" x14ac:dyDescent="0.25">
      <c r="B44" s="8" t="s">
        <v>1261</v>
      </c>
      <c r="C44" s="57" t="s">
        <v>351</v>
      </c>
      <c r="D44" s="54" t="s">
        <v>1262</v>
      </c>
      <c r="E44" s="6" t="s">
        <v>691</v>
      </c>
      <c r="F44" s="19">
        <v>900</v>
      </c>
      <c r="G44" s="24">
        <v>4455.97</v>
      </c>
      <c r="H44" s="24">
        <v>6.83</v>
      </c>
      <c r="I44" s="31">
        <v>7.3601000000000001</v>
      </c>
      <c r="J44" s="31"/>
      <c r="K44" s="35" t="s">
        <v>572</v>
      </c>
    </row>
    <row r="45" spans="2:11" x14ac:dyDescent="0.25">
      <c r="B45" s="8" t="s">
        <v>1780</v>
      </c>
      <c r="C45" s="57" t="s">
        <v>1253</v>
      </c>
      <c r="D45" s="54" t="s">
        <v>1781</v>
      </c>
      <c r="E45" s="6" t="s">
        <v>691</v>
      </c>
      <c r="F45" s="19">
        <v>900</v>
      </c>
      <c r="G45" s="24">
        <v>4450.1400000000003</v>
      </c>
      <c r="H45" s="24">
        <v>6.82</v>
      </c>
      <c r="I45" s="31">
        <v>7.4351000000000003</v>
      </c>
      <c r="J45" s="31"/>
      <c r="K45" s="35" t="s">
        <v>572</v>
      </c>
    </row>
    <row r="46" spans="2:11" x14ac:dyDescent="0.25">
      <c r="B46" s="8" t="s">
        <v>1788</v>
      </c>
      <c r="C46" s="57" t="s">
        <v>1223</v>
      </c>
      <c r="D46" s="54" t="s">
        <v>1789</v>
      </c>
      <c r="E46" s="6" t="s">
        <v>691</v>
      </c>
      <c r="F46" s="19">
        <v>800</v>
      </c>
      <c r="G46" s="24">
        <v>3956.76</v>
      </c>
      <c r="H46" s="24">
        <v>6.06</v>
      </c>
      <c r="I46" s="31">
        <v>7.3875999999999999</v>
      </c>
      <c r="J46" s="31"/>
      <c r="K46" s="35" t="s">
        <v>572</v>
      </c>
    </row>
    <row r="47" spans="2:11" x14ac:dyDescent="0.25">
      <c r="B47" s="8" t="s">
        <v>703</v>
      </c>
      <c r="C47" s="57" t="s">
        <v>704</v>
      </c>
      <c r="D47" s="54" t="s">
        <v>705</v>
      </c>
      <c r="E47" s="6" t="s">
        <v>706</v>
      </c>
      <c r="F47" s="19">
        <v>700</v>
      </c>
      <c r="G47" s="24">
        <v>3460.68</v>
      </c>
      <c r="H47" s="24">
        <v>5.3</v>
      </c>
      <c r="I47" s="31">
        <v>7.54</v>
      </c>
      <c r="J47" s="31"/>
      <c r="K47" s="35" t="s">
        <v>572</v>
      </c>
    </row>
    <row r="48" spans="2:11" x14ac:dyDescent="0.25">
      <c r="B48" s="8" t="s">
        <v>700</v>
      </c>
      <c r="C48" s="57" t="s">
        <v>701</v>
      </c>
      <c r="D48" s="54" t="s">
        <v>702</v>
      </c>
      <c r="E48" s="6" t="s">
        <v>691</v>
      </c>
      <c r="F48" s="19">
        <v>700</v>
      </c>
      <c r="G48" s="24">
        <v>3460.45</v>
      </c>
      <c r="H48" s="24">
        <v>5.3</v>
      </c>
      <c r="I48" s="31">
        <v>7.5850999999999997</v>
      </c>
      <c r="J48" s="31"/>
      <c r="K48" s="35" t="s">
        <v>572</v>
      </c>
    </row>
    <row r="49" spans="1:11" x14ac:dyDescent="0.25">
      <c r="B49" s="8" t="s">
        <v>4340</v>
      </c>
      <c r="C49" s="57" t="s">
        <v>417</v>
      </c>
      <c r="D49" s="54" t="s">
        <v>4341</v>
      </c>
      <c r="E49" s="6" t="s">
        <v>691</v>
      </c>
      <c r="F49" s="19">
        <v>500</v>
      </c>
      <c r="G49" s="24">
        <v>2472.16</v>
      </c>
      <c r="H49" s="24">
        <v>3.79</v>
      </c>
      <c r="I49" s="31">
        <v>7.4748000000000001</v>
      </c>
      <c r="J49" s="31"/>
      <c r="K49" s="35" t="s">
        <v>572</v>
      </c>
    </row>
    <row r="50" spans="1:11" x14ac:dyDescent="0.25">
      <c r="C50" s="58" t="s">
        <v>40</v>
      </c>
      <c r="D50" s="54"/>
      <c r="E50" s="6"/>
      <c r="F50" s="19"/>
      <c r="G50" s="25">
        <v>47496.37</v>
      </c>
      <c r="H50" s="25">
        <v>72.790000000000006</v>
      </c>
      <c r="I50" s="31"/>
      <c r="J50" s="31"/>
      <c r="K50" s="35"/>
    </row>
    <row r="51" spans="1:11" x14ac:dyDescent="0.25">
      <c r="C51" s="57"/>
      <c r="D51" s="54"/>
      <c r="E51" s="6"/>
      <c r="F51" s="19"/>
      <c r="G51" s="24"/>
      <c r="H51" s="24"/>
      <c r="I51" s="31"/>
      <c r="J51" s="31"/>
      <c r="K51" s="35"/>
    </row>
    <row r="52" spans="1:11" x14ac:dyDescent="0.25">
      <c r="C52" s="58" t="s">
        <v>15</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38</v>
      </c>
      <c r="C70" s="57" t="s">
        <v>39</v>
      </c>
      <c r="D70" s="54"/>
      <c r="E70" s="6"/>
      <c r="F70" s="19"/>
      <c r="G70" s="24">
        <v>466.7</v>
      </c>
      <c r="H70" s="24">
        <v>0.72</v>
      </c>
      <c r="I70" s="31"/>
      <c r="J70" s="31"/>
      <c r="K70" s="35"/>
    </row>
    <row r="71" spans="1:54" x14ac:dyDescent="0.25">
      <c r="C71" s="58" t="s">
        <v>40</v>
      </c>
      <c r="D71" s="54"/>
      <c r="E71" s="6"/>
      <c r="F71" s="19"/>
      <c r="G71" s="25">
        <v>466.7</v>
      </c>
      <c r="H71" s="25">
        <v>0.72</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4656</v>
      </c>
      <c r="D74" s="54"/>
      <c r="E74" s="6"/>
      <c r="F74" s="19"/>
      <c r="G74" s="24" t="s">
        <v>2</v>
      </c>
      <c r="H74" s="24" t="s">
        <v>2</v>
      </c>
      <c r="I74" s="31"/>
      <c r="J74" s="31"/>
      <c r="K74" s="35"/>
      <c r="L74" s="3"/>
      <c r="AI74" s="3"/>
      <c r="AV74" s="3"/>
      <c r="AX74" s="3"/>
      <c r="BB74" s="3"/>
    </row>
    <row r="75" spans="1:54" x14ac:dyDescent="0.25">
      <c r="B75" s="8"/>
      <c r="C75" s="57" t="s">
        <v>41</v>
      </c>
      <c r="D75" s="54"/>
      <c r="E75" s="6"/>
      <c r="F75" s="19"/>
      <c r="G75" s="24">
        <v>-2.09</v>
      </c>
      <c r="H75" s="24" t="s">
        <v>4657</v>
      </c>
      <c r="I75" s="31"/>
      <c r="J75" s="31"/>
      <c r="K75" s="35"/>
    </row>
    <row r="76" spans="1:54" x14ac:dyDescent="0.25">
      <c r="C76" s="58" t="s">
        <v>40</v>
      </c>
      <c r="D76" s="54"/>
      <c r="E76" s="6"/>
      <c r="F76" s="19"/>
      <c r="G76" s="25">
        <v>-2.09</v>
      </c>
      <c r="H76" s="25" t="s">
        <v>4657</v>
      </c>
      <c r="I76" s="31"/>
      <c r="J76" s="31"/>
      <c r="K76" s="35"/>
    </row>
    <row r="77" spans="1:54" x14ac:dyDescent="0.25">
      <c r="C77" s="57"/>
      <c r="D77" s="54"/>
      <c r="E77" s="6"/>
      <c r="F77" s="19"/>
      <c r="G77" s="24"/>
      <c r="H77" s="24"/>
      <c r="I77" s="31"/>
      <c r="J77" s="31"/>
      <c r="K77" s="35"/>
    </row>
    <row r="78" spans="1:54" x14ac:dyDescent="0.25">
      <c r="C78" s="60" t="s">
        <v>42</v>
      </c>
      <c r="D78" s="55"/>
      <c r="E78" s="5"/>
      <c r="F78" s="20"/>
      <c r="G78" s="26">
        <v>65250.41</v>
      </c>
      <c r="H78" s="26">
        <v>100</v>
      </c>
      <c r="I78" s="32"/>
      <c r="J78" s="32"/>
      <c r="K78" s="36"/>
    </row>
    <row r="81" spans="3:11" x14ac:dyDescent="0.25">
      <c r="C81" s="1" t="s">
        <v>43</v>
      </c>
    </row>
    <row r="82" spans="3:11" x14ac:dyDescent="0.25">
      <c r="C82" s="37" t="s">
        <v>44</v>
      </c>
      <c r="D82" s="37"/>
      <c r="E82" s="37"/>
      <c r="F82" s="37"/>
      <c r="G82" s="37"/>
      <c r="H82" s="37"/>
      <c r="I82" s="37"/>
      <c r="J82" s="37"/>
      <c r="K82" s="37"/>
    </row>
    <row r="83" spans="3:11" x14ac:dyDescent="0.25">
      <c r="C83" s="2" t="s">
        <v>45</v>
      </c>
    </row>
    <row r="84" spans="3:11" x14ac:dyDescent="0.25">
      <c r="C84" s="2" t="s">
        <v>46</v>
      </c>
    </row>
    <row r="85" spans="3:11" x14ac:dyDescent="0.25">
      <c r="C85" s="2" t="s">
        <v>47</v>
      </c>
    </row>
    <row r="86" spans="3:11" x14ac:dyDescent="0.25">
      <c r="C86" s="2" t="s">
        <v>48</v>
      </c>
    </row>
    <row r="88" spans="3:11" x14ac:dyDescent="0.25">
      <c r="C88" s="78" t="s">
        <v>4733</v>
      </c>
      <c r="E88" s="78" t="s">
        <v>4734</v>
      </c>
      <c r="F88" s="79"/>
    </row>
    <row r="89" spans="3:11" x14ac:dyDescent="0.25">
      <c r="E89" s="2" t="s">
        <v>4797</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38"/>
  <dimension ref="A1:IV121"/>
  <sheetViews>
    <sheetView showGridLines="0" zoomScale="90" zoomScaleNormal="90" workbookViewId="0">
      <pane ySplit="6" topLeftCell="A103" activePane="bottomLeft" state="frozen"/>
      <selection pane="bottomLeft" activeCell="G119" sqref="G119"/>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4342</v>
      </c>
      <c r="J2" s="38" t="s">
        <v>4461</v>
      </c>
    </row>
    <row r="3" spans="1:54" ht="16.5" x14ac:dyDescent="0.3">
      <c r="C3" s="1" t="s">
        <v>27</v>
      </c>
      <c r="D3" s="21" t="s">
        <v>4343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285</v>
      </c>
      <c r="C10" s="57" t="s">
        <v>286</v>
      </c>
      <c r="D10" s="54" t="s">
        <v>287</v>
      </c>
      <c r="E10" s="6" t="s">
        <v>79</v>
      </c>
      <c r="F10" s="19">
        <v>236620</v>
      </c>
      <c r="G10" s="24">
        <v>2092.19</v>
      </c>
      <c r="H10" s="24">
        <v>2.3199999999999998</v>
      </c>
      <c r="I10" s="31"/>
      <c r="J10" s="31"/>
      <c r="K10" s="35"/>
    </row>
    <row r="11" spans="1:54" x14ac:dyDescent="0.25">
      <c r="B11" s="8" t="s">
        <v>403</v>
      </c>
      <c r="C11" s="57" t="s">
        <v>404</v>
      </c>
      <c r="D11" s="54" t="s">
        <v>405</v>
      </c>
      <c r="E11" s="6" t="s">
        <v>406</v>
      </c>
      <c r="F11" s="19">
        <v>821106</v>
      </c>
      <c r="G11" s="24">
        <v>2071.2399999999998</v>
      </c>
      <c r="H11" s="24">
        <v>2.2999999999999998</v>
      </c>
      <c r="I11" s="31"/>
      <c r="J11" s="31"/>
      <c r="K11" s="35"/>
    </row>
    <row r="12" spans="1:54" x14ac:dyDescent="0.25">
      <c r="B12" s="8" t="s">
        <v>238</v>
      </c>
      <c r="C12" s="57" t="s">
        <v>239</v>
      </c>
      <c r="D12" s="54" t="s">
        <v>240</v>
      </c>
      <c r="E12" s="6" t="s">
        <v>79</v>
      </c>
      <c r="F12" s="19">
        <v>26332</v>
      </c>
      <c r="G12" s="24">
        <v>2019.02</v>
      </c>
      <c r="H12" s="24">
        <v>2.2400000000000002</v>
      </c>
      <c r="I12" s="31"/>
      <c r="J12" s="31"/>
      <c r="K12" s="35"/>
    </row>
    <row r="13" spans="1:54" x14ac:dyDescent="0.25">
      <c r="B13" s="8" t="s">
        <v>982</v>
      </c>
      <c r="C13" s="57" t="s">
        <v>983</v>
      </c>
      <c r="D13" s="54" t="s">
        <v>984</v>
      </c>
      <c r="E13" s="6" t="s">
        <v>567</v>
      </c>
      <c r="F13" s="19">
        <v>165503</v>
      </c>
      <c r="G13" s="24">
        <v>1998.7</v>
      </c>
      <c r="H13" s="24">
        <v>2.2200000000000002</v>
      </c>
      <c r="I13" s="31"/>
      <c r="J13" s="31"/>
      <c r="K13" s="35"/>
    </row>
    <row r="14" spans="1:54" x14ac:dyDescent="0.25">
      <c r="B14" s="8" t="s">
        <v>210</v>
      </c>
      <c r="C14" s="57" t="s">
        <v>211</v>
      </c>
      <c r="D14" s="54" t="s">
        <v>212</v>
      </c>
      <c r="E14" s="6" t="s">
        <v>213</v>
      </c>
      <c r="F14" s="19">
        <v>170279</v>
      </c>
      <c r="G14" s="24">
        <v>1993.46</v>
      </c>
      <c r="H14" s="24">
        <v>2.21</v>
      </c>
      <c r="I14" s="31"/>
      <c r="J14" s="31"/>
      <c r="K14" s="35"/>
    </row>
    <row r="15" spans="1:54" x14ac:dyDescent="0.25">
      <c r="B15" s="8" t="s">
        <v>195</v>
      </c>
      <c r="C15" s="57" t="s">
        <v>196</v>
      </c>
      <c r="D15" s="54" t="s">
        <v>197</v>
      </c>
      <c r="E15" s="6" t="s">
        <v>150</v>
      </c>
      <c r="F15" s="19">
        <v>136475</v>
      </c>
      <c r="G15" s="24">
        <v>1935.83</v>
      </c>
      <c r="H15" s="24">
        <v>2.15</v>
      </c>
      <c r="I15" s="31"/>
      <c r="J15" s="31"/>
      <c r="K15" s="35"/>
    </row>
    <row r="16" spans="1:54" x14ac:dyDescent="0.25">
      <c r="B16" s="8" t="s">
        <v>754</v>
      </c>
      <c r="C16" s="57" t="s">
        <v>755</v>
      </c>
      <c r="D16" s="54" t="s">
        <v>756</v>
      </c>
      <c r="E16" s="6" t="s">
        <v>79</v>
      </c>
      <c r="F16" s="19">
        <v>41855</v>
      </c>
      <c r="G16" s="24">
        <v>1934.35</v>
      </c>
      <c r="H16" s="24">
        <v>2.15</v>
      </c>
      <c r="I16" s="31"/>
      <c r="J16" s="31"/>
      <c r="K16" s="35"/>
    </row>
    <row r="17" spans="2:11" x14ac:dyDescent="0.25">
      <c r="B17" s="8" t="s">
        <v>1001</v>
      </c>
      <c r="C17" s="57" t="s">
        <v>1002</v>
      </c>
      <c r="D17" s="54" t="s">
        <v>1003</v>
      </c>
      <c r="E17" s="6" t="s">
        <v>230</v>
      </c>
      <c r="F17" s="19">
        <v>30226</v>
      </c>
      <c r="G17" s="24">
        <v>1920.24</v>
      </c>
      <c r="H17" s="24">
        <v>2.13</v>
      </c>
      <c r="I17" s="31"/>
      <c r="J17" s="31"/>
      <c r="K17" s="35"/>
    </row>
    <row r="18" spans="2:11" x14ac:dyDescent="0.25">
      <c r="B18" s="8" t="s">
        <v>407</v>
      </c>
      <c r="C18" s="57" t="s">
        <v>408</v>
      </c>
      <c r="D18" s="54" t="s">
        <v>409</v>
      </c>
      <c r="E18" s="6" t="s">
        <v>133</v>
      </c>
      <c r="F18" s="19">
        <v>377002</v>
      </c>
      <c r="G18" s="24">
        <v>1893.87</v>
      </c>
      <c r="H18" s="24">
        <v>2.1</v>
      </c>
      <c r="I18" s="31"/>
      <c r="J18" s="31"/>
      <c r="K18" s="35"/>
    </row>
    <row r="19" spans="2:11" x14ac:dyDescent="0.25">
      <c r="B19" s="8" t="s">
        <v>888</v>
      </c>
      <c r="C19" s="57" t="s">
        <v>590</v>
      </c>
      <c r="D19" s="54" t="s">
        <v>889</v>
      </c>
      <c r="E19" s="6" t="s">
        <v>271</v>
      </c>
      <c r="F19" s="19">
        <v>729623</v>
      </c>
      <c r="G19" s="24">
        <v>1891.91</v>
      </c>
      <c r="H19" s="24">
        <v>2.1</v>
      </c>
      <c r="I19" s="31"/>
      <c r="J19" s="31"/>
      <c r="K19" s="35"/>
    </row>
    <row r="20" spans="2:11" x14ac:dyDescent="0.25">
      <c r="B20" s="8" t="s">
        <v>998</v>
      </c>
      <c r="C20" s="57" t="s">
        <v>999</v>
      </c>
      <c r="D20" s="54" t="s">
        <v>1000</v>
      </c>
      <c r="E20" s="6" t="s">
        <v>496</v>
      </c>
      <c r="F20" s="19">
        <v>169018</v>
      </c>
      <c r="G20" s="24">
        <v>1889.62</v>
      </c>
      <c r="H20" s="24">
        <v>2.1</v>
      </c>
      <c r="I20" s="31"/>
      <c r="J20" s="31"/>
      <c r="K20" s="35"/>
    </row>
    <row r="21" spans="2:11" x14ac:dyDescent="0.25">
      <c r="B21" s="8" t="s">
        <v>978</v>
      </c>
      <c r="C21" s="57" t="s">
        <v>979</v>
      </c>
      <c r="D21" s="54" t="s">
        <v>980</v>
      </c>
      <c r="E21" s="6" t="s">
        <v>981</v>
      </c>
      <c r="F21" s="19">
        <v>465120</v>
      </c>
      <c r="G21" s="24">
        <v>1889.08</v>
      </c>
      <c r="H21" s="24">
        <v>2.1</v>
      </c>
      <c r="I21" s="31"/>
      <c r="J21" s="31"/>
      <c r="K21" s="35"/>
    </row>
    <row r="22" spans="2:11" x14ac:dyDescent="0.25">
      <c r="B22" s="8" t="s">
        <v>130</v>
      </c>
      <c r="C22" s="57" t="s">
        <v>131</v>
      </c>
      <c r="D22" s="54" t="s">
        <v>132</v>
      </c>
      <c r="E22" s="6" t="s">
        <v>133</v>
      </c>
      <c r="F22" s="19">
        <v>66040</v>
      </c>
      <c r="G22" s="24">
        <v>1884.29</v>
      </c>
      <c r="H22" s="24">
        <v>2.09</v>
      </c>
      <c r="I22" s="31"/>
      <c r="J22" s="31"/>
      <c r="K22" s="35"/>
    </row>
    <row r="23" spans="2:11" x14ac:dyDescent="0.25">
      <c r="B23" s="8" t="s">
        <v>988</v>
      </c>
      <c r="C23" s="57" t="s">
        <v>989</v>
      </c>
      <c r="D23" s="54" t="s">
        <v>990</v>
      </c>
      <c r="E23" s="6" t="s">
        <v>991</v>
      </c>
      <c r="F23" s="19">
        <v>59411</v>
      </c>
      <c r="G23" s="24">
        <v>1866.69</v>
      </c>
      <c r="H23" s="24">
        <v>2.0699999999999998</v>
      </c>
      <c r="I23" s="31"/>
      <c r="J23" s="31"/>
      <c r="K23" s="35"/>
    </row>
    <row r="24" spans="2:11" x14ac:dyDescent="0.25">
      <c r="B24" s="8" t="s">
        <v>995</v>
      </c>
      <c r="C24" s="57" t="s">
        <v>996</v>
      </c>
      <c r="D24" s="54" t="s">
        <v>997</v>
      </c>
      <c r="E24" s="6" t="s">
        <v>150</v>
      </c>
      <c r="F24" s="19">
        <v>30232</v>
      </c>
      <c r="G24" s="24">
        <v>1850.55</v>
      </c>
      <c r="H24" s="24">
        <v>2.0499999999999998</v>
      </c>
      <c r="I24" s="31"/>
      <c r="J24" s="31"/>
      <c r="K24" s="35"/>
    </row>
    <row r="25" spans="2:11" x14ac:dyDescent="0.25">
      <c r="B25" s="8" t="s">
        <v>391</v>
      </c>
      <c r="C25" s="57" t="s">
        <v>392</v>
      </c>
      <c r="D25" s="54" t="s">
        <v>393</v>
      </c>
      <c r="E25" s="6" t="s">
        <v>150</v>
      </c>
      <c r="F25" s="19">
        <v>136763</v>
      </c>
      <c r="G25" s="24">
        <v>1847.67</v>
      </c>
      <c r="H25" s="24">
        <v>2.0499999999999998</v>
      </c>
      <c r="I25" s="31"/>
      <c r="J25" s="31"/>
      <c r="K25" s="35"/>
    </row>
    <row r="26" spans="2:11" x14ac:dyDescent="0.25">
      <c r="B26" s="8" t="s">
        <v>319</v>
      </c>
      <c r="C26" s="57" t="s">
        <v>320</v>
      </c>
      <c r="D26" s="54" t="s">
        <v>321</v>
      </c>
      <c r="E26" s="6" t="s">
        <v>54</v>
      </c>
      <c r="F26" s="19">
        <v>116768</v>
      </c>
      <c r="G26" s="24">
        <v>1840.26</v>
      </c>
      <c r="H26" s="24">
        <v>2.04</v>
      </c>
      <c r="I26" s="31"/>
      <c r="J26" s="31"/>
      <c r="K26" s="35"/>
    </row>
    <row r="27" spans="2:11" x14ac:dyDescent="0.25">
      <c r="B27" s="8" t="s">
        <v>51</v>
      </c>
      <c r="C27" s="57" t="s">
        <v>52</v>
      </c>
      <c r="D27" s="54" t="s">
        <v>53</v>
      </c>
      <c r="E27" s="6" t="s">
        <v>54</v>
      </c>
      <c r="F27" s="19">
        <v>110273</v>
      </c>
      <c r="G27" s="24">
        <v>1831.52</v>
      </c>
      <c r="H27" s="24">
        <v>2.0299999999999998</v>
      </c>
      <c r="I27" s="31"/>
      <c r="J27" s="31"/>
      <c r="K27" s="35"/>
    </row>
    <row r="28" spans="2:11" x14ac:dyDescent="0.25">
      <c r="B28" s="8" t="s">
        <v>347</v>
      </c>
      <c r="C28" s="57" t="s">
        <v>348</v>
      </c>
      <c r="D28" s="54" t="s">
        <v>349</v>
      </c>
      <c r="E28" s="6" t="s">
        <v>72</v>
      </c>
      <c r="F28" s="19">
        <v>82270</v>
      </c>
      <c r="G28" s="24">
        <v>1789.37</v>
      </c>
      <c r="H28" s="24">
        <v>1.99</v>
      </c>
      <c r="I28" s="31"/>
      <c r="J28" s="31"/>
      <c r="K28" s="35"/>
    </row>
    <row r="29" spans="2:11" x14ac:dyDescent="0.25">
      <c r="B29" s="8" t="s">
        <v>397</v>
      </c>
      <c r="C29" s="57" t="s">
        <v>398</v>
      </c>
      <c r="D29" s="54" t="s">
        <v>399</v>
      </c>
      <c r="E29" s="6" t="s">
        <v>54</v>
      </c>
      <c r="F29" s="19">
        <v>132805</v>
      </c>
      <c r="G29" s="24">
        <v>1771.15</v>
      </c>
      <c r="H29" s="24">
        <v>1.97</v>
      </c>
      <c r="I29" s="31"/>
      <c r="J29" s="31"/>
      <c r="K29" s="35"/>
    </row>
    <row r="30" spans="2:11" x14ac:dyDescent="0.25">
      <c r="B30" s="8" t="s">
        <v>59</v>
      </c>
      <c r="C30" s="57" t="s">
        <v>60</v>
      </c>
      <c r="D30" s="54" t="s">
        <v>61</v>
      </c>
      <c r="E30" s="6" t="s">
        <v>58</v>
      </c>
      <c r="F30" s="19">
        <v>171093</v>
      </c>
      <c r="G30" s="24">
        <v>1759.09</v>
      </c>
      <c r="H30" s="24">
        <v>1.95</v>
      </c>
      <c r="I30" s="31"/>
      <c r="J30" s="31"/>
      <c r="K30" s="35"/>
    </row>
    <row r="31" spans="2:11" x14ac:dyDescent="0.25">
      <c r="B31" s="8" t="s">
        <v>969</v>
      </c>
      <c r="C31" s="57" t="s">
        <v>970</v>
      </c>
      <c r="D31" s="54" t="s">
        <v>971</v>
      </c>
      <c r="E31" s="6" t="s">
        <v>271</v>
      </c>
      <c r="F31" s="19">
        <v>549929</v>
      </c>
      <c r="G31" s="24">
        <v>1746.02</v>
      </c>
      <c r="H31" s="24">
        <v>1.94</v>
      </c>
      <c r="I31" s="31"/>
      <c r="J31" s="31"/>
      <c r="K31" s="35"/>
    </row>
    <row r="32" spans="2:11" x14ac:dyDescent="0.25">
      <c r="B32" s="8" t="s">
        <v>341</v>
      </c>
      <c r="C32" s="57" t="s">
        <v>342</v>
      </c>
      <c r="D32" s="54" t="s">
        <v>343</v>
      </c>
      <c r="E32" s="6" t="s">
        <v>54</v>
      </c>
      <c r="F32" s="19">
        <v>362167</v>
      </c>
      <c r="G32" s="24">
        <v>1731.7</v>
      </c>
      <c r="H32" s="24">
        <v>1.92</v>
      </c>
      <c r="I32" s="31"/>
      <c r="J32" s="31"/>
      <c r="K32" s="35"/>
    </row>
    <row r="33" spans="2:11" x14ac:dyDescent="0.25">
      <c r="B33" s="8" t="s">
        <v>69</v>
      </c>
      <c r="C33" s="57" t="s">
        <v>70</v>
      </c>
      <c r="D33" s="54" t="s">
        <v>71</v>
      </c>
      <c r="E33" s="6" t="s">
        <v>72</v>
      </c>
      <c r="F33" s="19">
        <v>16999</v>
      </c>
      <c r="G33" s="24">
        <v>1728.35</v>
      </c>
      <c r="H33" s="24">
        <v>1.92</v>
      </c>
      <c r="I33" s="31"/>
      <c r="J33" s="31"/>
      <c r="K33" s="35"/>
    </row>
    <row r="34" spans="2:11" x14ac:dyDescent="0.25">
      <c r="B34" s="8" t="s">
        <v>95</v>
      </c>
      <c r="C34" s="57" t="s">
        <v>96</v>
      </c>
      <c r="D34" s="54" t="s">
        <v>97</v>
      </c>
      <c r="E34" s="6" t="s">
        <v>98</v>
      </c>
      <c r="F34" s="19">
        <v>46565</v>
      </c>
      <c r="G34" s="24">
        <v>1721.76</v>
      </c>
      <c r="H34" s="24">
        <v>1.91</v>
      </c>
      <c r="I34" s="31"/>
      <c r="J34" s="31"/>
      <c r="K34" s="35"/>
    </row>
    <row r="35" spans="2:11" x14ac:dyDescent="0.25">
      <c r="B35" s="8" t="s">
        <v>303</v>
      </c>
      <c r="C35" s="57" t="s">
        <v>304</v>
      </c>
      <c r="D35" s="54" t="s">
        <v>305</v>
      </c>
      <c r="E35" s="6" t="s">
        <v>183</v>
      </c>
      <c r="F35" s="19">
        <v>1259295</v>
      </c>
      <c r="G35" s="24">
        <v>1712.01</v>
      </c>
      <c r="H35" s="24">
        <v>1.9</v>
      </c>
      <c r="I35" s="31"/>
      <c r="J35" s="31"/>
      <c r="K35" s="35"/>
    </row>
    <row r="36" spans="2:11" x14ac:dyDescent="0.25">
      <c r="B36" s="8" t="s">
        <v>73</v>
      </c>
      <c r="C36" s="57" t="s">
        <v>74</v>
      </c>
      <c r="D36" s="54" t="s">
        <v>75</v>
      </c>
      <c r="E36" s="6" t="s">
        <v>54</v>
      </c>
      <c r="F36" s="19">
        <v>44861</v>
      </c>
      <c r="G36" s="24">
        <v>1711.87</v>
      </c>
      <c r="H36" s="24">
        <v>1.9</v>
      </c>
      <c r="I36" s="31"/>
      <c r="J36" s="31"/>
      <c r="K36" s="35"/>
    </row>
    <row r="37" spans="2:11" x14ac:dyDescent="0.25">
      <c r="B37" s="8" t="s">
        <v>234</v>
      </c>
      <c r="C37" s="57" t="s">
        <v>235</v>
      </c>
      <c r="D37" s="54" t="s">
        <v>236</v>
      </c>
      <c r="E37" s="6" t="s">
        <v>237</v>
      </c>
      <c r="F37" s="19">
        <v>122027</v>
      </c>
      <c r="G37" s="24">
        <v>1709.78</v>
      </c>
      <c r="H37" s="24">
        <v>1.9</v>
      </c>
      <c r="I37" s="31"/>
      <c r="J37" s="31"/>
      <c r="K37" s="35"/>
    </row>
    <row r="38" spans="2:11" x14ac:dyDescent="0.25">
      <c r="B38" s="8" t="s">
        <v>84</v>
      </c>
      <c r="C38" s="57" t="s">
        <v>85</v>
      </c>
      <c r="D38" s="54" t="s">
        <v>86</v>
      </c>
      <c r="E38" s="6" t="s">
        <v>58</v>
      </c>
      <c r="F38" s="19">
        <v>266833</v>
      </c>
      <c r="G38" s="24">
        <v>1709.07</v>
      </c>
      <c r="H38" s="24">
        <v>1.9</v>
      </c>
      <c r="I38" s="31"/>
      <c r="J38" s="31"/>
      <c r="K38" s="35"/>
    </row>
    <row r="39" spans="2:11" x14ac:dyDescent="0.25">
      <c r="B39" s="8" t="s">
        <v>119</v>
      </c>
      <c r="C39" s="57" t="s">
        <v>120</v>
      </c>
      <c r="D39" s="54" t="s">
        <v>121</v>
      </c>
      <c r="E39" s="6" t="s">
        <v>122</v>
      </c>
      <c r="F39" s="19">
        <v>293618</v>
      </c>
      <c r="G39" s="24">
        <v>1701.08</v>
      </c>
      <c r="H39" s="24">
        <v>1.89</v>
      </c>
      <c r="I39" s="31"/>
      <c r="J39" s="31"/>
      <c r="K39" s="35"/>
    </row>
    <row r="40" spans="2:11" x14ac:dyDescent="0.25">
      <c r="B40" s="8" t="s">
        <v>65</v>
      </c>
      <c r="C40" s="57" t="s">
        <v>66</v>
      </c>
      <c r="D40" s="54" t="s">
        <v>67</v>
      </c>
      <c r="E40" s="6" t="s">
        <v>68</v>
      </c>
      <c r="F40" s="19">
        <v>48781</v>
      </c>
      <c r="G40" s="24">
        <v>1697.46</v>
      </c>
      <c r="H40" s="24">
        <v>1.88</v>
      </c>
      <c r="I40" s="31"/>
      <c r="J40" s="31"/>
      <c r="K40" s="35"/>
    </row>
    <row r="41" spans="2:11" x14ac:dyDescent="0.25">
      <c r="B41" s="8" t="s">
        <v>385</v>
      </c>
      <c r="C41" s="57" t="s">
        <v>386</v>
      </c>
      <c r="D41" s="54" t="s">
        <v>387</v>
      </c>
      <c r="E41" s="6" t="s">
        <v>79</v>
      </c>
      <c r="F41" s="19">
        <v>102425</v>
      </c>
      <c r="G41" s="24">
        <v>1691.6</v>
      </c>
      <c r="H41" s="24">
        <v>1.88</v>
      </c>
      <c r="I41" s="31"/>
      <c r="J41" s="31"/>
      <c r="K41" s="35"/>
    </row>
    <row r="42" spans="2:11" x14ac:dyDescent="0.25">
      <c r="B42" s="8" t="s">
        <v>123</v>
      </c>
      <c r="C42" s="57" t="s">
        <v>124</v>
      </c>
      <c r="D42" s="54" t="s">
        <v>125</v>
      </c>
      <c r="E42" s="6" t="s">
        <v>126</v>
      </c>
      <c r="F42" s="19">
        <v>32511</v>
      </c>
      <c r="G42" s="24">
        <v>1690.05</v>
      </c>
      <c r="H42" s="24">
        <v>1.88</v>
      </c>
      <c r="I42" s="31"/>
      <c r="J42" s="31"/>
      <c r="K42" s="35"/>
    </row>
    <row r="43" spans="2:11" x14ac:dyDescent="0.25">
      <c r="B43" s="8" t="s">
        <v>144</v>
      </c>
      <c r="C43" s="57" t="s">
        <v>145</v>
      </c>
      <c r="D43" s="54" t="s">
        <v>146</v>
      </c>
      <c r="E43" s="6" t="s">
        <v>79</v>
      </c>
      <c r="F43" s="19">
        <v>16576</v>
      </c>
      <c r="G43" s="24">
        <v>1688.58</v>
      </c>
      <c r="H43" s="24">
        <v>1.87</v>
      </c>
      <c r="I43" s="31"/>
      <c r="J43" s="31"/>
      <c r="K43" s="35"/>
    </row>
    <row r="44" spans="2:11" x14ac:dyDescent="0.25">
      <c r="B44" s="8" t="s">
        <v>985</v>
      </c>
      <c r="C44" s="57" t="s">
        <v>986</v>
      </c>
      <c r="D44" s="54" t="s">
        <v>987</v>
      </c>
      <c r="E44" s="6" t="s">
        <v>102</v>
      </c>
      <c r="F44" s="19">
        <v>103478</v>
      </c>
      <c r="G44" s="24">
        <v>1683.9</v>
      </c>
      <c r="H44" s="24">
        <v>1.87</v>
      </c>
      <c r="I44" s="31"/>
      <c r="J44" s="31"/>
      <c r="K44" s="35"/>
    </row>
    <row r="45" spans="2:11" x14ac:dyDescent="0.25">
      <c r="B45" s="8" t="s">
        <v>521</v>
      </c>
      <c r="C45" s="57" t="s">
        <v>522</v>
      </c>
      <c r="D45" s="54" t="s">
        <v>523</v>
      </c>
      <c r="E45" s="6" t="s">
        <v>126</v>
      </c>
      <c r="F45" s="19">
        <v>66609</v>
      </c>
      <c r="G45" s="24">
        <v>1669.22</v>
      </c>
      <c r="H45" s="24">
        <v>1.85</v>
      </c>
      <c r="I45" s="31"/>
      <c r="J45" s="31"/>
      <c r="K45" s="35"/>
    </row>
    <row r="46" spans="2:11" x14ac:dyDescent="0.25">
      <c r="B46" s="8" t="s">
        <v>975</v>
      </c>
      <c r="C46" s="57" t="s">
        <v>976</v>
      </c>
      <c r="D46" s="54" t="s">
        <v>977</v>
      </c>
      <c r="E46" s="6" t="s">
        <v>58</v>
      </c>
      <c r="F46" s="19">
        <v>108390</v>
      </c>
      <c r="G46" s="24">
        <v>1662.76</v>
      </c>
      <c r="H46" s="24">
        <v>1.85</v>
      </c>
      <c r="I46" s="31"/>
      <c r="J46" s="31"/>
      <c r="K46" s="35"/>
    </row>
    <row r="47" spans="2:11" x14ac:dyDescent="0.25">
      <c r="B47" s="8" t="s">
        <v>62</v>
      </c>
      <c r="C47" s="57" t="s">
        <v>63</v>
      </c>
      <c r="D47" s="54" t="s">
        <v>64</v>
      </c>
      <c r="E47" s="6" t="s">
        <v>58</v>
      </c>
      <c r="F47" s="19">
        <v>155588</v>
      </c>
      <c r="G47" s="24">
        <v>1661.29</v>
      </c>
      <c r="H47" s="24">
        <v>1.84</v>
      </c>
      <c r="I47" s="31"/>
      <c r="J47" s="31"/>
      <c r="K47" s="35"/>
    </row>
    <row r="48" spans="2:11" x14ac:dyDescent="0.25">
      <c r="B48" s="8" t="s">
        <v>224</v>
      </c>
      <c r="C48" s="57" t="s">
        <v>225</v>
      </c>
      <c r="D48" s="54" t="s">
        <v>226</v>
      </c>
      <c r="E48" s="6" t="s">
        <v>94</v>
      </c>
      <c r="F48" s="19">
        <v>373005</v>
      </c>
      <c r="G48" s="24">
        <v>1647</v>
      </c>
      <c r="H48" s="24">
        <v>1.83</v>
      </c>
      <c r="I48" s="31"/>
      <c r="J48" s="31"/>
      <c r="K48" s="35"/>
    </row>
    <row r="49" spans="2:11" x14ac:dyDescent="0.25">
      <c r="B49" s="8" t="s">
        <v>141</v>
      </c>
      <c r="C49" s="57" t="s">
        <v>142</v>
      </c>
      <c r="D49" s="54" t="s">
        <v>143</v>
      </c>
      <c r="E49" s="6" t="s">
        <v>58</v>
      </c>
      <c r="F49" s="19">
        <v>90234</v>
      </c>
      <c r="G49" s="24">
        <v>1647</v>
      </c>
      <c r="H49" s="24">
        <v>1.83</v>
      </c>
      <c r="I49" s="31"/>
      <c r="J49" s="31"/>
      <c r="K49" s="35"/>
    </row>
    <row r="50" spans="2:11" x14ac:dyDescent="0.25">
      <c r="B50" s="8" t="s">
        <v>992</v>
      </c>
      <c r="C50" s="57" t="s">
        <v>993</v>
      </c>
      <c r="D50" s="54" t="s">
        <v>994</v>
      </c>
      <c r="E50" s="6" t="s">
        <v>183</v>
      </c>
      <c r="F50" s="19">
        <v>199759</v>
      </c>
      <c r="G50" s="24">
        <v>1635.33</v>
      </c>
      <c r="H50" s="24">
        <v>1.81</v>
      </c>
      <c r="I50" s="31"/>
      <c r="J50" s="31"/>
      <c r="K50" s="35"/>
    </row>
    <row r="51" spans="2:11" x14ac:dyDescent="0.25">
      <c r="B51" s="8" t="s">
        <v>91</v>
      </c>
      <c r="C51" s="57" t="s">
        <v>92</v>
      </c>
      <c r="D51" s="54" t="s">
        <v>93</v>
      </c>
      <c r="E51" s="6" t="s">
        <v>94</v>
      </c>
      <c r="F51" s="19">
        <v>65871</v>
      </c>
      <c r="G51" s="24">
        <v>1634.62</v>
      </c>
      <c r="H51" s="24">
        <v>1.81</v>
      </c>
      <c r="I51" s="31"/>
      <c r="J51" s="31"/>
      <c r="K51" s="35"/>
    </row>
    <row r="52" spans="2:11" x14ac:dyDescent="0.25">
      <c r="B52" s="8" t="s">
        <v>535</v>
      </c>
      <c r="C52" s="57" t="s">
        <v>536</v>
      </c>
      <c r="D52" s="54" t="s">
        <v>537</v>
      </c>
      <c r="E52" s="6" t="s">
        <v>102</v>
      </c>
      <c r="F52" s="19">
        <v>23766</v>
      </c>
      <c r="G52" s="24">
        <v>1631.04</v>
      </c>
      <c r="H52" s="24">
        <v>1.81</v>
      </c>
      <c r="I52" s="31"/>
      <c r="J52" s="31"/>
      <c r="K52" s="35"/>
    </row>
    <row r="53" spans="2:11" x14ac:dyDescent="0.25">
      <c r="B53" s="8" t="s">
        <v>127</v>
      </c>
      <c r="C53" s="57" t="s">
        <v>128</v>
      </c>
      <c r="D53" s="54" t="s">
        <v>129</v>
      </c>
      <c r="E53" s="6" t="s">
        <v>79</v>
      </c>
      <c r="F53" s="19">
        <v>42144</v>
      </c>
      <c r="G53" s="24">
        <v>1618.16</v>
      </c>
      <c r="H53" s="24">
        <v>1.8</v>
      </c>
      <c r="I53" s="31"/>
      <c r="J53" s="31"/>
      <c r="K53" s="35"/>
    </row>
    <row r="54" spans="2:11" x14ac:dyDescent="0.25">
      <c r="B54" s="8" t="s">
        <v>147</v>
      </c>
      <c r="C54" s="57" t="s">
        <v>148</v>
      </c>
      <c r="D54" s="54" t="s">
        <v>149</v>
      </c>
      <c r="E54" s="6" t="s">
        <v>150</v>
      </c>
      <c r="F54" s="19">
        <v>44071</v>
      </c>
      <c r="G54" s="24">
        <v>1617.67</v>
      </c>
      <c r="H54" s="24">
        <v>1.8</v>
      </c>
      <c r="I54" s="31"/>
      <c r="J54" s="31"/>
      <c r="K54" s="35"/>
    </row>
    <row r="55" spans="2:11" x14ac:dyDescent="0.25">
      <c r="B55" s="8" t="s">
        <v>1004</v>
      </c>
      <c r="C55" s="57" t="s">
        <v>1005</v>
      </c>
      <c r="D55" s="54" t="s">
        <v>1006</v>
      </c>
      <c r="E55" s="6" t="s">
        <v>440</v>
      </c>
      <c r="F55" s="19">
        <v>290494</v>
      </c>
      <c r="G55" s="24">
        <v>1561.99</v>
      </c>
      <c r="H55" s="24">
        <v>1.73</v>
      </c>
      <c r="I55" s="31"/>
      <c r="J55" s="31"/>
      <c r="K55" s="35"/>
    </row>
    <row r="56" spans="2:11" x14ac:dyDescent="0.25">
      <c r="B56" s="8" t="s">
        <v>297</v>
      </c>
      <c r="C56" s="57" t="s">
        <v>298</v>
      </c>
      <c r="D56" s="54" t="s">
        <v>299</v>
      </c>
      <c r="E56" s="6" t="s">
        <v>237</v>
      </c>
      <c r="F56" s="19">
        <v>266854</v>
      </c>
      <c r="G56" s="24">
        <v>1538.68</v>
      </c>
      <c r="H56" s="24">
        <v>1.71</v>
      </c>
      <c r="I56" s="31"/>
      <c r="J56" s="31"/>
      <c r="K56" s="35"/>
    </row>
    <row r="57" spans="2:11" x14ac:dyDescent="0.25">
      <c r="B57" s="8" t="s">
        <v>972</v>
      </c>
      <c r="C57" s="57" t="s">
        <v>973</v>
      </c>
      <c r="D57" s="54" t="s">
        <v>974</v>
      </c>
      <c r="E57" s="6" t="s">
        <v>98</v>
      </c>
      <c r="F57" s="19">
        <v>50322</v>
      </c>
      <c r="G57" s="24">
        <v>1488.45</v>
      </c>
      <c r="H57" s="24">
        <v>1.65</v>
      </c>
      <c r="I57" s="31"/>
      <c r="J57" s="31"/>
      <c r="K57" s="35"/>
    </row>
    <row r="58" spans="2:11" x14ac:dyDescent="0.25">
      <c r="B58" s="8" t="s">
        <v>244</v>
      </c>
      <c r="C58" s="57" t="s">
        <v>245</v>
      </c>
      <c r="D58" s="54" t="s">
        <v>246</v>
      </c>
      <c r="E58" s="6" t="s">
        <v>54</v>
      </c>
      <c r="F58" s="19">
        <v>27194</v>
      </c>
      <c r="G58" s="24">
        <v>1481.68</v>
      </c>
      <c r="H58" s="24">
        <v>1.64</v>
      </c>
      <c r="I58" s="31"/>
      <c r="J58" s="31"/>
      <c r="K58" s="35"/>
    </row>
    <row r="59" spans="2:11" x14ac:dyDescent="0.25">
      <c r="B59" s="8" t="s">
        <v>55</v>
      </c>
      <c r="C59" s="57" t="s">
        <v>56</v>
      </c>
      <c r="D59" s="54" t="s">
        <v>57</v>
      </c>
      <c r="E59" s="6" t="s">
        <v>58</v>
      </c>
      <c r="F59" s="19">
        <v>101201</v>
      </c>
      <c r="G59" s="24">
        <v>1480.12</v>
      </c>
      <c r="H59" s="24">
        <v>1.64</v>
      </c>
      <c r="I59" s="31"/>
      <c r="J59" s="31"/>
      <c r="K59" s="35"/>
    </row>
    <row r="60" spans="2:11" x14ac:dyDescent="0.25">
      <c r="C60" s="58" t="s">
        <v>40</v>
      </c>
      <c r="D60" s="54"/>
      <c r="E60" s="6"/>
      <c r="F60" s="19"/>
      <c r="G60" s="25">
        <v>87868.34</v>
      </c>
      <c r="H60" s="25">
        <v>97.52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89539.82</v>
      </c>
      <c r="H102" s="24">
        <v>99.38</v>
      </c>
      <c r="I102" s="31"/>
      <c r="J102" s="31"/>
      <c r="K102" s="35"/>
    </row>
    <row r="103" spans="1:54" x14ac:dyDescent="0.25">
      <c r="C103" s="58" t="s">
        <v>40</v>
      </c>
      <c r="D103" s="54"/>
      <c r="E103" s="6"/>
      <c r="F103" s="19"/>
      <c r="G103" s="25">
        <v>89539.82</v>
      </c>
      <c r="H103" s="25">
        <v>99.38</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4656</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-87307.07</v>
      </c>
      <c r="H107" s="24">
        <v>-96.9</v>
      </c>
      <c r="I107" s="31"/>
      <c r="J107" s="31"/>
      <c r="K107" s="35"/>
    </row>
    <row r="108" spans="1:54" x14ac:dyDescent="0.25">
      <c r="C108" s="58" t="s">
        <v>40</v>
      </c>
      <c r="D108" s="54"/>
      <c r="E108" s="6"/>
      <c r="F108" s="19"/>
      <c r="G108" s="25">
        <v>-87307.07</v>
      </c>
      <c r="H108" s="25">
        <v>-96.9</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90101.09</v>
      </c>
      <c r="H110" s="26">
        <f>SUMIFS(H:H,C:C,"Total")</f>
        <v>99.999999999999972</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78" t="s">
        <v>4733</v>
      </c>
      <c r="E120" s="78" t="s">
        <v>4734</v>
      </c>
      <c r="F120" s="79"/>
    </row>
    <row r="121" spans="3:11" x14ac:dyDescent="0.25">
      <c r="E121" s="2" t="s">
        <v>4798</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1"/>
  <dimension ref="A1:IV126"/>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967</v>
      </c>
      <c r="J2" s="38" t="s">
        <v>4461</v>
      </c>
    </row>
    <row r="3" spans="1:54" ht="16.5" x14ac:dyDescent="0.3">
      <c r="C3" s="1" t="s">
        <v>27</v>
      </c>
      <c r="D3" s="21" t="s">
        <v>968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4891787</v>
      </c>
      <c r="G10" s="24">
        <v>71544.83</v>
      </c>
      <c r="H10" s="24">
        <v>11.63</v>
      </c>
      <c r="I10" s="31"/>
      <c r="J10" s="31"/>
      <c r="K10" s="35"/>
    </row>
    <row r="11" spans="1:54" x14ac:dyDescent="0.25">
      <c r="B11" s="8" t="s">
        <v>130</v>
      </c>
      <c r="C11" s="57" t="s">
        <v>131</v>
      </c>
      <c r="D11" s="54" t="s">
        <v>132</v>
      </c>
      <c r="E11" s="6" t="s">
        <v>133</v>
      </c>
      <c r="F11" s="19">
        <v>2202138</v>
      </c>
      <c r="G11" s="24">
        <v>62832.5</v>
      </c>
      <c r="H11" s="24">
        <v>10.210000000000001</v>
      </c>
      <c r="I11" s="31"/>
      <c r="J11" s="31"/>
      <c r="K11" s="35"/>
    </row>
    <row r="12" spans="1:54" x14ac:dyDescent="0.25">
      <c r="B12" s="8" t="s">
        <v>59</v>
      </c>
      <c r="C12" s="57" t="s">
        <v>60</v>
      </c>
      <c r="D12" s="54" t="s">
        <v>61</v>
      </c>
      <c r="E12" s="6" t="s">
        <v>58</v>
      </c>
      <c r="F12" s="19">
        <v>4565982</v>
      </c>
      <c r="G12" s="24">
        <v>46945.14</v>
      </c>
      <c r="H12" s="24">
        <v>7.63</v>
      </c>
      <c r="I12" s="31"/>
      <c r="J12" s="31"/>
      <c r="K12" s="35"/>
    </row>
    <row r="13" spans="1:54" x14ac:dyDescent="0.25">
      <c r="B13" s="8" t="s">
        <v>51</v>
      </c>
      <c r="C13" s="57" t="s">
        <v>52</v>
      </c>
      <c r="D13" s="54" t="s">
        <v>53</v>
      </c>
      <c r="E13" s="6" t="s">
        <v>54</v>
      </c>
      <c r="F13" s="19">
        <v>2323567</v>
      </c>
      <c r="G13" s="24">
        <v>38592.120000000003</v>
      </c>
      <c r="H13" s="24">
        <v>6.27</v>
      </c>
      <c r="I13" s="31"/>
      <c r="J13" s="31"/>
      <c r="K13" s="35"/>
    </row>
    <row r="14" spans="1:54" x14ac:dyDescent="0.25">
      <c r="B14" s="8" t="s">
        <v>65</v>
      </c>
      <c r="C14" s="57" t="s">
        <v>66</v>
      </c>
      <c r="D14" s="54" t="s">
        <v>67</v>
      </c>
      <c r="E14" s="6" t="s">
        <v>68</v>
      </c>
      <c r="F14" s="19">
        <v>769525</v>
      </c>
      <c r="G14" s="24">
        <v>26777.55</v>
      </c>
      <c r="H14" s="24">
        <v>4.3499999999999996</v>
      </c>
      <c r="I14" s="31"/>
      <c r="J14" s="31"/>
      <c r="K14" s="35"/>
    </row>
    <row r="15" spans="1:54" x14ac:dyDescent="0.25">
      <c r="B15" s="8" t="s">
        <v>224</v>
      </c>
      <c r="C15" s="57" t="s">
        <v>225</v>
      </c>
      <c r="D15" s="54" t="s">
        <v>226</v>
      </c>
      <c r="E15" s="6" t="s">
        <v>94</v>
      </c>
      <c r="F15" s="19">
        <v>5766110</v>
      </c>
      <c r="G15" s="24">
        <v>25460.26</v>
      </c>
      <c r="H15" s="24">
        <v>4.1399999999999997</v>
      </c>
      <c r="I15" s="31"/>
      <c r="J15" s="31"/>
      <c r="K15" s="35"/>
    </row>
    <row r="16" spans="1:54" x14ac:dyDescent="0.25">
      <c r="B16" s="8" t="s">
        <v>73</v>
      </c>
      <c r="C16" s="57" t="s">
        <v>74</v>
      </c>
      <c r="D16" s="54" t="s">
        <v>75</v>
      </c>
      <c r="E16" s="6" t="s">
        <v>54</v>
      </c>
      <c r="F16" s="19">
        <v>659479</v>
      </c>
      <c r="G16" s="24">
        <v>25165.39</v>
      </c>
      <c r="H16" s="24">
        <v>4.09</v>
      </c>
      <c r="I16" s="31"/>
      <c r="J16" s="31"/>
      <c r="K16" s="35"/>
    </row>
    <row r="17" spans="2:11" x14ac:dyDescent="0.25">
      <c r="B17" s="8" t="s">
        <v>62</v>
      </c>
      <c r="C17" s="57" t="s">
        <v>63</v>
      </c>
      <c r="D17" s="54" t="s">
        <v>64</v>
      </c>
      <c r="E17" s="6" t="s">
        <v>58</v>
      </c>
      <c r="F17" s="19">
        <v>1806655</v>
      </c>
      <c r="G17" s="24">
        <v>19290.560000000001</v>
      </c>
      <c r="H17" s="24">
        <v>3.14</v>
      </c>
      <c r="I17" s="31"/>
      <c r="J17" s="31"/>
      <c r="K17" s="35"/>
    </row>
    <row r="18" spans="2:11" x14ac:dyDescent="0.25">
      <c r="B18" s="8" t="s">
        <v>210</v>
      </c>
      <c r="C18" s="57" t="s">
        <v>211</v>
      </c>
      <c r="D18" s="54" t="s">
        <v>212</v>
      </c>
      <c r="E18" s="6" t="s">
        <v>213</v>
      </c>
      <c r="F18" s="19">
        <v>1646832</v>
      </c>
      <c r="G18" s="24">
        <v>19279.46</v>
      </c>
      <c r="H18" s="24">
        <v>3.13</v>
      </c>
      <c r="I18" s="31"/>
      <c r="J18" s="31"/>
      <c r="K18" s="35"/>
    </row>
    <row r="19" spans="2:11" x14ac:dyDescent="0.25">
      <c r="B19" s="8" t="s">
        <v>141</v>
      </c>
      <c r="C19" s="57" t="s">
        <v>142</v>
      </c>
      <c r="D19" s="54" t="s">
        <v>143</v>
      </c>
      <c r="E19" s="6" t="s">
        <v>58</v>
      </c>
      <c r="F19" s="19">
        <v>957431</v>
      </c>
      <c r="G19" s="24">
        <v>17475.509999999998</v>
      </c>
      <c r="H19" s="24">
        <v>2.84</v>
      </c>
      <c r="I19" s="31"/>
      <c r="J19" s="31"/>
      <c r="K19" s="35"/>
    </row>
    <row r="20" spans="2:11" x14ac:dyDescent="0.25">
      <c r="B20" s="8" t="s">
        <v>84</v>
      </c>
      <c r="C20" s="57" t="s">
        <v>85</v>
      </c>
      <c r="D20" s="54" t="s">
        <v>86</v>
      </c>
      <c r="E20" s="6" t="s">
        <v>58</v>
      </c>
      <c r="F20" s="19">
        <v>2498161</v>
      </c>
      <c r="G20" s="24">
        <v>16000.72</v>
      </c>
      <c r="H20" s="24">
        <v>2.6</v>
      </c>
      <c r="I20" s="31"/>
      <c r="J20" s="31"/>
      <c r="K20" s="35"/>
    </row>
    <row r="21" spans="2:11" x14ac:dyDescent="0.25">
      <c r="B21" s="8" t="s">
        <v>91</v>
      </c>
      <c r="C21" s="57" t="s">
        <v>92</v>
      </c>
      <c r="D21" s="54" t="s">
        <v>93</v>
      </c>
      <c r="E21" s="6" t="s">
        <v>94</v>
      </c>
      <c r="F21" s="19">
        <v>581219</v>
      </c>
      <c r="G21" s="24">
        <v>14423.24</v>
      </c>
      <c r="H21" s="24">
        <v>2.34</v>
      </c>
      <c r="I21" s="31"/>
      <c r="J21" s="31"/>
      <c r="K21" s="35"/>
    </row>
    <row r="22" spans="2:11" x14ac:dyDescent="0.25">
      <c r="B22" s="8" t="s">
        <v>535</v>
      </c>
      <c r="C22" s="57" t="s">
        <v>536</v>
      </c>
      <c r="D22" s="54" t="s">
        <v>537</v>
      </c>
      <c r="E22" s="6" t="s">
        <v>102</v>
      </c>
      <c r="F22" s="19">
        <v>181043</v>
      </c>
      <c r="G22" s="24">
        <v>12424.8</v>
      </c>
      <c r="H22" s="24">
        <v>2.02</v>
      </c>
      <c r="I22" s="31"/>
      <c r="J22" s="31"/>
      <c r="K22" s="35"/>
    </row>
    <row r="23" spans="2:11" x14ac:dyDescent="0.25">
      <c r="B23" s="8" t="s">
        <v>319</v>
      </c>
      <c r="C23" s="57" t="s">
        <v>320</v>
      </c>
      <c r="D23" s="54" t="s">
        <v>321</v>
      </c>
      <c r="E23" s="6" t="s">
        <v>54</v>
      </c>
      <c r="F23" s="19">
        <v>688944</v>
      </c>
      <c r="G23" s="24">
        <v>10857.76</v>
      </c>
      <c r="H23" s="24">
        <v>1.76</v>
      </c>
      <c r="I23" s="31"/>
      <c r="J23" s="31"/>
      <c r="K23" s="35"/>
    </row>
    <row r="24" spans="2:11" x14ac:dyDescent="0.25">
      <c r="B24" s="8" t="s">
        <v>285</v>
      </c>
      <c r="C24" s="57" t="s">
        <v>286</v>
      </c>
      <c r="D24" s="54" t="s">
        <v>287</v>
      </c>
      <c r="E24" s="6" t="s">
        <v>79</v>
      </c>
      <c r="F24" s="19">
        <v>1146422</v>
      </c>
      <c r="G24" s="24">
        <v>10136.66</v>
      </c>
      <c r="H24" s="24">
        <v>1.65</v>
      </c>
      <c r="I24" s="31"/>
      <c r="J24" s="31"/>
      <c r="K24" s="35"/>
    </row>
    <row r="25" spans="2:11" x14ac:dyDescent="0.25">
      <c r="B25" s="8" t="s">
        <v>95</v>
      </c>
      <c r="C25" s="57" t="s">
        <v>96</v>
      </c>
      <c r="D25" s="54" t="s">
        <v>97</v>
      </c>
      <c r="E25" s="6" t="s">
        <v>98</v>
      </c>
      <c r="F25" s="19">
        <v>271619</v>
      </c>
      <c r="G25" s="24">
        <v>10043.25</v>
      </c>
      <c r="H25" s="24">
        <v>1.63</v>
      </c>
      <c r="I25" s="31"/>
      <c r="J25" s="31"/>
      <c r="K25" s="35"/>
    </row>
    <row r="26" spans="2:11" x14ac:dyDescent="0.25">
      <c r="B26" s="8" t="s">
        <v>195</v>
      </c>
      <c r="C26" s="57" t="s">
        <v>196</v>
      </c>
      <c r="D26" s="54" t="s">
        <v>197</v>
      </c>
      <c r="E26" s="6" t="s">
        <v>150</v>
      </c>
      <c r="F26" s="19">
        <v>702851</v>
      </c>
      <c r="G26" s="24">
        <v>9969.59</v>
      </c>
      <c r="H26" s="24">
        <v>1.62</v>
      </c>
      <c r="I26" s="31"/>
      <c r="J26" s="31"/>
      <c r="K26" s="35"/>
    </row>
    <row r="27" spans="2:11" x14ac:dyDescent="0.25">
      <c r="B27" s="8" t="s">
        <v>969</v>
      </c>
      <c r="C27" s="57" t="s">
        <v>970</v>
      </c>
      <c r="D27" s="54" t="s">
        <v>971</v>
      </c>
      <c r="E27" s="6" t="s">
        <v>271</v>
      </c>
      <c r="F27" s="19">
        <v>3093009</v>
      </c>
      <c r="G27" s="24">
        <v>9820.2999999999993</v>
      </c>
      <c r="H27" s="24">
        <v>1.6</v>
      </c>
      <c r="I27" s="31"/>
      <c r="J27" s="31"/>
      <c r="K27" s="35"/>
    </row>
    <row r="28" spans="2:11" x14ac:dyDescent="0.25">
      <c r="B28" s="8" t="s">
        <v>385</v>
      </c>
      <c r="C28" s="57" t="s">
        <v>386</v>
      </c>
      <c r="D28" s="54" t="s">
        <v>387</v>
      </c>
      <c r="E28" s="6" t="s">
        <v>79</v>
      </c>
      <c r="F28" s="19">
        <v>582842</v>
      </c>
      <c r="G28" s="24">
        <v>9625.93</v>
      </c>
      <c r="H28" s="24">
        <v>1.56</v>
      </c>
      <c r="I28" s="31"/>
      <c r="J28" s="31"/>
      <c r="K28" s="35"/>
    </row>
    <row r="29" spans="2:11" x14ac:dyDescent="0.25">
      <c r="B29" s="8" t="s">
        <v>144</v>
      </c>
      <c r="C29" s="57" t="s">
        <v>145</v>
      </c>
      <c r="D29" s="54" t="s">
        <v>146</v>
      </c>
      <c r="E29" s="6" t="s">
        <v>79</v>
      </c>
      <c r="F29" s="19">
        <v>85956</v>
      </c>
      <c r="G29" s="24">
        <v>8756.25</v>
      </c>
      <c r="H29" s="24">
        <v>1.42</v>
      </c>
      <c r="I29" s="31"/>
      <c r="J29" s="31"/>
      <c r="K29" s="35"/>
    </row>
    <row r="30" spans="2:11" x14ac:dyDescent="0.25">
      <c r="B30" s="8" t="s">
        <v>972</v>
      </c>
      <c r="C30" s="57" t="s">
        <v>973</v>
      </c>
      <c r="D30" s="54" t="s">
        <v>974</v>
      </c>
      <c r="E30" s="6" t="s">
        <v>98</v>
      </c>
      <c r="F30" s="19">
        <v>293472</v>
      </c>
      <c r="G30" s="24">
        <v>8680.4599999999991</v>
      </c>
      <c r="H30" s="24">
        <v>1.41</v>
      </c>
      <c r="I30" s="31"/>
      <c r="J30" s="31"/>
      <c r="K30" s="35"/>
    </row>
    <row r="31" spans="2:11" x14ac:dyDescent="0.25">
      <c r="B31" s="8" t="s">
        <v>888</v>
      </c>
      <c r="C31" s="57" t="s">
        <v>590</v>
      </c>
      <c r="D31" s="54" t="s">
        <v>889</v>
      </c>
      <c r="E31" s="6" t="s">
        <v>271</v>
      </c>
      <c r="F31" s="19">
        <v>2966675</v>
      </c>
      <c r="G31" s="24">
        <v>7692.59</v>
      </c>
      <c r="H31" s="24">
        <v>1.25</v>
      </c>
      <c r="I31" s="31"/>
      <c r="J31" s="31"/>
      <c r="K31" s="35"/>
    </row>
    <row r="32" spans="2:11" x14ac:dyDescent="0.25">
      <c r="B32" s="8" t="s">
        <v>69</v>
      </c>
      <c r="C32" s="57" t="s">
        <v>70</v>
      </c>
      <c r="D32" s="54" t="s">
        <v>71</v>
      </c>
      <c r="E32" s="6" t="s">
        <v>72</v>
      </c>
      <c r="F32" s="19">
        <v>75169</v>
      </c>
      <c r="G32" s="24">
        <v>7642.7</v>
      </c>
      <c r="H32" s="24">
        <v>1.24</v>
      </c>
      <c r="I32" s="31"/>
      <c r="J32" s="31"/>
      <c r="K32" s="35"/>
    </row>
    <row r="33" spans="2:11" x14ac:dyDescent="0.25">
      <c r="B33" s="8" t="s">
        <v>303</v>
      </c>
      <c r="C33" s="57" t="s">
        <v>304</v>
      </c>
      <c r="D33" s="54" t="s">
        <v>305</v>
      </c>
      <c r="E33" s="6" t="s">
        <v>183</v>
      </c>
      <c r="F33" s="19">
        <v>5320571</v>
      </c>
      <c r="G33" s="24">
        <v>7233.32</v>
      </c>
      <c r="H33" s="24">
        <v>1.18</v>
      </c>
      <c r="I33" s="31"/>
      <c r="J33" s="31"/>
      <c r="K33" s="35"/>
    </row>
    <row r="34" spans="2:11" x14ac:dyDescent="0.25">
      <c r="B34" s="8" t="s">
        <v>975</v>
      </c>
      <c r="C34" s="57" t="s">
        <v>976</v>
      </c>
      <c r="D34" s="54" t="s">
        <v>977</v>
      </c>
      <c r="E34" s="6" t="s">
        <v>58</v>
      </c>
      <c r="F34" s="19">
        <v>430340</v>
      </c>
      <c r="G34" s="24">
        <v>6601.63</v>
      </c>
      <c r="H34" s="24">
        <v>1.07</v>
      </c>
      <c r="I34" s="31"/>
      <c r="J34" s="31"/>
      <c r="K34" s="35"/>
    </row>
    <row r="35" spans="2:11" x14ac:dyDescent="0.25">
      <c r="B35" s="8" t="s">
        <v>403</v>
      </c>
      <c r="C35" s="57" t="s">
        <v>404</v>
      </c>
      <c r="D35" s="54" t="s">
        <v>405</v>
      </c>
      <c r="E35" s="6" t="s">
        <v>406</v>
      </c>
      <c r="F35" s="19">
        <v>2538719</v>
      </c>
      <c r="G35" s="24">
        <v>6403.92</v>
      </c>
      <c r="H35" s="24">
        <v>1.04</v>
      </c>
      <c r="I35" s="31"/>
      <c r="J35" s="31"/>
      <c r="K35" s="35"/>
    </row>
    <row r="36" spans="2:11" x14ac:dyDescent="0.25">
      <c r="B36" s="8" t="s">
        <v>978</v>
      </c>
      <c r="C36" s="57" t="s">
        <v>979</v>
      </c>
      <c r="D36" s="54" t="s">
        <v>980</v>
      </c>
      <c r="E36" s="6" t="s">
        <v>981</v>
      </c>
      <c r="F36" s="19">
        <v>1484350</v>
      </c>
      <c r="G36" s="24">
        <v>6028.69</v>
      </c>
      <c r="H36" s="24">
        <v>0.98</v>
      </c>
      <c r="I36" s="31"/>
      <c r="J36" s="31"/>
      <c r="K36" s="35"/>
    </row>
    <row r="37" spans="2:11" x14ac:dyDescent="0.25">
      <c r="B37" s="8" t="s">
        <v>521</v>
      </c>
      <c r="C37" s="57" t="s">
        <v>522</v>
      </c>
      <c r="D37" s="54" t="s">
        <v>523</v>
      </c>
      <c r="E37" s="6" t="s">
        <v>126</v>
      </c>
      <c r="F37" s="19">
        <v>232233</v>
      </c>
      <c r="G37" s="24">
        <v>5819.76</v>
      </c>
      <c r="H37" s="24">
        <v>0.95</v>
      </c>
      <c r="I37" s="31"/>
      <c r="J37" s="31"/>
      <c r="K37" s="35"/>
    </row>
    <row r="38" spans="2:11" x14ac:dyDescent="0.25">
      <c r="B38" s="8" t="s">
        <v>982</v>
      </c>
      <c r="C38" s="57" t="s">
        <v>983</v>
      </c>
      <c r="D38" s="54" t="s">
        <v>984</v>
      </c>
      <c r="E38" s="6" t="s">
        <v>567</v>
      </c>
      <c r="F38" s="19">
        <v>478100</v>
      </c>
      <c r="G38" s="24">
        <v>5773.77</v>
      </c>
      <c r="H38" s="24">
        <v>0.94</v>
      </c>
      <c r="I38" s="31"/>
      <c r="J38" s="31"/>
      <c r="K38" s="35"/>
    </row>
    <row r="39" spans="2:11" x14ac:dyDescent="0.25">
      <c r="B39" s="8" t="s">
        <v>985</v>
      </c>
      <c r="C39" s="57" t="s">
        <v>986</v>
      </c>
      <c r="D39" s="54" t="s">
        <v>987</v>
      </c>
      <c r="E39" s="6" t="s">
        <v>102</v>
      </c>
      <c r="F39" s="19">
        <v>353132</v>
      </c>
      <c r="G39" s="24">
        <v>5746.52</v>
      </c>
      <c r="H39" s="24">
        <v>0.93</v>
      </c>
      <c r="I39" s="31"/>
      <c r="J39" s="31"/>
      <c r="K39" s="35"/>
    </row>
    <row r="40" spans="2:11" x14ac:dyDescent="0.25">
      <c r="B40" s="8" t="s">
        <v>238</v>
      </c>
      <c r="C40" s="57" t="s">
        <v>239</v>
      </c>
      <c r="D40" s="54" t="s">
        <v>240</v>
      </c>
      <c r="E40" s="6" t="s">
        <v>79</v>
      </c>
      <c r="F40" s="19">
        <v>73675</v>
      </c>
      <c r="G40" s="24">
        <v>5649.07</v>
      </c>
      <c r="H40" s="24">
        <v>0.92</v>
      </c>
      <c r="I40" s="31"/>
      <c r="J40" s="31"/>
      <c r="K40" s="35"/>
    </row>
    <row r="41" spans="2:11" x14ac:dyDescent="0.25">
      <c r="B41" s="8" t="s">
        <v>119</v>
      </c>
      <c r="C41" s="57" t="s">
        <v>120</v>
      </c>
      <c r="D41" s="54" t="s">
        <v>121</v>
      </c>
      <c r="E41" s="6" t="s">
        <v>122</v>
      </c>
      <c r="F41" s="19">
        <v>950867</v>
      </c>
      <c r="G41" s="24">
        <v>5508.85</v>
      </c>
      <c r="H41" s="24">
        <v>0.9</v>
      </c>
      <c r="I41" s="31"/>
      <c r="J41" s="31"/>
      <c r="K41" s="35"/>
    </row>
    <row r="42" spans="2:11" x14ac:dyDescent="0.25">
      <c r="B42" s="8" t="s">
        <v>397</v>
      </c>
      <c r="C42" s="57" t="s">
        <v>398</v>
      </c>
      <c r="D42" s="54" t="s">
        <v>399</v>
      </c>
      <c r="E42" s="6" t="s">
        <v>54</v>
      </c>
      <c r="F42" s="19">
        <v>406628</v>
      </c>
      <c r="G42" s="24">
        <v>5422.99</v>
      </c>
      <c r="H42" s="24">
        <v>0.88</v>
      </c>
      <c r="I42" s="31"/>
      <c r="J42" s="31"/>
      <c r="K42" s="35"/>
    </row>
    <row r="43" spans="2:11" x14ac:dyDescent="0.25">
      <c r="B43" s="8" t="s">
        <v>988</v>
      </c>
      <c r="C43" s="57" t="s">
        <v>989</v>
      </c>
      <c r="D43" s="54" t="s">
        <v>990</v>
      </c>
      <c r="E43" s="6" t="s">
        <v>991</v>
      </c>
      <c r="F43" s="19">
        <v>170683</v>
      </c>
      <c r="G43" s="24">
        <v>5362.86</v>
      </c>
      <c r="H43" s="24">
        <v>0.87</v>
      </c>
      <c r="I43" s="31"/>
      <c r="J43" s="31"/>
      <c r="K43" s="35"/>
    </row>
    <row r="44" spans="2:11" x14ac:dyDescent="0.25">
      <c r="B44" s="8" t="s">
        <v>347</v>
      </c>
      <c r="C44" s="57" t="s">
        <v>348</v>
      </c>
      <c r="D44" s="54" t="s">
        <v>349</v>
      </c>
      <c r="E44" s="6" t="s">
        <v>72</v>
      </c>
      <c r="F44" s="19">
        <v>240020</v>
      </c>
      <c r="G44" s="24">
        <v>5220.4399999999996</v>
      </c>
      <c r="H44" s="24">
        <v>0.85</v>
      </c>
      <c r="I44" s="31"/>
      <c r="J44" s="31"/>
      <c r="K44" s="35"/>
    </row>
    <row r="45" spans="2:11" x14ac:dyDescent="0.25">
      <c r="B45" s="8" t="s">
        <v>992</v>
      </c>
      <c r="C45" s="57" t="s">
        <v>993</v>
      </c>
      <c r="D45" s="54" t="s">
        <v>994</v>
      </c>
      <c r="E45" s="6" t="s">
        <v>183</v>
      </c>
      <c r="F45" s="19">
        <v>620851</v>
      </c>
      <c r="G45" s="24">
        <v>5082.6000000000004</v>
      </c>
      <c r="H45" s="24">
        <v>0.83</v>
      </c>
      <c r="I45" s="31"/>
      <c r="J45" s="31"/>
      <c r="K45" s="35"/>
    </row>
    <row r="46" spans="2:11" x14ac:dyDescent="0.25">
      <c r="B46" s="8" t="s">
        <v>995</v>
      </c>
      <c r="C46" s="57" t="s">
        <v>996</v>
      </c>
      <c r="D46" s="54" t="s">
        <v>997</v>
      </c>
      <c r="E46" s="6" t="s">
        <v>150</v>
      </c>
      <c r="F46" s="19">
        <v>79267</v>
      </c>
      <c r="G46" s="24">
        <v>4852.05</v>
      </c>
      <c r="H46" s="24">
        <v>0.79</v>
      </c>
      <c r="I46" s="31"/>
      <c r="J46" s="31"/>
      <c r="K46" s="35"/>
    </row>
    <row r="47" spans="2:11" x14ac:dyDescent="0.25">
      <c r="B47" s="8" t="s">
        <v>391</v>
      </c>
      <c r="C47" s="57" t="s">
        <v>392</v>
      </c>
      <c r="D47" s="54" t="s">
        <v>393</v>
      </c>
      <c r="E47" s="6" t="s">
        <v>150</v>
      </c>
      <c r="F47" s="19">
        <v>341619</v>
      </c>
      <c r="G47" s="24">
        <v>4615.2700000000004</v>
      </c>
      <c r="H47" s="24">
        <v>0.75</v>
      </c>
      <c r="I47" s="31"/>
      <c r="J47" s="31"/>
      <c r="K47" s="35"/>
    </row>
    <row r="48" spans="2:11" x14ac:dyDescent="0.25">
      <c r="B48" s="8" t="s">
        <v>998</v>
      </c>
      <c r="C48" s="57" t="s">
        <v>999</v>
      </c>
      <c r="D48" s="54" t="s">
        <v>1000</v>
      </c>
      <c r="E48" s="6" t="s">
        <v>496</v>
      </c>
      <c r="F48" s="19">
        <v>409377</v>
      </c>
      <c r="G48" s="24">
        <v>4576.83</v>
      </c>
      <c r="H48" s="24">
        <v>0.74</v>
      </c>
      <c r="I48" s="31"/>
      <c r="J48" s="31"/>
      <c r="K48" s="35"/>
    </row>
    <row r="49" spans="2:11" x14ac:dyDescent="0.25">
      <c r="B49" s="8" t="s">
        <v>341</v>
      </c>
      <c r="C49" s="57" t="s">
        <v>342</v>
      </c>
      <c r="D49" s="54" t="s">
        <v>343</v>
      </c>
      <c r="E49" s="6" t="s">
        <v>54</v>
      </c>
      <c r="F49" s="19">
        <v>918226</v>
      </c>
      <c r="G49" s="24">
        <v>4390.5</v>
      </c>
      <c r="H49" s="24">
        <v>0.71</v>
      </c>
      <c r="I49" s="31"/>
      <c r="J49" s="31"/>
      <c r="K49" s="35"/>
    </row>
    <row r="50" spans="2:11" x14ac:dyDescent="0.25">
      <c r="B50" s="8" t="s">
        <v>1001</v>
      </c>
      <c r="C50" s="57" t="s">
        <v>1002</v>
      </c>
      <c r="D50" s="54" t="s">
        <v>1003</v>
      </c>
      <c r="E50" s="6" t="s">
        <v>230</v>
      </c>
      <c r="F50" s="19">
        <v>65519</v>
      </c>
      <c r="G50" s="24">
        <v>4162.3900000000003</v>
      </c>
      <c r="H50" s="24">
        <v>0.68</v>
      </c>
      <c r="I50" s="31"/>
      <c r="J50" s="31"/>
      <c r="K50" s="35"/>
    </row>
    <row r="51" spans="2:11" x14ac:dyDescent="0.25">
      <c r="B51" s="8" t="s">
        <v>234</v>
      </c>
      <c r="C51" s="57" t="s">
        <v>235</v>
      </c>
      <c r="D51" s="54" t="s">
        <v>236</v>
      </c>
      <c r="E51" s="6" t="s">
        <v>237</v>
      </c>
      <c r="F51" s="19">
        <v>293299</v>
      </c>
      <c r="G51" s="24">
        <v>4109.5600000000004</v>
      </c>
      <c r="H51" s="24">
        <v>0.67</v>
      </c>
      <c r="I51" s="31"/>
      <c r="J51" s="31"/>
      <c r="K51" s="35"/>
    </row>
    <row r="52" spans="2:11" x14ac:dyDescent="0.25">
      <c r="B52" s="8" t="s">
        <v>123</v>
      </c>
      <c r="C52" s="57" t="s">
        <v>124</v>
      </c>
      <c r="D52" s="54" t="s">
        <v>125</v>
      </c>
      <c r="E52" s="6" t="s">
        <v>126</v>
      </c>
      <c r="F52" s="19">
        <v>76829</v>
      </c>
      <c r="G52" s="24">
        <v>3993.88</v>
      </c>
      <c r="H52" s="24">
        <v>0.65</v>
      </c>
      <c r="I52" s="31"/>
      <c r="J52" s="31"/>
      <c r="K52" s="35"/>
    </row>
    <row r="53" spans="2:11" x14ac:dyDescent="0.25">
      <c r="B53" s="8" t="s">
        <v>297</v>
      </c>
      <c r="C53" s="57" t="s">
        <v>298</v>
      </c>
      <c r="D53" s="54" t="s">
        <v>299</v>
      </c>
      <c r="E53" s="6" t="s">
        <v>237</v>
      </c>
      <c r="F53" s="19">
        <v>686007</v>
      </c>
      <c r="G53" s="24">
        <v>3955.52</v>
      </c>
      <c r="H53" s="24">
        <v>0.64</v>
      </c>
      <c r="I53" s="31"/>
      <c r="J53" s="31"/>
      <c r="K53" s="35"/>
    </row>
    <row r="54" spans="2:11" x14ac:dyDescent="0.25">
      <c r="B54" s="8" t="s">
        <v>754</v>
      </c>
      <c r="C54" s="57" t="s">
        <v>755</v>
      </c>
      <c r="D54" s="54" t="s">
        <v>756</v>
      </c>
      <c r="E54" s="6" t="s">
        <v>79</v>
      </c>
      <c r="F54" s="19">
        <v>84580</v>
      </c>
      <c r="G54" s="24">
        <v>3908.91</v>
      </c>
      <c r="H54" s="24">
        <v>0.64</v>
      </c>
      <c r="I54" s="31"/>
      <c r="J54" s="31"/>
      <c r="K54" s="35"/>
    </row>
    <row r="55" spans="2:11" x14ac:dyDescent="0.25">
      <c r="B55" s="8" t="s">
        <v>127</v>
      </c>
      <c r="C55" s="57" t="s">
        <v>128</v>
      </c>
      <c r="D55" s="54" t="s">
        <v>129</v>
      </c>
      <c r="E55" s="6" t="s">
        <v>79</v>
      </c>
      <c r="F55" s="19">
        <v>89105</v>
      </c>
      <c r="G55" s="24">
        <v>3421.28</v>
      </c>
      <c r="H55" s="24">
        <v>0.56000000000000005</v>
      </c>
      <c r="I55" s="31"/>
      <c r="J55" s="31"/>
      <c r="K55" s="35"/>
    </row>
    <row r="56" spans="2:11" x14ac:dyDescent="0.25">
      <c r="B56" s="8" t="s">
        <v>244</v>
      </c>
      <c r="C56" s="57" t="s">
        <v>245</v>
      </c>
      <c r="D56" s="54" t="s">
        <v>246</v>
      </c>
      <c r="E56" s="6" t="s">
        <v>54</v>
      </c>
      <c r="F56" s="19">
        <v>59716</v>
      </c>
      <c r="G56" s="24">
        <v>3253.66</v>
      </c>
      <c r="H56" s="24">
        <v>0.53</v>
      </c>
      <c r="I56" s="31"/>
      <c r="J56" s="31"/>
      <c r="K56" s="35"/>
    </row>
    <row r="57" spans="2:11" x14ac:dyDescent="0.25">
      <c r="B57" s="8" t="s">
        <v>407</v>
      </c>
      <c r="C57" s="57" t="s">
        <v>408</v>
      </c>
      <c r="D57" s="54" t="s">
        <v>409</v>
      </c>
      <c r="E57" s="6" t="s">
        <v>133</v>
      </c>
      <c r="F57" s="19">
        <v>621333</v>
      </c>
      <c r="G57" s="24">
        <v>3121.27</v>
      </c>
      <c r="H57" s="24">
        <v>0.51</v>
      </c>
      <c r="I57" s="31"/>
      <c r="J57" s="31"/>
      <c r="K57" s="35"/>
    </row>
    <row r="58" spans="2:11" x14ac:dyDescent="0.25">
      <c r="B58" s="8" t="s">
        <v>147</v>
      </c>
      <c r="C58" s="57" t="s">
        <v>148</v>
      </c>
      <c r="D58" s="54" t="s">
        <v>149</v>
      </c>
      <c r="E58" s="6" t="s">
        <v>150</v>
      </c>
      <c r="F58" s="19">
        <v>82949</v>
      </c>
      <c r="G58" s="24">
        <v>3044.73</v>
      </c>
      <c r="H58" s="24">
        <v>0.49</v>
      </c>
      <c r="I58" s="31"/>
      <c r="J58" s="31"/>
      <c r="K58" s="35"/>
    </row>
    <row r="59" spans="2:11" x14ac:dyDescent="0.25">
      <c r="B59" s="8" t="s">
        <v>1004</v>
      </c>
      <c r="C59" s="57" t="s">
        <v>1005</v>
      </c>
      <c r="D59" s="54" t="s">
        <v>1006</v>
      </c>
      <c r="E59" s="6" t="s">
        <v>440</v>
      </c>
      <c r="F59" s="19">
        <v>327375</v>
      </c>
      <c r="G59" s="24">
        <v>1760.3</v>
      </c>
      <c r="H59" s="24">
        <v>0.28999999999999998</v>
      </c>
      <c r="I59" s="31"/>
      <c r="J59" s="31"/>
      <c r="K59" s="35"/>
    </row>
    <row r="60" spans="2:11" x14ac:dyDescent="0.25">
      <c r="C60" s="58" t="s">
        <v>40</v>
      </c>
      <c r="D60" s="54"/>
      <c r="E60" s="6"/>
      <c r="F60" s="19"/>
      <c r="G60" s="25">
        <v>618458.14</v>
      </c>
      <c r="H60" s="25">
        <v>100.52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2766.39</v>
      </c>
      <c r="H102" s="24">
        <v>0.45</v>
      </c>
      <c r="I102" s="31"/>
      <c r="J102" s="31"/>
      <c r="K102" s="35"/>
    </row>
    <row r="103" spans="1:54" x14ac:dyDescent="0.25">
      <c r="C103" s="58" t="s">
        <v>40</v>
      </c>
      <c r="D103" s="54"/>
      <c r="E103" s="6"/>
      <c r="F103" s="19"/>
      <c r="G103" s="25">
        <v>2766.39</v>
      </c>
      <c r="H103" s="25">
        <v>0.45</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4656</v>
      </c>
      <c r="D106" s="54"/>
      <c r="E106" s="6"/>
      <c r="F106" s="19"/>
      <c r="G106" s="24">
        <v>75</v>
      </c>
      <c r="H106" s="24">
        <v>0.01</v>
      </c>
      <c r="I106" s="31"/>
      <c r="J106" s="31"/>
      <c r="K106" s="35"/>
      <c r="L106" s="3"/>
      <c r="AI106" s="3"/>
      <c r="AV106" s="3"/>
      <c r="AX106" s="3"/>
      <c r="BB106" s="3"/>
    </row>
    <row r="107" spans="1:54" x14ac:dyDescent="0.25">
      <c r="B107" s="8"/>
      <c r="C107" s="57" t="s">
        <v>41</v>
      </c>
      <c r="D107" s="54"/>
      <c r="E107" s="6"/>
      <c r="F107" s="19"/>
      <c r="G107" s="24">
        <v>-6058.8</v>
      </c>
      <c r="H107" s="24">
        <v>-0.98</v>
      </c>
      <c r="I107" s="31"/>
      <c r="J107" s="31"/>
      <c r="K107" s="35"/>
    </row>
    <row r="108" spans="1:54" x14ac:dyDescent="0.25">
      <c r="C108" s="58" t="s">
        <v>40</v>
      </c>
      <c r="D108" s="54"/>
      <c r="E108" s="6"/>
      <c r="F108" s="19"/>
      <c r="G108" s="25">
        <v>-5983.8</v>
      </c>
      <c r="H108" s="25">
        <v>-0.97</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615240.73</v>
      </c>
      <c r="H110" s="26">
        <v>100</v>
      </c>
      <c r="I110" s="32"/>
      <c r="J110" s="32"/>
      <c r="K110" s="36"/>
    </row>
    <row r="112" spans="1:54" s="50" customFormat="1" ht="15.75" x14ac:dyDescent="0.3">
      <c r="C112" s="50" t="s">
        <v>4473</v>
      </c>
      <c r="F112" s="51"/>
      <c r="G112" s="51"/>
      <c r="H112" s="51"/>
    </row>
    <row r="113" spans="2:11" s="42" customFormat="1" ht="27" x14ac:dyDescent="0.25">
      <c r="B113" s="43"/>
      <c r="C113" s="43" t="s">
        <v>4468</v>
      </c>
      <c r="D113" s="43" t="s">
        <v>4469</v>
      </c>
      <c r="E113" s="43" t="s">
        <v>4470</v>
      </c>
      <c r="F113" s="44" t="s">
        <v>32</v>
      </c>
      <c r="G113" s="45" t="s">
        <v>4471</v>
      </c>
      <c r="H113" s="44" t="s">
        <v>34</v>
      </c>
      <c r="I113" s="43" t="s">
        <v>37</v>
      </c>
    </row>
    <row r="114" spans="2:11" s="42" customFormat="1" ht="13.5" x14ac:dyDescent="0.25">
      <c r="B114" s="43"/>
      <c r="C114" s="43" t="s">
        <v>4467</v>
      </c>
      <c r="D114" s="43"/>
      <c r="E114" s="43"/>
      <c r="F114" s="44"/>
      <c r="G114" s="45"/>
      <c r="H114" s="44"/>
      <c r="I114" s="43"/>
    </row>
    <row r="115" spans="2:11" s="2" customFormat="1" ht="13.5" x14ac:dyDescent="0.25">
      <c r="B115" s="46">
        <v>2300101</v>
      </c>
      <c r="C115" s="46" t="s">
        <v>4465</v>
      </c>
      <c r="D115" s="46" t="s">
        <v>4466</v>
      </c>
      <c r="E115" s="46" t="s">
        <v>12</v>
      </c>
      <c r="F115" s="47">
        <v>1150</v>
      </c>
      <c r="G115" s="47">
        <v>250.7989</v>
      </c>
      <c r="H115" s="47">
        <v>0.04</v>
      </c>
      <c r="I115" s="46"/>
    </row>
    <row r="116" spans="2:11" s="1" customFormat="1" ht="13.5" x14ac:dyDescent="0.25">
      <c r="B116" s="48"/>
      <c r="C116" s="48" t="s">
        <v>4472</v>
      </c>
      <c r="D116" s="48"/>
      <c r="E116" s="48"/>
      <c r="F116" s="49"/>
      <c r="G116" s="49">
        <v>250.7989</v>
      </c>
      <c r="H116" s="49">
        <v>0.04</v>
      </c>
      <c r="I116" s="48"/>
    </row>
    <row r="118" spans="2:11" x14ac:dyDescent="0.25">
      <c r="C118" s="1" t="s">
        <v>43</v>
      </c>
    </row>
    <row r="119" spans="2:11" x14ac:dyDescent="0.25">
      <c r="C119" s="37" t="s">
        <v>44</v>
      </c>
      <c r="D119" s="37"/>
      <c r="E119" s="37"/>
      <c r="F119" s="37"/>
      <c r="G119" s="37"/>
      <c r="H119" s="37"/>
      <c r="I119" s="37"/>
      <c r="J119" s="37"/>
      <c r="K119" s="37"/>
    </row>
    <row r="120" spans="2:11" x14ac:dyDescent="0.25">
      <c r="C120" s="2" t="s">
        <v>45</v>
      </c>
    </row>
    <row r="121" spans="2:11" x14ac:dyDescent="0.25">
      <c r="C121" s="2" t="s">
        <v>46</v>
      </c>
    </row>
    <row r="122" spans="2:11" x14ac:dyDescent="0.25">
      <c r="C122" s="2" t="s">
        <v>47</v>
      </c>
    </row>
    <row r="123" spans="2:11" x14ac:dyDescent="0.25">
      <c r="C123" s="2" t="s">
        <v>48</v>
      </c>
    </row>
    <row r="125" spans="2:11" x14ac:dyDescent="0.25">
      <c r="C125" s="78" t="s">
        <v>4733</v>
      </c>
      <c r="E125" s="78" t="s">
        <v>4734</v>
      </c>
      <c r="F125" s="79"/>
    </row>
    <row r="126" spans="2:11" x14ac:dyDescent="0.25">
      <c r="E126" s="2" t="s">
        <v>4744</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2"/>
  <dimension ref="A1:IV109"/>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1007</v>
      </c>
      <c r="J2" s="38" t="s">
        <v>4461</v>
      </c>
    </row>
    <row r="3" spans="1:54" ht="16.5" x14ac:dyDescent="0.3">
      <c r="C3" s="1" t="s">
        <v>27</v>
      </c>
      <c r="D3" s="21" t="s">
        <v>1008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773</v>
      </c>
      <c r="C10" s="57" t="s">
        <v>774</v>
      </c>
      <c r="D10" s="54" t="s">
        <v>775</v>
      </c>
      <c r="E10" s="6" t="s">
        <v>366</v>
      </c>
      <c r="F10" s="19">
        <v>13000</v>
      </c>
      <c r="G10" s="24">
        <v>182.59</v>
      </c>
      <c r="H10" s="24">
        <v>1.71</v>
      </c>
      <c r="I10" s="31"/>
      <c r="J10" s="31"/>
      <c r="K10" s="35"/>
    </row>
    <row r="11" spans="1:54" x14ac:dyDescent="0.25">
      <c r="B11" s="8" t="s">
        <v>288</v>
      </c>
      <c r="C11" s="57" t="s">
        <v>289</v>
      </c>
      <c r="D11" s="54" t="s">
        <v>290</v>
      </c>
      <c r="E11" s="6" t="s">
        <v>126</v>
      </c>
      <c r="F11" s="19">
        <v>15000</v>
      </c>
      <c r="G11" s="24">
        <v>171.27</v>
      </c>
      <c r="H11" s="24">
        <v>1.6</v>
      </c>
      <c r="I11" s="31"/>
      <c r="J11" s="31"/>
      <c r="K11" s="35"/>
    </row>
    <row r="12" spans="1:54" x14ac:dyDescent="0.25">
      <c r="B12" s="8" t="s">
        <v>1009</v>
      </c>
      <c r="C12" s="57" t="s">
        <v>1010</v>
      </c>
      <c r="D12" s="54" t="s">
        <v>1011</v>
      </c>
      <c r="E12" s="6" t="s">
        <v>514</v>
      </c>
      <c r="F12" s="19">
        <v>39366</v>
      </c>
      <c r="G12" s="24">
        <v>168.17</v>
      </c>
      <c r="H12" s="24">
        <v>1.57</v>
      </c>
      <c r="I12" s="31"/>
      <c r="J12" s="31"/>
      <c r="K12" s="35"/>
    </row>
    <row r="13" spans="1:54" x14ac:dyDescent="0.25">
      <c r="B13" s="8" t="s">
        <v>785</v>
      </c>
      <c r="C13" s="57" t="s">
        <v>786</v>
      </c>
      <c r="D13" s="54" t="s">
        <v>787</v>
      </c>
      <c r="E13" s="6" t="s">
        <v>98</v>
      </c>
      <c r="F13" s="19">
        <v>2100</v>
      </c>
      <c r="G13" s="24">
        <v>157.44999999999999</v>
      </c>
      <c r="H13" s="24">
        <v>1.47</v>
      </c>
      <c r="I13" s="31"/>
      <c r="J13" s="31"/>
      <c r="K13" s="35"/>
    </row>
    <row r="14" spans="1:54" x14ac:dyDescent="0.25">
      <c r="B14" s="8" t="s">
        <v>204</v>
      </c>
      <c r="C14" s="57" t="s">
        <v>205</v>
      </c>
      <c r="D14" s="54" t="s">
        <v>206</v>
      </c>
      <c r="E14" s="6" t="s">
        <v>102</v>
      </c>
      <c r="F14" s="19">
        <v>11000</v>
      </c>
      <c r="G14" s="24">
        <v>153.44</v>
      </c>
      <c r="H14" s="24">
        <v>1.44</v>
      </c>
      <c r="I14" s="31"/>
      <c r="J14" s="31"/>
      <c r="K14" s="35"/>
    </row>
    <row r="15" spans="1:54" x14ac:dyDescent="0.25">
      <c r="B15" s="8" t="s">
        <v>500</v>
      </c>
      <c r="C15" s="57" t="s">
        <v>501</v>
      </c>
      <c r="D15" s="54" t="s">
        <v>502</v>
      </c>
      <c r="E15" s="6" t="s">
        <v>118</v>
      </c>
      <c r="F15" s="19">
        <v>4400</v>
      </c>
      <c r="G15" s="24">
        <v>152.54</v>
      </c>
      <c r="H15" s="24">
        <v>1.43</v>
      </c>
      <c r="I15" s="31"/>
      <c r="J15" s="31"/>
      <c r="K15" s="35"/>
    </row>
    <row r="16" spans="1:54" x14ac:dyDescent="0.25">
      <c r="B16" s="8" t="s">
        <v>1012</v>
      </c>
      <c r="C16" s="57" t="s">
        <v>1013</v>
      </c>
      <c r="D16" s="54" t="s">
        <v>1014</v>
      </c>
      <c r="E16" s="6" t="s">
        <v>440</v>
      </c>
      <c r="F16" s="19">
        <v>19000</v>
      </c>
      <c r="G16" s="24">
        <v>118.7</v>
      </c>
      <c r="H16" s="24">
        <v>1.1100000000000001</v>
      </c>
      <c r="I16" s="31"/>
      <c r="J16" s="31"/>
      <c r="K16" s="35"/>
    </row>
    <row r="17" spans="2:11" x14ac:dyDescent="0.25">
      <c r="B17" s="8" t="s">
        <v>497</v>
      </c>
      <c r="C17" s="57" t="s">
        <v>498</v>
      </c>
      <c r="D17" s="54" t="s">
        <v>499</v>
      </c>
      <c r="E17" s="6" t="s">
        <v>325</v>
      </c>
      <c r="F17" s="19">
        <v>13000</v>
      </c>
      <c r="G17" s="24">
        <v>114.89</v>
      </c>
      <c r="H17" s="24">
        <v>1.08</v>
      </c>
      <c r="I17" s="31"/>
      <c r="J17" s="31"/>
      <c r="K17" s="35"/>
    </row>
    <row r="18" spans="2:11" x14ac:dyDescent="0.25">
      <c r="B18" s="8" t="s">
        <v>1015</v>
      </c>
      <c r="C18" s="57" t="s">
        <v>1016</v>
      </c>
      <c r="D18" s="54" t="s">
        <v>1017</v>
      </c>
      <c r="E18" s="6" t="s">
        <v>98</v>
      </c>
      <c r="F18" s="19">
        <v>70000</v>
      </c>
      <c r="G18" s="24">
        <v>112.49</v>
      </c>
      <c r="H18" s="24">
        <v>1.05</v>
      </c>
      <c r="I18" s="31"/>
      <c r="J18" s="31"/>
      <c r="K18" s="35"/>
    </row>
    <row r="19" spans="2:11" x14ac:dyDescent="0.25">
      <c r="B19" s="8" t="s">
        <v>925</v>
      </c>
      <c r="C19" s="57" t="s">
        <v>926</v>
      </c>
      <c r="D19" s="54" t="s">
        <v>927</v>
      </c>
      <c r="E19" s="6" t="s">
        <v>118</v>
      </c>
      <c r="F19" s="19">
        <v>14000</v>
      </c>
      <c r="G19" s="24">
        <v>110.62</v>
      </c>
      <c r="H19" s="24">
        <v>1.04</v>
      </c>
      <c r="I19" s="31"/>
      <c r="J19" s="31"/>
      <c r="K19" s="35"/>
    </row>
    <row r="20" spans="2:11" x14ac:dyDescent="0.25">
      <c r="B20" s="8" t="s">
        <v>338</v>
      </c>
      <c r="C20" s="57" t="s">
        <v>339</v>
      </c>
      <c r="D20" s="54" t="s">
        <v>340</v>
      </c>
      <c r="E20" s="6" t="s">
        <v>98</v>
      </c>
      <c r="F20" s="19">
        <v>9276</v>
      </c>
      <c r="G20" s="24">
        <v>108.9</v>
      </c>
      <c r="H20" s="24">
        <v>1.02</v>
      </c>
      <c r="I20" s="31"/>
      <c r="J20" s="31"/>
      <c r="K20" s="35"/>
    </row>
    <row r="21" spans="2:11" x14ac:dyDescent="0.25">
      <c r="B21" s="8" t="s">
        <v>794</v>
      </c>
      <c r="C21" s="57" t="s">
        <v>795</v>
      </c>
      <c r="D21" s="54" t="s">
        <v>796</v>
      </c>
      <c r="E21" s="6" t="s">
        <v>126</v>
      </c>
      <c r="F21" s="19">
        <v>10000</v>
      </c>
      <c r="G21" s="24">
        <v>102.89</v>
      </c>
      <c r="H21" s="24">
        <v>0.96</v>
      </c>
      <c r="I21" s="31"/>
      <c r="J21" s="31"/>
      <c r="K21" s="35"/>
    </row>
    <row r="22" spans="2:11" x14ac:dyDescent="0.25">
      <c r="B22" s="8" t="s">
        <v>147</v>
      </c>
      <c r="C22" s="57" t="s">
        <v>148</v>
      </c>
      <c r="D22" s="54" t="s">
        <v>149</v>
      </c>
      <c r="E22" s="6" t="s">
        <v>150</v>
      </c>
      <c r="F22" s="19">
        <v>2700</v>
      </c>
      <c r="G22" s="24">
        <v>99.11</v>
      </c>
      <c r="H22" s="24">
        <v>0.93</v>
      </c>
      <c r="I22" s="31"/>
      <c r="J22" s="31"/>
      <c r="K22" s="35"/>
    </row>
    <row r="23" spans="2:11" x14ac:dyDescent="0.25">
      <c r="B23" s="8" t="s">
        <v>788</v>
      </c>
      <c r="C23" s="57" t="s">
        <v>789</v>
      </c>
      <c r="D23" s="54" t="s">
        <v>790</v>
      </c>
      <c r="E23" s="6" t="s">
        <v>161</v>
      </c>
      <c r="F23" s="19">
        <v>29900</v>
      </c>
      <c r="G23" s="24">
        <v>98.03</v>
      </c>
      <c r="H23" s="24">
        <v>0.92</v>
      </c>
      <c r="I23" s="31"/>
      <c r="J23" s="31"/>
      <c r="K23" s="35"/>
    </row>
    <row r="24" spans="2:11" x14ac:dyDescent="0.25">
      <c r="B24" s="8" t="s">
        <v>791</v>
      </c>
      <c r="C24" s="57" t="s">
        <v>792</v>
      </c>
      <c r="D24" s="54" t="s">
        <v>793</v>
      </c>
      <c r="E24" s="6" t="s">
        <v>161</v>
      </c>
      <c r="F24" s="19">
        <v>50000</v>
      </c>
      <c r="G24" s="24">
        <v>97.33</v>
      </c>
      <c r="H24" s="24">
        <v>0.91</v>
      </c>
      <c r="I24" s="31"/>
      <c r="J24" s="31"/>
      <c r="K24" s="35"/>
    </row>
    <row r="25" spans="2:11" x14ac:dyDescent="0.25">
      <c r="B25" s="8" t="s">
        <v>1018</v>
      </c>
      <c r="C25" s="57" t="s">
        <v>1019</v>
      </c>
      <c r="D25" s="54" t="s">
        <v>1020</v>
      </c>
      <c r="E25" s="6" t="s">
        <v>98</v>
      </c>
      <c r="F25" s="19">
        <v>7000</v>
      </c>
      <c r="G25" s="24">
        <v>94.86</v>
      </c>
      <c r="H25" s="24">
        <v>0.89</v>
      </c>
      <c r="I25" s="31"/>
      <c r="J25" s="31"/>
      <c r="K25" s="35"/>
    </row>
    <row r="26" spans="2:11" x14ac:dyDescent="0.25">
      <c r="B26" s="8" t="s">
        <v>279</v>
      </c>
      <c r="C26" s="57" t="s">
        <v>280</v>
      </c>
      <c r="D26" s="54" t="s">
        <v>281</v>
      </c>
      <c r="E26" s="6" t="s">
        <v>98</v>
      </c>
      <c r="F26" s="19">
        <v>7700</v>
      </c>
      <c r="G26" s="24">
        <v>87.74</v>
      </c>
      <c r="H26" s="24">
        <v>0.82</v>
      </c>
      <c r="I26" s="31"/>
      <c r="J26" s="31"/>
      <c r="K26" s="35"/>
    </row>
    <row r="27" spans="2:11" x14ac:dyDescent="0.25">
      <c r="B27" s="8" t="s">
        <v>856</v>
      </c>
      <c r="C27" s="57" t="s">
        <v>857</v>
      </c>
      <c r="D27" s="54" t="s">
        <v>858</v>
      </c>
      <c r="E27" s="6" t="s">
        <v>230</v>
      </c>
      <c r="F27" s="19">
        <v>7700</v>
      </c>
      <c r="G27" s="24">
        <v>81.92</v>
      </c>
      <c r="H27" s="24">
        <v>0.77</v>
      </c>
      <c r="I27" s="31"/>
      <c r="J27" s="31"/>
      <c r="K27" s="35"/>
    </row>
    <row r="28" spans="2:11" x14ac:dyDescent="0.25">
      <c r="B28" s="8" t="s">
        <v>329</v>
      </c>
      <c r="C28" s="57" t="s">
        <v>330</v>
      </c>
      <c r="D28" s="54" t="s">
        <v>331</v>
      </c>
      <c r="E28" s="6" t="s">
        <v>98</v>
      </c>
      <c r="F28" s="19">
        <v>9000</v>
      </c>
      <c r="G28" s="24">
        <v>77.41</v>
      </c>
      <c r="H28" s="24">
        <v>0.72</v>
      </c>
      <c r="I28" s="31"/>
      <c r="J28" s="31"/>
      <c r="K28" s="35"/>
    </row>
    <row r="29" spans="2:11" x14ac:dyDescent="0.25">
      <c r="B29" s="8" t="s">
        <v>1021</v>
      </c>
      <c r="C29" s="57" t="s">
        <v>1022</v>
      </c>
      <c r="D29" s="54" t="s">
        <v>1023</v>
      </c>
      <c r="E29" s="6" t="s">
        <v>90</v>
      </c>
      <c r="F29" s="19">
        <v>7579</v>
      </c>
      <c r="G29" s="24">
        <v>69.39</v>
      </c>
      <c r="H29" s="24">
        <v>0.65</v>
      </c>
      <c r="I29" s="31"/>
      <c r="J29" s="31"/>
      <c r="K29" s="35"/>
    </row>
    <row r="30" spans="2:11" x14ac:dyDescent="0.25">
      <c r="B30" s="8" t="s">
        <v>363</v>
      </c>
      <c r="C30" s="57" t="s">
        <v>364</v>
      </c>
      <c r="D30" s="54" t="s">
        <v>365</v>
      </c>
      <c r="E30" s="6" t="s">
        <v>366</v>
      </c>
      <c r="F30" s="19">
        <v>16440</v>
      </c>
      <c r="G30" s="24">
        <v>54.15</v>
      </c>
      <c r="H30" s="24">
        <v>0.51</v>
      </c>
      <c r="I30" s="31"/>
      <c r="J30" s="31"/>
      <c r="K30" s="35"/>
    </row>
    <row r="31" spans="2:11" x14ac:dyDescent="0.25">
      <c r="B31" s="8" t="s">
        <v>1024</v>
      </c>
      <c r="C31" s="57" t="s">
        <v>1025</v>
      </c>
      <c r="D31" s="54" t="s">
        <v>1026</v>
      </c>
      <c r="E31" s="6" t="s">
        <v>496</v>
      </c>
      <c r="F31" s="19">
        <v>13900</v>
      </c>
      <c r="G31" s="24">
        <v>54.08</v>
      </c>
      <c r="H31" s="24">
        <v>0.51</v>
      </c>
      <c r="I31" s="31"/>
      <c r="J31" s="31"/>
      <c r="K31" s="35"/>
    </row>
    <row r="32" spans="2:11" x14ac:dyDescent="0.25">
      <c r="B32" s="8" t="s">
        <v>370</v>
      </c>
      <c r="C32" s="57" t="s">
        <v>371</v>
      </c>
      <c r="D32" s="54" t="s">
        <v>372</v>
      </c>
      <c r="E32" s="6" t="s">
        <v>309</v>
      </c>
      <c r="F32" s="19">
        <v>103000</v>
      </c>
      <c r="G32" s="61">
        <v>0</v>
      </c>
      <c r="H32" s="24" t="s">
        <v>4657</v>
      </c>
      <c r="I32" s="31"/>
      <c r="J32" s="31"/>
      <c r="K32" s="35" t="s">
        <v>4682</v>
      </c>
    </row>
    <row r="33" spans="1:11" x14ac:dyDescent="0.25">
      <c r="C33" s="58" t="s">
        <v>40</v>
      </c>
      <c r="D33" s="54"/>
      <c r="E33" s="6"/>
      <c r="F33" s="19"/>
      <c r="G33" s="25">
        <v>2467.9699999999998</v>
      </c>
      <c r="H33" s="25">
        <v>23.11</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C40" s="59" t="s">
        <v>6</v>
      </c>
      <c r="D40" s="54"/>
      <c r="E40" s="6"/>
      <c r="F40" s="19"/>
      <c r="G40" s="24"/>
      <c r="H40" s="24"/>
      <c r="I40" s="31"/>
      <c r="J40" s="31"/>
      <c r="K40" s="35"/>
    </row>
    <row r="41" spans="1:11" x14ac:dyDescent="0.25">
      <c r="B41" s="8" t="s">
        <v>1027</v>
      </c>
      <c r="C41" s="57" t="s">
        <v>414</v>
      </c>
      <c r="D41" s="54" t="s">
        <v>1028</v>
      </c>
      <c r="E41" s="6" t="s">
        <v>571</v>
      </c>
      <c r="F41" s="19">
        <v>500</v>
      </c>
      <c r="G41" s="24">
        <v>497.27</v>
      </c>
      <c r="H41" s="24">
        <v>4.6500000000000004</v>
      </c>
      <c r="I41" s="31">
        <v>8.2789000000000001</v>
      </c>
      <c r="J41" s="31"/>
      <c r="K41" s="35" t="s">
        <v>572</v>
      </c>
    </row>
    <row r="42" spans="1:11" x14ac:dyDescent="0.25">
      <c r="B42" s="8" t="s">
        <v>1029</v>
      </c>
      <c r="C42" s="57" t="s">
        <v>1030</v>
      </c>
      <c r="D42" s="54" t="s">
        <v>1031</v>
      </c>
      <c r="E42" s="6" t="s">
        <v>571</v>
      </c>
      <c r="F42" s="19">
        <v>500</v>
      </c>
      <c r="G42" s="24">
        <v>497.02</v>
      </c>
      <c r="H42" s="24">
        <v>4.6500000000000004</v>
      </c>
      <c r="I42" s="31">
        <v>8.3896999999999995</v>
      </c>
      <c r="J42" s="31"/>
      <c r="K42" s="35" t="s">
        <v>572</v>
      </c>
    </row>
    <row r="43" spans="1:11" x14ac:dyDescent="0.25">
      <c r="B43" s="8" t="s">
        <v>1032</v>
      </c>
      <c r="C43" s="57" t="s">
        <v>723</v>
      </c>
      <c r="D43" s="54" t="s">
        <v>1033</v>
      </c>
      <c r="E43" s="6" t="s">
        <v>725</v>
      </c>
      <c r="F43" s="19">
        <v>30</v>
      </c>
      <c r="G43" s="24">
        <v>300.22000000000003</v>
      </c>
      <c r="H43" s="24">
        <v>2.81</v>
      </c>
      <c r="I43" s="31">
        <v>7.9188999999999998</v>
      </c>
      <c r="J43" s="31"/>
      <c r="K43" s="35" t="s">
        <v>572</v>
      </c>
    </row>
    <row r="44" spans="1:11" x14ac:dyDescent="0.25">
      <c r="B44" s="8" t="s">
        <v>1034</v>
      </c>
      <c r="C44" s="57" t="s">
        <v>205</v>
      </c>
      <c r="D44" s="54" t="s">
        <v>1035</v>
      </c>
      <c r="E44" s="6" t="s">
        <v>579</v>
      </c>
      <c r="F44" s="19">
        <v>300</v>
      </c>
      <c r="G44" s="24">
        <v>300.11</v>
      </c>
      <c r="H44" s="24">
        <v>2.81</v>
      </c>
      <c r="I44" s="31">
        <v>8.83</v>
      </c>
      <c r="J44" s="31"/>
      <c r="K44" s="35" t="s">
        <v>572</v>
      </c>
    </row>
    <row r="45" spans="1:11" x14ac:dyDescent="0.25">
      <c r="B45" s="8" t="s">
        <v>647</v>
      </c>
      <c r="C45" s="57" t="s">
        <v>648</v>
      </c>
      <c r="D45" s="54" t="s">
        <v>649</v>
      </c>
      <c r="E45" s="6" t="s">
        <v>650</v>
      </c>
      <c r="F45" s="19">
        <v>300</v>
      </c>
      <c r="G45" s="24">
        <v>299.39999999999998</v>
      </c>
      <c r="H45" s="24">
        <v>2.8</v>
      </c>
      <c r="I45" s="31">
        <v>9.9450000000000003</v>
      </c>
      <c r="J45" s="31"/>
      <c r="K45" s="35" t="s">
        <v>572</v>
      </c>
    </row>
    <row r="46" spans="1:11" x14ac:dyDescent="0.25">
      <c r="B46" s="8" t="s">
        <v>655</v>
      </c>
      <c r="C46" s="57" t="s">
        <v>645</v>
      </c>
      <c r="D46" s="54" t="s">
        <v>656</v>
      </c>
      <c r="E46" s="6" t="s">
        <v>571</v>
      </c>
      <c r="F46" s="19">
        <v>30</v>
      </c>
      <c r="G46" s="24">
        <v>291.20999999999998</v>
      </c>
      <c r="H46" s="24">
        <v>2.73</v>
      </c>
      <c r="I46" s="31">
        <v>6.7938999999999998</v>
      </c>
      <c r="J46" s="31">
        <v>8.1927295188499993</v>
      </c>
      <c r="K46" s="35"/>
    </row>
    <row r="47" spans="1:11" x14ac:dyDescent="0.25">
      <c r="B47" s="8" t="s">
        <v>1036</v>
      </c>
      <c r="C47" s="57" t="s">
        <v>1037</v>
      </c>
      <c r="D47" s="54" t="s">
        <v>1038</v>
      </c>
      <c r="E47" s="6" t="s">
        <v>621</v>
      </c>
      <c r="F47" s="19">
        <v>30</v>
      </c>
      <c r="G47" s="24">
        <v>285.79000000000002</v>
      </c>
      <c r="H47" s="24">
        <v>2.67</v>
      </c>
      <c r="I47" s="31">
        <v>8.3550000000000004</v>
      </c>
      <c r="J47" s="31"/>
      <c r="K47" s="35" t="s">
        <v>572</v>
      </c>
    </row>
    <row r="48" spans="1:11" x14ac:dyDescent="0.25">
      <c r="B48" s="8" t="s">
        <v>619</v>
      </c>
      <c r="C48" s="57" t="s">
        <v>581</v>
      </c>
      <c r="D48" s="54" t="s">
        <v>620</v>
      </c>
      <c r="E48" s="6" t="s">
        <v>621</v>
      </c>
      <c r="F48" s="19">
        <v>20</v>
      </c>
      <c r="G48" s="24">
        <v>203.97</v>
      </c>
      <c r="H48" s="24">
        <v>1.91</v>
      </c>
      <c r="I48" s="31">
        <v>9.0725999999999996</v>
      </c>
      <c r="J48" s="31">
        <v>7.1198525099000003</v>
      </c>
      <c r="K48" s="35" t="s">
        <v>572</v>
      </c>
    </row>
    <row r="49" spans="1:11" x14ac:dyDescent="0.25">
      <c r="C49" s="58" t="s">
        <v>40</v>
      </c>
      <c r="D49" s="54"/>
      <c r="E49" s="6"/>
      <c r="F49" s="19"/>
      <c r="G49" s="25">
        <v>2674.99</v>
      </c>
      <c r="H49" s="25">
        <v>25.03</v>
      </c>
      <c r="I49" s="31"/>
      <c r="J49" s="31"/>
      <c r="K49" s="35"/>
    </row>
    <row r="50" spans="1:11" x14ac:dyDescent="0.25">
      <c r="C50" s="57"/>
      <c r="D50" s="54"/>
      <c r="E50" s="6"/>
      <c r="F50" s="19"/>
      <c r="G50" s="24"/>
      <c r="H50" s="24"/>
      <c r="I50" s="31"/>
      <c r="J50" s="31"/>
      <c r="K50" s="35"/>
    </row>
    <row r="51" spans="1:11" x14ac:dyDescent="0.25">
      <c r="C51" s="58" t="s">
        <v>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9" t="s">
        <v>9</v>
      </c>
      <c r="D55" s="54"/>
      <c r="E55" s="6"/>
      <c r="F55" s="19"/>
      <c r="G55" s="24"/>
      <c r="H55" s="24"/>
      <c r="I55" s="31"/>
      <c r="J55" s="31"/>
      <c r="K55" s="35"/>
    </row>
    <row r="56" spans="1:11" x14ac:dyDescent="0.25">
      <c r="B56" s="8" t="s">
        <v>1039</v>
      </c>
      <c r="C56" s="57" t="s">
        <v>1040</v>
      </c>
      <c r="D56" s="54" t="s">
        <v>1041</v>
      </c>
      <c r="E56" s="6" t="s">
        <v>660</v>
      </c>
      <c r="F56" s="19">
        <v>1500000</v>
      </c>
      <c r="G56" s="24">
        <v>1504.2</v>
      </c>
      <c r="H56" s="24">
        <v>14.08</v>
      </c>
      <c r="I56" s="31">
        <v>7.2367971999999998</v>
      </c>
      <c r="J56" s="31"/>
      <c r="K56" s="35"/>
    </row>
    <row r="57" spans="1:11" x14ac:dyDescent="0.25">
      <c r="B57" s="8" t="s">
        <v>1042</v>
      </c>
      <c r="C57" s="57" t="s">
        <v>1043</v>
      </c>
      <c r="D57" s="54" t="s">
        <v>1044</v>
      </c>
      <c r="E57" s="6" t="s">
        <v>660</v>
      </c>
      <c r="F57" s="19">
        <v>1000000</v>
      </c>
      <c r="G57" s="24">
        <v>996.75</v>
      </c>
      <c r="H57" s="24">
        <v>9.33</v>
      </c>
      <c r="I57" s="31">
        <v>7.4064924999999997</v>
      </c>
      <c r="J57" s="31"/>
      <c r="K57" s="35"/>
    </row>
    <row r="58" spans="1:11" x14ac:dyDescent="0.25">
      <c r="B58" s="8" t="s">
        <v>1045</v>
      </c>
      <c r="C58" s="57" t="s">
        <v>1046</v>
      </c>
      <c r="D58" s="54" t="s">
        <v>1047</v>
      </c>
      <c r="E58" s="6" t="s">
        <v>660</v>
      </c>
      <c r="F58" s="19">
        <v>1000000</v>
      </c>
      <c r="G58" s="24">
        <v>991.9</v>
      </c>
      <c r="H58" s="24">
        <v>9.2799999999999994</v>
      </c>
      <c r="I58" s="31">
        <v>0</v>
      </c>
      <c r="J58" s="31"/>
      <c r="K58" s="35"/>
    </row>
    <row r="59" spans="1:11" x14ac:dyDescent="0.25">
      <c r="B59" s="8" t="s">
        <v>661</v>
      </c>
      <c r="C59" s="57" t="s">
        <v>662</v>
      </c>
      <c r="D59" s="54" t="s">
        <v>663</v>
      </c>
      <c r="E59" s="6" t="s">
        <v>660</v>
      </c>
      <c r="F59" s="19">
        <v>500000</v>
      </c>
      <c r="G59" s="24">
        <v>501.81</v>
      </c>
      <c r="H59" s="24">
        <v>4.7</v>
      </c>
      <c r="I59" s="31">
        <v>7.4010980000000002</v>
      </c>
      <c r="J59" s="31"/>
      <c r="K59" s="35"/>
    </row>
    <row r="60" spans="1:11" x14ac:dyDescent="0.25">
      <c r="C60" s="58" t="s">
        <v>40</v>
      </c>
      <c r="D60" s="54"/>
      <c r="E60" s="6"/>
      <c r="F60" s="19"/>
      <c r="G60" s="25">
        <v>3994.66</v>
      </c>
      <c r="H60" s="25">
        <v>37.39</v>
      </c>
      <c r="I60" s="31"/>
      <c r="J60" s="31"/>
      <c r="K60" s="35"/>
    </row>
    <row r="61" spans="1:11" x14ac:dyDescent="0.25">
      <c r="C61" s="57"/>
      <c r="D61" s="54"/>
      <c r="E61" s="6"/>
      <c r="F61" s="19"/>
      <c r="G61" s="24"/>
      <c r="H61" s="24"/>
      <c r="I61" s="31"/>
      <c r="J61" s="31"/>
      <c r="K61" s="35"/>
    </row>
    <row r="62" spans="1:11" x14ac:dyDescent="0.25">
      <c r="C62" s="58" t="s">
        <v>10</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11</v>
      </c>
      <c r="D64" s="54"/>
      <c r="E64" s="6"/>
      <c r="F64" s="19"/>
      <c r="G64" s="24"/>
      <c r="H64" s="24"/>
      <c r="I64" s="31"/>
      <c r="J64" s="31"/>
      <c r="K64" s="35"/>
    </row>
    <row r="65" spans="1:11" x14ac:dyDescent="0.25">
      <c r="A65" s="28"/>
      <c r="B65" s="28"/>
      <c r="C65" s="58" t="s">
        <v>13</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15</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16</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17</v>
      </c>
      <c r="D73" s="54"/>
      <c r="E73" s="6"/>
      <c r="F73" s="19"/>
      <c r="G73" s="24"/>
      <c r="H73" s="24"/>
      <c r="I73" s="31"/>
      <c r="J73" s="31"/>
      <c r="K73" s="35"/>
    </row>
    <row r="74" spans="1:11" x14ac:dyDescent="0.25">
      <c r="B74" s="8" t="s">
        <v>1048</v>
      </c>
      <c r="C74" s="57" t="s">
        <v>1049</v>
      </c>
      <c r="D74" s="54" t="s">
        <v>1050</v>
      </c>
      <c r="E74" s="6" t="s">
        <v>660</v>
      </c>
      <c r="F74" s="19">
        <v>375000</v>
      </c>
      <c r="G74" s="24">
        <v>306.07</v>
      </c>
      <c r="H74" s="24">
        <v>2.86</v>
      </c>
      <c r="I74" s="31">
        <v>7.3211287</v>
      </c>
      <c r="J74" s="31"/>
      <c r="K74" s="35"/>
    </row>
    <row r="75" spans="1:11" x14ac:dyDescent="0.25">
      <c r="C75" s="58" t="s">
        <v>40</v>
      </c>
      <c r="D75" s="54"/>
      <c r="E75" s="6"/>
      <c r="F75" s="19"/>
      <c r="G75" s="25">
        <v>306.07</v>
      </c>
      <c r="H75" s="25">
        <v>2.86</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38</v>
      </c>
      <c r="C89" s="57" t="s">
        <v>39</v>
      </c>
      <c r="D89" s="54"/>
      <c r="E89" s="6"/>
      <c r="F89" s="19"/>
      <c r="G89" s="24">
        <v>1129.05</v>
      </c>
      <c r="H89" s="24">
        <v>10.57</v>
      </c>
      <c r="I89" s="31"/>
      <c r="J89" s="31"/>
      <c r="K89" s="35"/>
    </row>
    <row r="90" spans="1:54" x14ac:dyDescent="0.25">
      <c r="C90" s="58" t="s">
        <v>40</v>
      </c>
      <c r="D90" s="54"/>
      <c r="E90" s="6"/>
      <c r="F90" s="19"/>
      <c r="G90" s="25">
        <v>1129.05</v>
      </c>
      <c r="H90" s="25">
        <v>10.57</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4656</v>
      </c>
      <c r="D93" s="54"/>
      <c r="E93" s="6"/>
      <c r="F93" s="19"/>
      <c r="G93" s="24" t="s">
        <v>2</v>
      </c>
      <c r="H93" s="24" t="s">
        <v>2</v>
      </c>
      <c r="I93" s="31"/>
      <c r="J93" s="31"/>
      <c r="K93" s="35"/>
      <c r="L93" s="3"/>
      <c r="AI93" s="3"/>
      <c r="AV93" s="3"/>
      <c r="AX93" s="3"/>
      <c r="BB93" s="3"/>
    </row>
    <row r="94" spans="1:54" x14ac:dyDescent="0.25">
      <c r="B94" s="8"/>
      <c r="C94" s="57" t="s">
        <v>41</v>
      </c>
      <c r="D94" s="54"/>
      <c r="E94" s="6"/>
      <c r="F94" s="19"/>
      <c r="G94" s="24">
        <v>112.44</v>
      </c>
      <c r="H94" s="24">
        <v>1.04</v>
      </c>
      <c r="I94" s="31"/>
      <c r="J94" s="31"/>
      <c r="K94" s="35"/>
    </row>
    <row r="95" spans="1:54" x14ac:dyDescent="0.25">
      <c r="C95" s="58" t="s">
        <v>40</v>
      </c>
      <c r="D95" s="54"/>
      <c r="E95" s="6"/>
      <c r="F95" s="19"/>
      <c r="G95" s="25">
        <v>112.44</v>
      </c>
      <c r="H95" s="25">
        <v>1.04</v>
      </c>
      <c r="I95" s="31"/>
      <c r="J95" s="31"/>
      <c r="K95" s="35"/>
    </row>
    <row r="96" spans="1:54" x14ac:dyDescent="0.25">
      <c r="C96" s="57"/>
      <c r="D96" s="54"/>
      <c r="E96" s="6"/>
      <c r="F96" s="19"/>
      <c r="G96" s="24"/>
      <c r="H96" s="24"/>
      <c r="I96" s="31"/>
      <c r="J96" s="31"/>
      <c r="K96" s="35"/>
    </row>
    <row r="97" spans="3:11" x14ac:dyDescent="0.25">
      <c r="C97" s="60" t="s">
        <v>42</v>
      </c>
      <c r="D97" s="55"/>
      <c r="E97" s="5"/>
      <c r="F97" s="20"/>
      <c r="G97" s="26">
        <v>10685.18</v>
      </c>
      <c r="H97" s="26">
        <v>100.00000000000001</v>
      </c>
      <c r="I97" s="32"/>
      <c r="J97" s="32"/>
      <c r="K97" s="36"/>
    </row>
    <row r="100" spans="3:11" x14ac:dyDescent="0.25">
      <c r="C100" s="1" t="s">
        <v>43</v>
      </c>
    </row>
    <row r="101" spans="3:11" x14ac:dyDescent="0.25">
      <c r="C101" s="37" t="s">
        <v>44</v>
      </c>
      <c r="D101" s="37"/>
      <c r="E101" s="37"/>
      <c r="F101" s="37"/>
      <c r="G101" s="37"/>
      <c r="H101" s="37"/>
      <c r="I101" s="37"/>
      <c r="J101" s="37"/>
      <c r="K101" s="37"/>
    </row>
    <row r="102" spans="3:11" x14ac:dyDescent="0.25">
      <c r="C102" s="2" t="s">
        <v>45</v>
      </c>
    </row>
    <row r="103" spans="3:11" x14ac:dyDescent="0.25">
      <c r="C103" s="2" t="s">
        <v>46</v>
      </c>
    </row>
    <row r="104" spans="3:11" x14ac:dyDescent="0.25">
      <c r="C104" s="2" t="s">
        <v>47</v>
      </c>
    </row>
    <row r="105" spans="3:11" x14ac:dyDescent="0.25">
      <c r="C105" s="2" t="s">
        <v>48</v>
      </c>
    </row>
    <row r="106" spans="3:11" ht="44.25" customHeight="1" x14ac:dyDescent="0.25">
      <c r="C106" s="82" t="s">
        <v>4679</v>
      </c>
      <c r="D106" s="82"/>
      <c r="E106" s="82"/>
      <c r="F106" s="82"/>
      <c r="G106" s="82"/>
      <c r="H106" s="82"/>
      <c r="I106" s="82"/>
      <c r="J106" s="82"/>
      <c r="K106" s="82"/>
    </row>
    <row r="108" spans="3:11" x14ac:dyDescent="0.25">
      <c r="C108" s="78" t="s">
        <v>4733</v>
      </c>
      <c r="E108" s="78" t="s">
        <v>4734</v>
      </c>
      <c r="F108" s="79"/>
    </row>
    <row r="109" spans="3:11" x14ac:dyDescent="0.25">
      <c r="E109" s="2" t="s">
        <v>4745</v>
      </c>
    </row>
  </sheetData>
  <mergeCells count="1">
    <mergeCell ref="C106:K106"/>
  </mergeCells>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3"/>
  <dimension ref="A1:IV71"/>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1051</v>
      </c>
      <c r="J2" s="38" t="s">
        <v>4461</v>
      </c>
    </row>
    <row r="3" spans="1:54" ht="16.5" x14ac:dyDescent="0.3">
      <c r="C3" s="1" t="s">
        <v>27</v>
      </c>
      <c r="D3" s="21" t="s">
        <v>1052</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38</v>
      </c>
      <c r="C52" s="57" t="s">
        <v>39</v>
      </c>
      <c r="D52" s="54"/>
      <c r="E52" s="6"/>
      <c r="F52" s="19"/>
      <c r="G52" s="24">
        <v>1659315.76</v>
      </c>
      <c r="H52" s="24">
        <v>100.04</v>
      </c>
      <c r="I52" s="31"/>
      <c r="J52" s="31"/>
      <c r="K52" s="35"/>
    </row>
    <row r="53" spans="1:54" x14ac:dyDescent="0.25">
      <c r="C53" s="58" t="s">
        <v>40</v>
      </c>
      <c r="D53" s="54"/>
      <c r="E53" s="6"/>
      <c r="F53" s="19"/>
      <c r="G53" s="25">
        <v>1659315.76</v>
      </c>
      <c r="H53" s="25">
        <v>100.04</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4656</v>
      </c>
      <c r="D56" s="54"/>
      <c r="E56" s="6"/>
      <c r="F56" s="19"/>
      <c r="G56" s="24" t="s">
        <v>2</v>
      </c>
      <c r="H56" s="24" t="s">
        <v>2</v>
      </c>
      <c r="I56" s="31"/>
      <c r="J56" s="31"/>
      <c r="K56" s="35"/>
      <c r="L56" s="3"/>
      <c r="AI56" s="3"/>
      <c r="AV56" s="3"/>
      <c r="AX56" s="3"/>
      <c r="BB56" s="3"/>
    </row>
    <row r="57" spans="1:54" x14ac:dyDescent="0.25">
      <c r="B57" s="8"/>
      <c r="C57" s="57" t="s">
        <v>41</v>
      </c>
      <c r="D57" s="54"/>
      <c r="E57" s="6"/>
      <c r="F57" s="19"/>
      <c r="G57" s="24">
        <v>-647.63</v>
      </c>
      <c r="H57" s="24">
        <v>-0.04</v>
      </c>
      <c r="I57" s="31"/>
      <c r="J57" s="31"/>
      <c r="K57" s="35"/>
    </row>
    <row r="58" spans="1:54" x14ac:dyDescent="0.25">
      <c r="C58" s="58" t="s">
        <v>40</v>
      </c>
      <c r="D58" s="54"/>
      <c r="E58" s="6"/>
      <c r="F58" s="19"/>
      <c r="G58" s="25">
        <v>-647.63</v>
      </c>
      <c r="H58" s="25">
        <v>-0.04</v>
      </c>
      <c r="I58" s="31"/>
      <c r="J58" s="31"/>
      <c r="K58" s="35"/>
    </row>
    <row r="59" spans="1:54" x14ac:dyDescent="0.25">
      <c r="C59" s="57"/>
      <c r="D59" s="54"/>
      <c r="E59" s="6"/>
      <c r="F59" s="19"/>
      <c r="G59" s="24"/>
      <c r="H59" s="24"/>
      <c r="I59" s="31"/>
      <c r="J59" s="31"/>
      <c r="K59" s="35"/>
    </row>
    <row r="60" spans="1:54" x14ac:dyDescent="0.25">
      <c r="C60" s="60" t="s">
        <v>42</v>
      </c>
      <c r="D60" s="55"/>
      <c r="E60" s="5"/>
      <c r="F60" s="20"/>
      <c r="G60" s="26">
        <v>1658668.13</v>
      </c>
      <c r="H60" s="26">
        <v>100</v>
      </c>
      <c r="I60" s="32"/>
      <c r="J60" s="32"/>
      <c r="K60" s="36"/>
    </row>
    <row r="63" spans="1:54" x14ac:dyDescent="0.25">
      <c r="C63" s="1" t="s">
        <v>43</v>
      </c>
    </row>
    <row r="64" spans="1:54" x14ac:dyDescent="0.25">
      <c r="C64" s="37" t="s">
        <v>44</v>
      </c>
      <c r="D64" s="37"/>
      <c r="E64" s="37"/>
      <c r="F64" s="37"/>
      <c r="G64" s="37"/>
      <c r="H64" s="37"/>
      <c r="I64" s="37"/>
      <c r="J64" s="37"/>
      <c r="K64" s="37"/>
    </row>
    <row r="65" spans="3:6" x14ac:dyDescent="0.25">
      <c r="C65" s="2" t="s">
        <v>45</v>
      </c>
    </row>
    <row r="66" spans="3:6" x14ac:dyDescent="0.25">
      <c r="C66" s="2" t="s">
        <v>46</v>
      </c>
    </row>
    <row r="67" spans="3:6" x14ac:dyDescent="0.25">
      <c r="C67" s="2" t="s">
        <v>47</v>
      </c>
    </row>
    <row r="68" spans="3:6" x14ac:dyDescent="0.25">
      <c r="C68" s="2" t="s">
        <v>48</v>
      </c>
    </row>
    <row r="70" spans="3:6" x14ac:dyDescent="0.25">
      <c r="C70" s="78" t="s">
        <v>4733</v>
      </c>
      <c r="E70" s="78" t="s">
        <v>4734</v>
      </c>
      <c r="F70" s="79"/>
    </row>
    <row r="71" spans="3:6" x14ac:dyDescent="0.25">
      <c r="E71" s="2" t="s">
        <v>4746</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4"/>
  <dimension ref="A1:IV119"/>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1053</v>
      </c>
      <c r="J2" s="38" t="s">
        <v>4461</v>
      </c>
    </row>
    <row r="3" spans="1:54" ht="16.5" x14ac:dyDescent="0.3">
      <c r="C3" s="1" t="s">
        <v>27</v>
      </c>
      <c r="D3" s="21" t="s">
        <v>1054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714</v>
      </c>
      <c r="C18" s="57" t="s">
        <v>715</v>
      </c>
      <c r="D18" s="54" t="s">
        <v>716</v>
      </c>
      <c r="E18" s="6" t="s">
        <v>717</v>
      </c>
      <c r="F18" s="19">
        <v>32500</v>
      </c>
      <c r="G18" s="24">
        <v>32452.84</v>
      </c>
      <c r="H18" s="24">
        <v>4.8600000000000003</v>
      </c>
      <c r="I18" s="31">
        <v>8.35</v>
      </c>
      <c r="J18" s="31"/>
      <c r="K18" s="35" t="s">
        <v>572</v>
      </c>
    </row>
    <row r="19" spans="2:11" x14ac:dyDescent="0.25">
      <c r="B19" s="8" t="s">
        <v>592</v>
      </c>
      <c r="C19" s="57" t="s">
        <v>593</v>
      </c>
      <c r="D19" s="54" t="s">
        <v>594</v>
      </c>
      <c r="E19" s="6" t="s">
        <v>595</v>
      </c>
      <c r="F19" s="19">
        <v>30000</v>
      </c>
      <c r="G19" s="24">
        <v>29962.95</v>
      </c>
      <c r="H19" s="24">
        <v>4.49</v>
      </c>
      <c r="I19" s="31">
        <v>8.4524000000000008</v>
      </c>
      <c r="J19" s="31"/>
      <c r="K19" s="35" t="s">
        <v>572</v>
      </c>
    </row>
    <row r="20" spans="2:11" x14ac:dyDescent="0.25">
      <c r="B20" s="8" t="s">
        <v>647</v>
      </c>
      <c r="C20" s="57" t="s">
        <v>648</v>
      </c>
      <c r="D20" s="54" t="s">
        <v>649</v>
      </c>
      <c r="E20" s="6" t="s">
        <v>650</v>
      </c>
      <c r="F20" s="19">
        <v>25000</v>
      </c>
      <c r="G20" s="24">
        <v>24949.68</v>
      </c>
      <c r="H20" s="24">
        <v>3.73</v>
      </c>
      <c r="I20" s="31">
        <v>9.9450000000000003</v>
      </c>
      <c r="J20" s="31"/>
      <c r="K20" s="35" t="s">
        <v>572</v>
      </c>
    </row>
    <row r="21" spans="2:11" x14ac:dyDescent="0.25">
      <c r="B21" s="8" t="s">
        <v>728</v>
      </c>
      <c r="C21" s="57" t="s">
        <v>729</v>
      </c>
      <c r="D21" s="54" t="s">
        <v>730</v>
      </c>
      <c r="E21" s="6" t="s">
        <v>571</v>
      </c>
      <c r="F21" s="19">
        <v>25000</v>
      </c>
      <c r="G21" s="24">
        <v>24926.03</v>
      </c>
      <c r="H21" s="24">
        <v>3.73</v>
      </c>
      <c r="I21" s="31">
        <v>7.96</v>
      </c>
      <c r="J21" s="31"/>
      <c r="K21" s="35" t="s">
        <v>572</v>
      </c>
    </row>
    <row r="22" spans="2:11" x14ac:dyDescent="0.25">
      <c r="B22" s="8" t="s">
        <v>1055</v>
      </c>
      <c r="C22" s="57" t="s">
        <v>100</v>
      </c>
      <c r="D22" s="54" t="s">
        <v>1056</v>
      </c>
      <c r="E22" s="6" t="s">
        <v>717</v>
      </c>
      <c r="F22" s="19">
        <v>2500</v>
      </c>
      <c r="G22" s="24">
        <v>24473.83</v>
      </c>
      <c r="H22" s="24">
        <v>3.66</v>
      </c>
      <c r="I22" s="31">
        <v>8.7675999999999998</v>
      </c>
      <c r="J22" s="31"/>
      <c r="K22" s="35" t="s">
        <v>572</v>
      </c>
    </row>
    <row r="23" spans="2:11" x14ac:dyDescent="0.25">
      <c r="B23" s="8" t="s">
        <v>651</v>
      </c>
      <c r="C23" s="57" t="s">
        <v>652</v>
      </c>
      <c r="D23" s="54" t="s">
        <v>653</v>
      </c>
      <c r="E23" s="6" t="s">
        <v>654</v>
      </c>
      <c r="F23" s="19">
        <v>23500</v>
      </c>
      <c r="G23" s="24">
        <v>23498.14</v>
      </c>
      <c r="H23" s="24">
        <v>3.52</v>
      </c>
      <c r="I23" s="31">
        <v>10.615</v>
      </c>
      <c r="J23" s="31"/>
      <c r="K23" s="35" t="s">
        <v>572</v>
      </c>
    </row>
    <row r="24" spans="2:11" x14ac:dyDescent="0.25">
      <c r="B24" s="8" t="s">
        <v>734</v>
      </c>
      <c r="C24" s="57" t="s">
        <v>735</v>
      </c>
      <c r="D24" s="54" t="s">
        <v>736</v>
      </c>
      <c r="E24" s="6" t="s">
        <v>601</v>
      </c>
      <c r="F24" s="19">
        <v>2400</v>
      </c>
      <c r="G24" s="24">
        <v>23395.73</v>
      </c>
      <c r="H24" s="24">
        <v>3.5</v>
      </c>
      <c r="I24" s="31">
        <v>9.5775000000000006</v>
      </c>
      <c r="J24" s="31"/>
      <c r="K24" s="35" t="s">
        <v>572</v>
      </c>
    </row>
    <row r="25" spans="2:11" x14ac:dyDescent="0.25">
      <c r="B25" s="8" t="s">
        <v>722</v>
      </c>
      <c r="C25" s="57" t="s">
        <v>723</v>
      </c>
      <c r="D25" s="54" t="s">
        <v>724</v>
      </c>
      <c r="E25" s="6" t="s">
        <v>725</v>
      </c>
      <c r="F25" s="19">
        <v>2200</v>
      </c>
      <c r="G25" s="24">
        <v>22336.75</v>
      </c>
      <c r="H25" s="24">
        <v>3.34</v>
      </c>
      <c r="I25" s="31">
        <v>7.9039000000000001</v>
      </c>
      <c r="J25" s="31"/>
      <c r="K25" s="35" t="s">
        <v>572</v>
      </c>
    </row>
    <row r="26" spans="2:11" x14ac:dyDescent="0.25">
      <c r="B26" s="8" t="s">
        <v>1057</v>
      </c>
      <c r="C26" s="57" t="s">
        <v>1058</v>
      </c>
      <c r="D26" s="54" t="s">
        <v>1059</v>
      </c>
      <c r="E26" s="6" t="s">
        <v>1060</v>
      </c>
      <c r="F26" s="19">
        <v>2250</v>
      </c>
      <c r="G26" s="24">
        <v>21648.42</v>
      </c>
      <c r="H26" s="24">
        <v>3.24</v>
      </c>
      <c r="I26" s="31">
        <v>9.6432000000000002</v>
      </c>
      <c r="J26" s="31"/>
      <c r="K26" s="35" t="s">
        <v>572</v>
      </c>
    </row>
    <row r="27" spans="2:11" x14ac:dyDescent="0.25">
      <c r="B27" s="8" t="s">
        <v>644</v>
      </c>
      <c r="C27" s="57" t="s">
        <v>645</v>
      </c>
      <c r="D27" s="54" t="s">
        <v>646</v>
      </c>
      <c r="E27" s="6" t="s">
        <v>571</v>
      </c>
      <c r="F27" s="19">
        <v>2150</v>
      </c>
      <c r="G27" s="24">
        <v>20701.73</v>
      </c>
      <c r="H27" s="24">
        <v>3.1</v>
      </c>
      <c r="I27" s="31">
        <v>6.5225</v>
      </c>
      <c r="J27" s="31">
        <v>8.1946539751500005</v>
      </c>
      <c r="K27" s="35" t="s">
        <v>572</v>
      </c>
    </row>
    <row r="28" spans="2:11" x14ac:dyDescent="0.25">
      <c r="B28" s="8" t="s">
        <v>1061</v>
      </c>
      <c r="C28" s="57" t="s">
        <v>1062</v>
      </c>
      <c r="D28" s="54" t="s">
        <v>1063</v>
      </c>
      <c r="E28" s="6" t="s">
        <v>571</v>
      </c>
      <c r="F28" s="19">
        <v>1750</v>
      </c>
      <c r="G28" s="24">
        <v>17500</v>
      </c>
      <c r="H28" s="24">
        <v>2.62</v>
      </c>
      <c r="I28" s="31">
        <v>7.7</v>
      </c>
      <c r="J28" s="31"/>
      <c r="K28" s="35" t="s">
        <v>572</v>
      </c>
    </row>
    <row r="29" spans="2:11" x14ac:dyDescent="0.25">
      <c r="B29" s="8" t="s">
        <v>568</v>
      </c>
      <c r="C29" s="57" t="s">
        <v>569</v>
      </c>
      <c r="D29" s="54" t="s">
        <v>570</v>
      </c>
      <c r="E29" s="6" t="s">
        <v>571</v>
      </c>
      <c r="F29" s="19">
        <v>17000</v>
      </c>
      <c r="G29" s="24">
        <v>16909.71</v>
      </c>
      <c r="H29" s="24">
        <v>2.5299999999999998</v>
      </c>
      <c r="I29" s="31">
        <v>7.79</v>
      </c>
      <c r="J29" s="31"/>
      <c r="K29" s="35"/>
    </row>
    <row r="30" spans="2:11" x14ac:dyDescent="0.25">
      <c r="B30" s="8" t="s">
        <v>718</v>
      </c>
      <c r="C30" s="57" t="s">
        <v>719</v>
      </c>
      <c r="D30" s="54" t="s">
        <v>720</v>
      </c>
      <c r="E30" s="6" t="s">
        <v>721</v>
      </c>
      <c r="F30" s="19">
        <v>16600</v>
      </c>
      <c r="G30" s="24">
        <v>16446.37</v>
      </c>
      <c r="H30" s="24">
        <v>2.46</v>
      </c>
      <c r="I30" s="31">
        <v>11</v>
      </c>
      <c r="J30" s="31"/>
      <c r="K30" s="35"/>
    </row>
    <row r="31" spans="2:11" x14ac:dyDescent="0.25">
      <c r="B31" s="8" t="s">
        <v>1064</v>
      </c>
      <c r="C31" s="57" t="s">
        <v>269</v>
      </c>
      <c r="D31" s="54" t="s">
        <v>1065</v>
      </c>
      <c r="E31" s="6" t="s">
        <v>579</v>
      </c>
      <c r="F31" s="19">
        <v>1500</v>
      </c>
      <c r="G31" s="24">
        <v>14662.67</v>
      </c>
      <c r="H31" s="24">
        <v>2.19</v>
      </c>
      <c r="I31" s="31">
        <v>8.2925000000000004</v>
      </c>
      <c r="J31" s="31"/>
      <c r="K31" s="35" t="s">
        <v>572</v>
      </c>
    </row>
    <row r="32" spans="2:11" x14ac:dyDescent="0.25">
      <c r="B32" s="8" t="s">
        <v>746</v>
      </c>
      <c r="C32" s="57" t="s">
        <v>747</v>
      </c>
      <c r="D32" s="54" t="s">
        <v>748</v>
      </c>
      <c r="E32" s="6" t="s">
        <v>717</v>
      </c>
      <c r="F32" s="19">
        <v>1350</v>
      </c>
      <c r="G32" s="24">
        <v>13433.18</v>
      </c>
      <c r="H32" s="24">
        <v>2.0099999999999998</v>
      </c>
      <c r="I32" s="31">
        <v>8.3498999999999999</v>
      </c>
      <c r="J32" s="31"/>
      <c r="K32" s="35"/>
    </row>
    <row r="33" spans="2:11" x14ac:dyDescent="0.25">
      <c r="B33" s="8" t="s">
        <v>573</v>
      </c>
      <c r="C33" s="57" t="s">
        <v>574</v>
      </c>
      <c r="D33" s="54" t="s">
        <v>575</v>
      </c>
      <c r="E33" s="6" t="s">
        <v>571</v>
      </c>
      <c r="F33" s="19">
        <v>13500</v>
      </c>
      <c r="G33" s="24">
        <v>13388.68</v>
      </c>
      <c r="H33" s="24">
        <v>2</v>
      </c>
      <c r="I33" s="31">
        <v>7.7740999999999998</v>
      </c>
      <c r="J33" s="31"/>
      <c r="K33" s="35" t="s">
        <v>572</v>
      </c>
    </row>
    <row r="34" spans="2:11" x14ac:dyDescent="0.25">
      <c r="B34" s="8" t="s">
        <v>1066</v>
      </c>
      <c r="C34" s="57" t="s">
        <v>569</v>
      </c>
      <c r="D34" s="54" t="s">
        <v>1067</v>
      </c>
      <c r="E34" s="6" t="s">
        <v>571</v>
      </c>
      <c r="F34" s="19">
        <v>13000</v>
      </c>
      <c r="G34" s="24">
        <v>12934.27</v>
      </c>
      <c r="H34" s="24">
        <v>1.94</v>
      </c>
      <c r="I34" s="31">
        <v>7.82</v>
      </c>
      <c r="J34" s="31"/>
      <c r="K34" s="35" t="s">
        <v>572</v>
      </c>
    </row>
    <row r="35" spans="2:11" x14ac:dyDescent="0.25">
      <c r="B35" s="8" t="s">
        <v>655</v>
      </c>
      <c r="C35" s="57" t="s">
        <v>645</v>
      </c>
      <c r="D35" s="54" t="s">
        <v>656</v>
      </c>
      <c r="E35" s="6" t="s">
        <v>571</v>
      </c>
      <c r="F35" s="19">
        <v>1250</v>
      </c>
      <c r="G35" s="24">
        <v>12133.95</v>
      </c>
      <c r="H35" s="24">
        <v>1.82</v>
      </c>
      <c r="I35" s="31">
        <v>6.7938999999999998</v>
      </c>
      <c r="J35" s="31">
        <v>8.1927295188499993</v>
      </c>
      <c r="K35" s="35"/>
    </row>
    <row r="36" spans="2:11" x14ac:dyDescent="0.25">
      <c r="B36" s="8" t="s">
        <v>737</v>
      </c>
      <c r="C36" s="57" t="s">
        <v>738</v>
      </c>
      <c r="D36" s="54" t="s">
        <v>739</v>
      </c>
      <c r="E36" s="6" t="s">
        <v>650</v>
      </c>
      <c r="F36" s="19">
        <v>11000</v>
      </c>
      <c r="G36" s="24">
        <v>10974.99</v>
      </c>
      <c r="H36" s="24">
        <v>1.64</v>
      </c>
      <c r="I36" s="31">
        <v>9.2698</v>
      </c>
      <c r="J36" s="31"/>
      <c r="K36" s="35" t="s">
        <v>572</v>
      </c>
    </row>
    <row r="37" spans="2:11" x14ac:dyDescent="0.25">
      <c r="B37" s="8" t="s">
        <v>740</v>
      </c>
      <c r="C37" s="57" t="s">
        <v>612</v>
      </c>
      <c r="D37" s="54" t="s">
        <v>741</v>
      </c>
      <c r="E37" s="6" t="s">
        <v>614</v>
      </c>
      <c r="F37" s="19">
        <v>9500</v>
      </c>
      <c r="G37" s="24">
        <v>9504.75</v>
      </c>
      <c r="H37" s="24">
        <v>1.42</v>
      </c>
      <c r="I37" s="31">
        <v>8.3949999999999996</v>
      </c>
      <c r="J37" s="31"/>
      <c r="K37" s="35" t="s">
        <v>572</v>
      </c>
    </row>
    <row r="38" spans="2:11" x14ac:dyDescent="0.25">
      <c r="B38" s="8" t="s">
        <v>726</v>
      </c>
      <c r="C38" s="57" t="s">
        <v>625</v>
      </c>
      <c r="D38" s="54" t="s">
        <v>727</v>
      </c>
      <c r="E38" s="6" t="s">
        <v>571</v>
      </c>
      <c r="F38" s="19">
        <v>84</v>
      </c>
      <c r="G38" s="24">
        <v>8443.41</v>
      </c>
      <c r="H38" s="24">
        <v>1.26</v>
      </c>
      <c r="I38" s="31">
        <v>7.8902999999999999</v>
      </c>
      <c r="J38" s="31"/>
      <c r="K38" s="35" t="s">
        <v>572</v>
      </c>
    </row>
    <row r="39" spans="2:11" x14ac:dyDescent="0.25">
      <c r="B39" s="8" t="s">
        <v>1068</v>
      </c>
      <c r="C39" s="57" t="s">
        <v>269</v>
      </c>
      <c r="D39" s="54" t="s">
        <v>1069</v>
      </c>
      <c r="E39" s="6" t="s">
        <v>579</v>
      </c>
      <c r="F39" s="19">
        <v>850</v>
      </c>
      <c r="G39" s="24">
        <v>8269.64</v>
      </c>
      <c r="H39" s="24">
        <v>1.24</v>
      </c>
      <c r="I39" s="31">
        <v>8.2725000000000009</v>
      </c>
      <c r="J39" s="31"/>
      <c r="K39" s="35" t="s">
        <v>572</v>
      </c>
    </row>
    <row r="40" spans="2:11" x14ac:dyDescent="0.25">
      <c r="B40" s="8" t="s">
        <v>1070</v>
      </c>
      <c r="C40" s="57" t="s">
        <v>1071</v>
      </c>
      <c r="D40" s="54" t="s">
        <v>1072</v>
      </c>
      <c r="E40" s="6" t="s">
        <v>1073</v>
      </c>
      <c r="F40" s="19">
        <v>830</v>
      </c>
      <c r="G40" s="24">
        <v>8160.17</v>
      </c>
      <c r="H40" s="24">
        <v>1.22</v>
      </c>
      <c r="I40" s="31">
        <v>8.8649000000000004</v>
      </c>
      <c r="J40" s="31"/>
      <c r="K40" s="35" t="s">
        <v>572</v>
      </c>
    </row>
    <row r="41" spans="2:11" x14ac:dyDescent="0.25">
      <c r="B41" s="8" t="s">
        <v>1074</v>
      </c>
      <c r="C41" s="57" t="s">
        <v>1071</v>
      </c>
      <c r="D41" s="54" t="s">
        <v>1075</v>
      </c>
      <c r="E41" s="6" t="s">
        <v>1073</v>
      </c>
      <c r="F41" s="19">
        <v>830</v>
      </c>
      <c r="G41" s="24">
        <v>8013.24</v>
      </c>
      <c r="H41" s="24">
        <v>1.2</v>
      </c>
      <c r="I41" s="31">
        <v>8.8725000000000005</v>
      </c>
      <c r="J41" s="31"/>
      <c r="K41" s="35" t="s">
        <v>572</v>
      </c>
    </row>
    <row r="42" spans="2:11" x14ac:dyDescent="0.25">
      <c r="B42" s="8" t="s">
        <v>742</v>
      </c>
      <c r="C42" s="57" t="s">
        <v>743</v>
      </c>
      <c r="D42" s="54" t="s">
        <v>744</v>
      </c>
      <c r="E42" s="6" t="s">
        <v>745</v>
      </c>
      <c r="F42" s="19">
        <v>8000</v>
      </c>
      <c r="G42" s="24">
        <v>7940.29</v>
      </c>
      <c r="H42" s="24">
        <v>1.19</v>
      </c>
      <c r="I42" s="31">
        <v>8.7998999999999992</v>
      </c>
      <c r="J42" s="31"/>
      <c r="K42" s="35" t="s">
        <v>572</v>
      </c>
    </row>
    <row r="43" spans="2:11" x14ac:dyDescent="0.25">
      <c r="B43" s="8" t="s">
        <v>731</v>
      </c>
      <c r="C43" s="57" t="s">
        <v>732</v>
      </c>
      <c r="D43" s="54" t="s">
        <v>733</v>
      </c>
      <c r="E43" s="6" t="s">
        <v>571</v>
      </c>
      <c r="F43" s="19">
        <v>750</v>
      </c>
      <c r="G43" s="24">
        <v>7455.45</v>
      </c>
      <c r="H43" s="24">
        <v>1.1200000000000001</v>
      </c>
      <c r="I43" s="31">
        <v>7.9349999999999996</v>
      </c>
      <c r="J43" s="31"/>
      <c r="K43" s="35" t="s">
        <v>572</v>
      </c>
    </row>
    <row r="44" spans="2:11" x14ac:dyDescent="0.25">
      <c r="B44" s="8" t="s">
        <v>634</v>
      </c>
      <c r="C44" s="57" t="s">
        <v>635</v>
      </c>
      <c r="D44" s="54" t="s">
        <v>636</v>
      </c>
      <c r="E44" s="6" t="s">
        <v>571</v>
      </c>
      <c r="F44" s="19">
        <v>550</v>
      </c>
      <c r="G44" s="24">
        <v>5436.11</v>
      </c>
      <c r="H44" s="24">
        <v>0.81</v>
      </c>
      <c r="I44" s="31">
        <v>7.4660000000000002</v>
      </c>
      <c r="J44" s="31">
        <v>7.9700400531500009</v>
      </c>
      <c r="K44" s="35" t="s">
        <v>572</v>
      </c>
    </row>
    <row r="45" spans="2:11" x14ac:dyDescent="0.25">
      <c r="B45" s="8" t="s">
        <v>1076</v>
      </c>
      <c r="C45" s="57" t="s">
        <v>269</v>
      </c>
      <c r="D45" s="54" t="s">
        <v>1077</v>
      </c>
      <c r="E45" s="6" t="s">
        <v>579</v>
      </c>
      <c r="F45" s="19">
        <v>500</v>
      </c>
      <c r="G45" s="24">
        <v>5008.18</v>
      </c>
      <c r="H45" s="24">
        <v>0.75</v>
      </c>
      <c r="I45" s="31">
        <v>8.2825000000000006</v>
      </c>
      <c r="J45" s="31"/>
      <c r="K45" s="35" t="s">
        <v>572</v>
      </c>
    </row>
    <row r="46" spans="2:11" x14ac:dyDescent="0.25">
      <c r="B46" s="8" t="s">
        <v>1078</v>
      </c>
      <c r="C46" s="57" t="s">
        <v>574</v>
      </c>
      <c r="D46" s="54" t="s">
        <v>1079</v>
      </c>
      <c r="E46" s="6" t="s">
        <v>571</v>
      </c>
      <c r="F46" s="19">
        <v>5000</v>
      </c>
      <c r="G46" s="24">
        <v>4980.3900000000003</v>
      </c>
      <c r="H46" s="24">
        <v>0.75</v>
      </c>
      <c r="I46" s="31">
        <v>7.8090000000000002</v>
      </c>
      <c r="J46" s="31"/>
      <c r="K46" s="35" t="s">
        <v>572</v>
      </c>
    </row>
    <row r="47" spans="2:11" x14ac:dyDescent="0.25">
      <c r="B47" s="8" t="s">
        <v>1080</v>
      </c>
      <c r="C47" s="57" t="s">
        <v>269</v>
      </c>
      <c r="D47" s="54" t="s">
        <v>1081</v>
      </c>
      <c r="E47" s="6" t="s">
        <v>579</v>
      </c>
      <c r="F47" s="19">
        <v>430</v>
      </c>
      <c r="G47" s="24">
        <v>4335.59</v>
      </c>
      <c r="H47" s="24">
        <v>0.65</v>
      </c>
      <c r="I47" s="31">
        <v>8.3800000000000008</v>
      </c>
      <c r="J47" s="31"/>
      <c r="K47" s="35" t="s">
        <v>572</v>
      </c>
    </row>
    <row r="48" spans="2:11" x14ac:dyDescent="0.25">
      <c r="B48" s="8" t="s">
        <v>1082</v>
      </c>
      <c r="C48" s="57" t="s">
        <v>574</v>
      </c>
      <c r="D48" s="54" t="s">
        <v>1083</v>
      </c>
      <c r="E48" s="6" t="s">
        <v>571</v>
      </c>
      <c r="F48" s="19">
        <v>4000</v>
      </c>
      <c r="G48" s="24">
        <v>4006.73</v>
      </c>
      <c r="H48" s="24">
        <v>0.6</v>
      </c>
      <c r="I48" s="31">
        <v>7.7389999999999999</v>
      </c>
      <c r="J48" s="31"/>
      <c r="K48" s="35" t="s">
        <v>572</v>
      </c>
    </row>
    <row r="49" spans="2:11" x14ac:dyDescent="0.25">
      <c r="B49" s="8" t="s">
        <v>1084</v>
      </c>
      <c r="C49" s="57" t="s">
        <v>1085</v>
      </c>
      <c r="D49" s="54" t="s">
        <v>1086</v>
      </c>
      <c r="E49" s="6" t="s">
        <v>601</v>
      </c>
      <c r="F49" s="19">
        <v>3500</v>
      </c>
      <c r="G49" s="24">
        <v>3500.1</v>
      </c>
      <c r="H49" s="24">
        <v>0.52</v>
      </c>
      <c r="I49" s="31">
        <v>9.3800000000000008</v>
      </c>
      <c r="J49" s="31"/>
      <c r="K49" s="35" t="s">
        <v>572</v>
      </c>
    </row>
    <row r="50" spans="2:11" x14ac:dyDescent="0.25">
      <c r="B50" s="8" t="s">
        <v>602</v>
      </c>
      <c r="C50" s="57" t="s">
        <v>603</v>
      </c>
      <c r="D50" s="54" t="s">
        <v>604</v>
      </c>
      <c r="E50" s="6" t="s">
        <v>601</v>
      </c>
      <c r="F50" s="19">
        <v>34</v>
      </c>
      <c r="G50" s="24">
        <v>3399.01</v>
      </c>
      <c r="H50" s="24">
        <v>0.51</v>
      </c>
      <c r="I50" s="31">
        <v>8.5683000000000007</v>
      </c>
      <c r="J50" s="31">
        <v>8.5818459901500006</v>
      </c>
      <c r="K50" s="35"/>
    </row>
    <row r="51" spans="2:11" x14ac:dyDescent="0.25">
      <c r="B51" s="8" t="s">
        <v>712</v>
      </c>
      <c r="C51" s="57" t="s">
        <v>269</v>
      </c>
      <c r="D51" s="54" t="s">
        <v>713</v>
      </c>
      <c r="E51" s="6" t="s">
        <v>579</v>
      </c>
      <c r="F51" s="19">
        <v>2500</v>
      </c>
      <c r="G51" s="24">
        <v>2514.04</v>
      </c>
      <c r="H51" s="24">
        <v>0.38</v>
      </c>
      <c r="I51" s="31">
        <v>8.3800000000000008</v>
      </c>
      <c r="J51" s="31"/>
      <c r="K51" s="35" t="s">
        <v>572</v>
      </c>
    </row>
    <row r="52" spans="2:11" x14ac:dyDescent="0.25">
      <c r="B52" s="8" t="s">
        <v>1087</v>
      </c>
      <c r="C52" s="57" t="s">
        <v>569</v>
      </c>
      <c r="D52" s="54" t="s">
        <v>1088</v>
      </c>
      <c r="E52" s="6" t="s">
        <v>1089</v>
      </c>
      <c r="F52" s="19">
        <v>2500</v>
      </c>
      <c r="G52" s="24">
        <v>2503.11</v>
      </c>
      <c r="H52" s="24">
        <v>0.37</v>
      </c>
      <c r="I52" s="31">
        <v>7.7628000000000004</v>
      </c>
      <c r="J52" s="31"/>
      <c r="K52" s="35"/>
    </row>
    <row r="53" spans="2:11" x14ac:dyDescent="0.25">
      <c r="B53" s="8" t="s">
        <v>1090</v>
      </c>
      <c r="C53" s="57" t="s">
        <v>1091</v>
      </c>
      <c r="D53" s="54" t="s">
        <v>1092</v>
      </c>
      <c r="E53" s="6" t="s">
        <v>601</v>
      </c>
      <c r="F53" s="19">
        <v>250</v>
      </c>
      <c r="G53" s="24">
        <v>2490.6</v>
      </c>
      <c r="H53" s="24">
        <v>0.37</v>
      </c>
      <c r="I53" s="31">
        <v>8.1850000000000005</v>
      </c>
      <c r="J53" s="31"/>
      <c r="K53" s="35" t="s">
        <v>572</v>
      </c>
    </row>
    <row r="54" spans="2:11" x14ac:dyDescent="0.25">
      <c r="B54" s="8" t="s">
        <v>1093</v>
      </c>
      <c r="C54" s="57" t="s">
        <v>1058</v>
      </c>
      <c r="D54" s="54" t="s">
        <v>1094</v>
      </c>
      <c r="E54" s="6" t="s">
        <v>1060</v>
      </c>
      <c r="F54" s="19">
        <v>100</v>
      </c>
      <c r="G54" s="24">
        <v>990.68</v>
      </c>
      <c r="H54" s="24">
        <v>0.15</v>
      </c>
      <c r="I54" s="31">
        <v>9.7899999999999991</v>
      </c>
      <c r="J54" s="31"/>
      <c r="K54" s="35" t="s">
        <v>572</v>
      </c>
    </row>
    <row r="55" spans="2:11" x14ac:dyDescent="0.25">
      <c r="B55" s="8" t="s">
        <v>1095</v>
      </c>
      <c r="C55" s="57" t="s">
        <v>635</v>
      </c>
      <c r="D55" s="54" t="s">
        <v>1096</v>
      </c>
      <c r="E55" s="6" t="s">
        <v>571</v>
      </c>
      <c r="F55" s="19">
        <v>100</v>
      </c>
      <c r="G55" s="24">
        <v>989.08</v>
      </c>
      <c r="H55" s="24">
        <v>0.15</v>
      </c>
      <c r="I55" s="31">
        <v>7.4554</v>
      </c>
      <c r="J55" s="31">
        <v>8.0057555734499992</v>
      </c>
      <c r="K55" s="35" t="s">
        <v>572</v>
      </c>
    </row>
    <row r="56" spans="2:11" x14ac:dyDescent="0.25">
      <c r="C56" s="58" t="s">
        <v>40</v>
      </c>
      <c r="D56" s="54"/>
      <c r="E56" s="6"/>
      <c r="F56" s="19"/>
      <c r="G56" s="25">
        <v>474670.49</v>
      </c>
      <c r="H56" s="25">
        <v>71.040000000000006</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9" t="s">
        <v>9</v>
      </c>
      <c r="D62" s="54"/>
      <c r="E62" s="6"/>
      <c r="F62" s="19"/>
      <c r="G62" s="24"/>
      <c r="H62" s="24"/>
      <c r="I62" s="31"/>
      <c r="J62" s="31"/>
      <c r="K62" s="35"/>
    </row>
    <row r="63" spans="2:11" x14ac:dyDescent="0.25">
      <c r="B63" s="8" t="s">
        <v>657</v>
      </c>
      <c r="C63" s="57" t="s">
        <v>658</v>
      </c>
      <c r="D63" s="54" t="s">
        <v>659</v>
      </c>
      <c r="E63" s="6" t="s">
        <v>660</v>
      </c>
      <c r="F63" s="19">
        <v>97500000</v>
      </c>
      <c r="G63" s="24">
        <v>97730.98</v>
      </c>
      <c r="H63" s="24">
        <v>14.63</v>
      </c>
      <c r="I63" s="31">
        <v>7.2723084</v>
      </c>
      <c r="J63" s="31"/>
      <c r="K63" s="35"/>
    </row>
    <row r="64" spans="2:11" x14ac:dyDescent="0.25">
      <c r="B64" s="8" t="s">
        <v>676</v>
      </c>
      <c r="C64" s="57" t="s">
        <v>677</v>
      </c>
      <c r="D64" s="54" t="s">
        <v>678</v>
      </c>
      <c r="E64" s="6" t="s">
        <v>660</v>
      </c>
      <c r="F64" s="19">
        <v>36000000</v>
      </c>
      <c r="G64" s="24">
        <v>35843.9</v>
      </c>
      <c r="H64" s="24">
        <v>5.37</v>
      </c>
      <c r="I64" s="31">
        <v>7.3613020000000002</v>
      </c>
      <c r="J64" s="31"/>
      <c r="K64" s="35"/>
    </row>
    <row r="65" spans="2:11" x14ac:dyDescent="0.25">
      <c r="B65" s="8" t="s">
        <v>1097</v>
      </c>
      <c r="C65" s="57" t="s">
        <v>1098</v>
      </c>
      <c r="D65" s="54" t="s">
        <v>1099</v>
      </c>
      <c r="E65" s="6" t="s">
        <v>660</v>
      </c>
      <c r="F65" s="19">
        <v>20000000</v>
      </c>
      <c r="G65" s="24">
        <v>20108.32</v>
      </c>
      <c r="H65" s="24">
        <v>3.01</v>
      </c>
      <c r="I65" s="31">
        <v>7.3058885</v>
      </c>
      <c r="J65" s="31"/>
      <c r="K65" s="35"/>
    </row>
    <row r="66" spans="2:11" x14ac:dyDescent="0.25">
      <c r="B66" s="8" t="s">
        <v>661</v>
      </c>
      <c r="C66" s="57" t="s">
        <v>662</v>
      </c>
      <c r="D66" s="54" t="s">
        <v>663</v>
      </c>
      <c r="E66" s="6" t="s">
        <v>660</v>
      </c>
      <c r="F66" s="19">
        <v>500000</v>
      </c>
      <c r="G66" s="24">
        <v>501.81</v>
      </c>
      <c r="H66" s="24">
        <v>0.08</v>
      </c>
      <c r="I66" s="31">
        <v>7.4010980000000002</v>
      </c>
      <c r="J66" s="31"/>
      <c r="K66" s="35"/>
    </row>
    <row r="67" spans="2:11" x14ac:dyDescent="0.25">
      <c r="C67" s="58" t="s">
        <v>40</v>
      </c>
      <c r="D67" s="54"/>
      <c r="E67" s="6"/>
      <c r="F67" s="19"/>
      <c r="G67" s="25">
        <v>154185.01</v>
      </c>
      <c r="H67" s="25">
        <v>23.09</v>
      </c>
      <c r="I67" s="31"/>
      <c r="J67" s="31"/>
      <c r="K67" s="35"/>
    </row>
    <row r="68" spans="2:11" x14ac:dyDescent="0.25">
      <c r="C68" s="57"/>
      <c r="D68" s="54"/>
      <c r="E68" s="6"/>
      <c r="F68" s="19"/>
      <c r="G68" s="24"/>
      <c r="H68" s="24"/>
      <c r="I68" s="31"/>
      <c r="J68" s="31"/>
      <c r="K68" s="35"/>
    </row>
    <row r="69" spans="2:11" x14ac:dyDescent="0.25">
      <c r="C69" s="59" t="s">
        <v>10</v>
      </c>
      <c r="D69" s="54"/>
      <c r="E69" s="6"/>
      <c r="F69" s="19"/>
      <c r="G69" s="24"/>
      <c r="H69" s="24"/>
      <c r="I69" s="31"/>
      <c r="J69" s="31"/>
      <c r="K69" s="35"/>
    </row>
    <row r="70" spans="2:11" x14ac:dyDescent="0.25">
      <c r="B70" s="8" t="s">
        <v>1100</v>
      </c>
      <c r="C70" s="57" t="s">
        <v>1101</v>
      </c>
      <c r="D70" s="54" t="s">
        <v>1102</v>
      </c>
      <c r="E70" s="6" t="s">
        <v>660</v>
      </c>
      <c r="F70" s="19">
        <v>12631600</v>
      </c>
      <c r="G70" s="24">
        <v>12633.97</v>
      </c>
      <c r="H70" s="24">
        <v>1.89</v>
      </c>
      <c r="I70" s="31">
        <v>7.5676430999999997</v>
      </c>
      <c r="J70" s="31"/>
      <c r="K70" s="35"/>
    </row>
    <row r="71" spans="2:11" x14ac:dyDescent="0.25">
      <c r="B71" s="8" t="s">
        <v>1103</v>
      </c>
      <c r="C71" s="57" t="s">
        <v>1104</v>
      </c>
      <c r="D71" s="54" t="s">
        <v>1105</v>
      </c>
      <c r="E71" s="6" t="s">
        <v>660</v>
      </c>
      <c r="F71" s="19">
        <v>3500000</v>
      </c>
      <c r="G71" s="24">
        <v>3532.91</v>
      </c>
      <c r="H71" s="24">
        <v>0.53</v>
      </c>
      <c r="I71" s="31">
        <v>7.7679133</v>
      </c>
      <c r="J71" s="31"/>
      <c r="K71" s="35"/>
    </row>
    <row r="72" spans="2:11" x14ac:dyDescent="0.25">
      <c r="C72" s="58" t="s">
        <v>40</v>
      </c>
      <c r="D72" s="54"/>
      <c r="E72" s="6"/>
      <c r="F72" s="19"/>
      <c r="G72" s="25">
        <v>16166.88</v>
      </c>
      <c r="H72" s="25">
        <v>2.42</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20</v>
      </c>
      <c r="D89" s="54"/>
      <c r="E89" s="6"/>
      <c r="F89" s="19"/>
      <c r="G89" s="24"/>
      <c r="H89" s="24"/>
      <c r="I89" s="31"/>
      <c r="J89" s="31"/>
      <c r="K89" s="35"/>
    </row>
    <row r="90" spans="1:11" x14ac:dyDescent="0.25">
      <c r="B90" s="8" t="s">
        <v>749</v>
      </c>
      <c r="C90" s="57" t="s">
        <v>4663</v>
      </c>
      <c r="D90" s="54" t="s">
        <v>750</v>
      </c>
      <c r="E90" s="6" t="s">
        <v>751</v>
      </c>
      <c r="F90" s="19">
        <v>17860.507000000001</v>
      </c>
      <c r="G90" s="24">
        <v>1807.4</v>
      </c>
      <c r="H90" s="24">
        <v>0.27</v>
      </c>
      <c r="I90" s="31">
        <v>7.14</v>
      </c>
      <c r="J90" s="31"/>
      <c r="K90" s="35"/>
    </row>
    <row r="91" spans="1:11" x14ac:dyDescent="0.25">
      <c r="C91" s="58" t="s">
        <v>40</v>
      </c>
      <c r="D91" s="54"/>
      <c r="E91" s="6"/>
      <c r="F91" s="19"/>
      <c r="G91" s="25">
        <v>1807.4</v>
      </c>
      <c r="H91" s="25">
        <v>0.27</v>
      </c>
      <c r="I91" s="31"/>
      <c r="J91" s="31"/>
      <c r="K91" s="35"/>
    </row>
    <row r="92" spans="1:11" x14ac:dyDescent="0.25">
      <c r="C92" s="57"/>
      <c r="D92" s="54"/>
      <c r="E92" s="6"/>
      <c r="F92" s="19"/>
      <c r="G92" s="24"/>
      <c r="H92" s="24"/>
      <c r="I92" s="31"/>
      <c r="J92" s="31"/>
      <c r="K92" s="35"/>
    </row>
    <row r="93" spans="1:11" x14ac:dyDescent="0.25">
      <c r="C93" s="58" t="s">
        <v>21</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22</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23</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38</v>
      </c>
      <c r="C100" s="57" t="s">
        <v>39</v>
      </c>
      <c r="D100" s="54"/>
      <c r="E100" s="6"/>
      <c r="F100" s="19"/>
      <c r="G100" s="24">
        <v>4173.67</v>
      </c>
      <c r="H100" s="24">
        <v>0.62</v>
      </c>
      <c r="I100" s="31"/>
      <c r="J100" s="31"/>
      <c r="K100" s="35"/>
    </row>
    <row r="101" spans="1:54" x14ac:dyDescent="0.25">
      <c r="C101" s="58" t="s">
        <v>40</v>
      </c>
      <c r="D101" s="54"/>
      <c r="E101" s="6"/>
      <c r="F101" s="19"/>
      <c r="G101" s="25">
        <v>4173.67</v>
      </c>
      <c r="H101" s="25">
        <v>0.62</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4656</v>
      </c>
      <c r="D104" s="54"/>
      <c r="E104" s="6"/>
      <c r="F104" s="19"/>
      <c r="G104" s="24" t="s">
        <v>2</v>
      </c>
      <c r="H104" s="24" t="s">
        <v>2</v>
      </c>
      <c r="I104" s="31"/>
      <c r="J104" s="31"/>
      <c r="K104" s="35"/>
      <c r="L104" s="3"/>
      <c r="AI104" s="3"/>
      <c r="AV104" s="3"/>
      <c r="AX104" s="3"/>
      <c r="BB104" s="3"/>
    </row>
    <row r="105" spans="1:54" x14ac:dyDescent="0.25">
      <c r="B105" s="8"/>
      <c r="C105" s="57" t="s">
        <v>41</v>
      </c>
      <c r="D105" s="54"/>
      <c r="E105" s="6"/>
      <c r="F105" s="19"/>
      <c r="G105" s="24">
        <v>17010.14</v>
      </c>
      <c r="H105" s="24">
        <v>2.5599999999999996</v>
      </c>
      <c r="I105" s="31"/>
      <c r="J105" s="31"/>
      <c r="K105" s="35"/>
    </row>
    <row r="106" spans="1:54" x14ac:dyDescent="0.25">
      <c r="C106" s="58" t="s">
        <v>40</v>
      </c>
      <c r="D106" s="54"/>
      <c r="E106" s="6"/>
      <c r="F106" s="19"/>
      <c r="G106" s="25">
        <v>17010.14</v>
      </c>
      <c r="H106" s="25">
        <v>2.5599999999999996</v>
      </c>
      <c r="I106" s="31"/>
      <c r="J106" s="31"/>
      <c r="K106" s="35"/>
    </row>
    <row r="107" spans="1:54" x14ac:dyDescent="0.25">
      <c r="C107" s="57"/>
      <c r="D107" s="54"/>
      <c r="E107" s="6"/>
      <c r="F107" s="19"/>
      <c r="G107" s="24"/>
      <c r="H107" s="24"/>
      <c r="I107" s="31"/>
      <c r="J107" s="31"/>
      <c r="K107" s="35"/>
    </row>
    <row r="108" spans="1:54" x14ac:dyDescent="0.25">
      <c r="C108" s="60" t="s">
        <v>42</v>
      </c>
      <c r="D108" s="55"/>
      <c r="E108" s="5"/>
      <c r="F108" s="20"/>
      <c r="G108" s="26">
        <v>668013.59</v>
      </c>
      <c r="H108" s="26">
        <v>100.00000000000001</v>
      </c>
      <c r="I108" s="32"/>
      <c r="J108" s="32"/>
      <c r="K108" s="36"/>
    </row>
    <row r="111" spans="1:54" x14ac:dyDescent="0.25">
      <c r="C111" s="1" t="s">
        <v>43</v>
      </c>
    </row>
    <row r="112" spans="1:54" x14ac:dyDescent="0.25">
      <c r="C112" s="37" t="s">
        <v>44</v>
      </c>
      <c r="D112" s="37"/>
      <c r="E112" s="37"/>
      <c r="F112" s="37"/>
      <c r="G112" s="37"/>
      <c r="H112" s="37"/>
      <c r="I112" s="37"/>
      <c r="J112" s="37"/>
      <c r="K112" s="37"/>
    </row>
    <row r="113" spans="3:6" x14ac:dyDescent="0.25">
      <c r="C113" s="2" t="s">
        <v>45</v>
      </c>
    </row>
    <row r="114" spans="3:6" x14ac:dyDescent="0.25">
      <c r="C114" s="2" t="s">
        <v>46</v>
      </c>
    </row>
    <row r="115" spans="3:6" x14ac:dyDescent="0.25">
      <c r="C115" s="2" t="s">
        <v>47</v>
      </c>
    </row>
    <row r="116" spans="3:6" x14ac:dyDescent="0.25">
      <c r="C116" s="2" t="s">
        <v>48</v>
      </c>
    </row>
    <row r="118" spans="3:6" x14ac:dyDescent="0.25">
      <c r="C118" s="78" t="s">
        <v>4733</v>
      </c>
      <c r="E118" s="78" t="s">
        <v>4734</v>
      </c>
      <c r="F118" s="79"/>
    </row>
    <row r="119" spans="3:6" x14ac:dyDescent="0.25">
      <c r="E119" s="2" t="s">
        <v>4747</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5"/>
  <dimension ref="A1:IV173"/>
  <sheetViews>
    <sheetView showGridLines="0" zoomScale="90" zoomScaleNormal="90" workbookViewId="0">
      <pane ySplit="6" topLeftCell="A1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1106</v>
      </c>
      <c r="J2" s="38" t="s">
        <v>4461</v>
      </c>
    </row>
    <row r="3" spans="1:54" ht="16.5" x14ac:dyDescent="0.3">
      <c r="C3" s="1" t="s">
        <v>27</v>
      </c>
      <c r="D3" s="21" t="s">
        <v>1107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1108</v>
      </c>
      <c r="C18" s="57" t="s">
        <v>569</v>
      </c>
      <c r="D18" s="54" t="s">
        <v>1109</v>
      </c>
      <c r="E18" s="6" t="s">
        <v>1089</v>
      </c>
      <c r="F18" s="19">
        <v>750</v>
      </c>
      <c r="G18" s="24">
        <v>7498.08</v>
      </c>
      <c r="H18" s="24">
        <v>0.12</v>
      </c>
      <c r="I18" s="31">
        <v>7.3807999999999998</v>
      </c>
      <c r="J18" s="31"/>
      <c r="K18" s="35" t="s">
        <v>572</v>
      </c>
    </row>
    <row r="19" spans="2:11" x14ac:dyDescent="0.25">
      <c r="C19" s="58" t="s">
        <v>40</v>
      </c>
      <c r="D19" s="54"/>
      <c r="E19" s="6"/>
      <c r="F19" s="19"/>
      <c r="G19" s="25">
        <v>7498.08</v>
      </c>
      <c r="H19" s="25">
        <v>0.12</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9" t="s">
        <v>9</v>
      </c>
      <c r="D25" s="54"/>
      <c r="E25" s="6"/>
      <c r="F25" s="19"/>
      <c r="G25" s="24"/>
      <c r="H25" s="24"/>
      <c r="I25" s="31"/>
      <c r="J25" s="31"/>
      <c r="K25" s="35"/>
    </row>
    <row r="26" spans="2:11" x14ac:dyDescent="0.25">
      <c r="B26" s="8" t="s">
        <v>1110</v>
      </c>
      <c r="C26" s="57" t="s">
        <v>1111</v>
      </c>
      <c r="D26" s="54" t="s">
        <v>1112</v>
      </c>
      <c r="E26" s="6" t="s">
        <v>660</v>
      </c>
      <c r="F26" s="19">
        <v>62500000</v>
      </c>
      <c r="G26" s="24">
        <v>62626.81</v>
      </c>
      <c r="H26" s="24">
        <v>0.97</v>
      </c>
      <c r="I26" s="31">
        <v>7.0561999999999996</v>
      </c>
      <c r="J26" s="31"/>
      <c r="K26" s="35"/>
    </row>
    <row r="27" spans="2:11" x14ac:dyDescent="0.25">
      <c r="C27" s="58" t="s">
        <v>40</v>
      </c>
      <c r="D27" s="54"/>
      <c r="E27" s="6"/>
      <c r="F27" s="19"/>
      <c r="G27" s="25">
        <v>62626.81</v>
      </c>
      <c r="H27" s="25">
        <v>0.97</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1113</v>
      </c>
      <c r="C30" s="57" t="s">
        <v>1114</v>
      </c>
      <c r="D30" s="54" t="s">
        <v>1115</v>
      </c>
      <c r="E30" s="6" t="s">
        <v>660</v>
      </c>
      <c r="F30" s="19">
        <v>5042900</v>
      </c>
      <c r="G30" s="24">
        <v>5029.71</v>
      </c>
      <c r="H30" s="24">
        <v>0.08</v>
      </c>
      <c r="I30" s="31">
        <v>6.9745499999999998</v>
      </c>
      <c r="J30" s="31"/>
      <c r="K30" s="35"/>
    </row>
    <row r="31" spans="2:11" x14ac:dyDescent="0.25">
      <c r="C31" s="58" t="s">
        <v>40</v>
      </c>
      <c r="D31" s="54"/>
      <c r="E31" s="6"/>
      <c r="F31" s="19"/>
      <c r="G31" s="25">
        <v>5029.71</v>
      </c>
      <c r="H31" s="25">
        <v>0.08</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C34" s="59" t="s">
        <v>13</v>
      </c>
      <c r="D34" s="54"/>
      <c r="E34" s="6"/>
      <c r="F34" s="19"/>
      <c r="G34" s="24"/>
      <c r="H34" s="24"/>
      <c r="I34" s="31"/>
      <c r="J34" s="31"/>
      <c r="K34" s="35"/>
    </row>
    <row r="35" spans="1:11" x14ac:dyDescent="0.25">
      <c r="B35" s="8" t="s">
        <v>1116</v>
      </c>
      <c r="C35" s="57" t="s">
        <v>1117</v>
      </c>
      <c r="D35" s="54" t="s">
        <v>1118</v>
      </c>
      <c r="E35" s="6" t="s">
        <v>691</v>
      </c>
      <c r="F35" s="19">
        <v>40000</v>
      </c>
      <c r="G35" s="24">
        <v>198710.8</v>
      </c>
      <c r="H35" s="24">
        <v>3.08</v>
      </c>
      <c r="I35" s="31">
        <v>7.4001999999999999</v>
      </c>
      <c r="J35" s="31"/>
      <c r="K35" s="35" t="s">
        <v>572</v>
      </c>
    </row>
    <row r="36" spans="1:11" x14ac:dyDescent="0.25">
      <c r="B36" s="8" t="s">
        <v>1119</v>
      </c>
      <c r="C36" s="57" t="s">
        <v>66</v>
      </c>
      <c r="D36" s="54" t="s">
        <v>1120</v>
      </c>
      <c r="E36" s="6" t="s">
        <v>691</v>
      </c>
      <c r="F36" s="19">
        <v>40000</v>
      </c>
      <c r="G36" s="24">
        <v>198034</v>
      </c>
      <c r="H36" s="24">
        <v>3.06</v>
      </c>
      <c r="I36" s="31">
        <v>7.3949999999999996</v>
      </c>
      <c r="J36" s="31"/>
      <c r="K36" s="35" t="s">
        <v>572</v>
      </c>
    </row>
    <row r="37" spans="1:11" x14ac:dyDescent="0.25">
      <c r="B37" s="8" t="s">
        <v>1121</v>
      </c>
      <c r="C37" s="57" t="s">
        <v>569</v>
      </c>
      <c r="D37" s="54" t="s">
        <v>1122</v>
      </c>
      <c r="E37" s="6" t="s">
        <v>691</v>
      </c>
      <c r="F37" s="19">
        <v>30000</v>
      </c>
      <c r="G37" s="24">
        <v>147338.25</v>
      </c>
      <c r="H37" s="24">
        <v>2.2799999999999998</v>
      </c>
      <c r="I37" s="31">
        <v>7.8501000000000003</v>
      </c>
      <c r="J37" s="31"/>
      <c r="K37" s="35" t="s">
        <v>572</v>
      </c>
    </row>
    <row r="38" spans="1:11" x14ac:dyDescent="0.25">
      <c r="B38" s="8" t="s">
        <v>1123</v>
      </c>
      <c r="C38" s="57" t="s">
        <v>536</v>
      </c>
      <c r="D38" s="54" t="s">
        <v>1124</v>
      </c>
      <c r="E38" s="6" t="s">
        <v>691</v>
      </c>
      <c r="F38" s="19">
        <v>28400</v>
      </c>
      <c r="G38" s="24">
        <v>139590.69</v>
      </c>
      <c r="H38" s="24">
        <v>2.16</v>
      </c>
      <c r="I38" s="31">
        <v>8.3998000000000008</v>
      </c>
      <c r="J38" s="31"/>
      <c r="K38" s="35" t="s">
        <v>572</v>
      </c>
    </row>
    <row r="39" spans="1:11" x14ac:dyDescent="0.25">
      <c r="B39" s="8" t="s">
        <v>1125</v>
      </c>
      <c r="C39" s="57" t="s">
        <v>569</v>
      </c>
      <c r="D39" s="54" t="s">
        <v>1126</v>
      </c>
      <c r="E39" s="6" t="s">
        <v>691</v>
      </c>
      <c r="F39" s="19">
        <v>20000</v>
      </c>
      <c r="G39" s="24">
        <v>99049.1</v>
      </c>
      <c r="H39" s="24">
        <v>1.53</v>
      </c>
      <c r="I39" s="31">
        <v>7.3002000000000002</v>
      </c>
      <c r="J39" s="31"/>
      <c r="K39" s="35"/>
    </row>
    <row r="40" spans="1:11" x14ac:dyDescent="0.25">
      <c r="B40" s="8" t="s">
        <v>1127</v>
      </c>
      <c r="C40" s="57" t="s">
        <v>100</v>
      </c>
      <c r="D40" s="54" t="s">
        <v>1128</v>
      </c>
      <c r="E40" s="6" t="s">
        <v>691</v>
      </c>
      <c r="F40" s="19">
        <v>20000</v>
      </c>
      <c r="G40" s="24">
        <v>99046.1</v>
      </c>
      <c r="H40" s="24">
        <v>1.53</v>
      </c>
      <c r="I40" s="31">
        <v>8.1750000000000007</v>
      </c>
      <c r="J40" s="31"/>
      <c r="K40" s="35" t="s">
        <v>572</v>
      </c>
    </row>
    <row r="41" spans="1:11" x14ac:dyDescent="0.25">
      <c r="B41" s="8" t="s">
        <v>1129</v>
      </c>
      <c r="C41" s="57" t="s">
        <v>1130</v>
      </c>
      <c r="D41" s="54" t="s">
        <v>1131</v>
      </c>
      <c r="E41" s="6" t="s">
        <v>691</v>
      </c>
      <c r="F41" s="19">
        <v>20000</v>
      </c>
      <c r="G41" s="24">
        <v>99008</v>
      </c>
      <c r="H41" s="24">
        <v>1.53</v>
      </c>
      <c r="I41" s="31">
        <v>7.9501999999999997</v>
      </c>
      <c r="J41" s="31"/>
      <c r="K41" s="35" t="s">
        <v>572</v>
      </c>
    </row>
    <row r="42" spans="1:11" x14ac:dyDescent="0.25">
      <c r="B42" s="8" t="s">
        <v>1132</v>
      </c>
      <c r="C42" s="57" t="s">
        <v>574</v>
      </c>
      <c r="D42" s="54" t="s">
        <v>1133</v>
      </c>
      <c r="E42" s="6" t="s">
        <v>691</v>
      </c>
      <c r="F42" s="19">
        <v>17000</v>
      </c>
      <c r="G42" s="24">
        <v>84144.73</v>
      </c>
      <c r="H42" s="24">
        <v>1.3</v>
      </c>
      <c r="I42" s="31">
        <v>7.4203000000000001</v>
      </c>
      <c r="J42" s="31"/>
      <c r="K42" s="35" t="s">
        <v>572</v>
      </c>
    </row>
    <row r="43" spans="1:11" x14ac:dyDescent="0.25">
      <c r="B43" s="8" t="s">
        <v>1134</v>
      </c>
      <c r="C43" s="57" t="s">
        <v>1135</v>
      </c>
      <c r="D43" s="54" t="s">
        <v>1136</v>
      </c>
      <c r="E43" s="6" t="s">
        <v>691</v>
      </c>
      <c r="F43" s="19">
        <v>15000</v>
      </c>
      <c r="G43" s="24">
        <v>74587.58</v>
      </c>
      <c r="H43" s="24">
        <v>1.1499999999999999</v>
      </c>
      <c r="I43" s="31">
        <v>7.4748999999999999</v>
      </c>
      <c r="J43" s="31"/>
      <c r="K43" s="35" t="s">
        <v>572</v>
      </c>
    </row>
    <row r="44" spans="1:11" x14ac:dyDescent="0.25">
      <c r="B44" s="8" t="s">
        <v>1137</v>
      </c>
      <c r="C44" s="57" t="s">
        <v>1138</v>
      </c>
      <c r="D44" s="54" t="s">
        <v>1139</v>
      </c>
      <c r="E44" s="6" t="s">
        <v>691</v>
      </c>
      <c r="F44" s="19">
        <v>14000</v>
      </c>
      <c r="G44" s="24">
        <v>69915.02</v>
      </c>
      <c r="H44" s="24">
        <v>1.08</v>
      </c>
      <c r="I44" s="31">
        <v>7.3940999999999999</v>
      </c>
      <c r="J44" s="31"/>
      <c r="K44" s="35" t="s">
        <v>572</v>
      </c>
    </row>
    <row r="45" spans="1:11" x14ac:dyDescent="0.25">
      <c r="B45" s="8" t="s">
        <v>1140</v>
      </c>
      <c r="C45" s="57" t="s">
        <v>1141</v>
      </c>
      <c r="D45" s="54" t="s">
        <v>1142</v>
      </c>
      <c r="E45" s="6" t="s">
        <v>691</v>
      </c>
      <c r="F45" s="19">
        <v>12000</v>
      </c>
      <c r="G45" s="24">
        <v>59431.14</v>
      </c>
      <c r="H45" s="24">
        <v>0.92</v>
      </c>
      <c r="I45" s="31">
        <v>8.1249000000000002</v>
      </c>
      <c r="J45" s="31"/>
      <c r="K45" s="35" t="s">
        <v>572</v>
      </c>
    </row>
    <row r="46" spans="1:11" x14ac:dyDescent="0.25">
      <c r="B46" s="8" t="s">
        <v>1143</v>
      </c>
      <c r="C46" s="57" t="s">
        <v>1144</v>
      </c>
      <c r="D46" s="54" t="s">
        <v>1145</v>
      </c>
      <c r="E46" s="6" t="s">
        <v>691</v>
      </c>
      <c r="F46" s="19">
        <v>10000</v>
      </c>
      <c r="G46" s="24">
        <v>49783.75</v>
      </c>
      <c r="H46" s="24">
        <v>0.77</v>
      </c>
      <c r="I46" s="31">
        <v>7.5507999999999997</v>
      </c>
      <c r="J46" s="31"/>
      <c r="K46" s="35" t="s">
        <v>572</v>
      </c>
    </row>
    <row r="47" spans="1:11" x14ac:dyDescent="0.25">
      <c r="B47" s="8" t="s">
        <v>1146</v>
      </c>
      <c r="C47" s="57" t="s">
        <v>1147</v>
      </c>
      <c r="D47" s="54" t="s">
        <v>1148</v>
      </c>
      <c r="E47" s="6" t="s">
        <v>706</v>
      </c>
      <c r="F47" s="19">
        <v>10000</v>
      </c>
      <c r="G47" s="24">
        <v>49723.25</v>
      </c>
      <c r="H47" s="24">
        <v>0.77</v>
      </c>
      <c r="I47" s="31">
        <v>7.5247999999999999</v>
      </c>
      <c r="J47" s="31"/>
      <c r="K47" s="35" t="s">
        <v>572</v>
      </c>
    </row>
    <row r="48" spans="1:11" x14ac:dyDescent="0.25">
      <c r="B48" s="8" t="s">
        <v>1149</v>
      </c>
      <c r="C48" s="57" t="s">
        <v>4667</v>
      </c>
      <c r="D48" s="54" t="s">
        <v>1151</v>
      </c>
      <c r="E48" s="6" t="s">
        <v>691</v>
      </c>
      <c r="F48" s="19">
        <v>10000</v>
      </c>
      <c r="G48" s="24">
        <v>49703.95</v>
      </c>
      <c r="H48" s="24">
        <v>0.77</v>
      </c>
      <c r="I48" s="31">
        <v>7.7651000000000003</v>
      </c>
      <c r="J48" s="31"/>
      <c r="K48" s="35" t="s">
        <v>572</v>
      </c>
    </row>
    <row r="49" spans="2:11" x14ac:dyDescent="0.25">
      <c r="B49" s="8" t="s">
        <v>1152</v>
      </c>
      <c r="C49" s="57" t="s">
        <v>577</v>
      </c>
      <c r="D49" s="54" t="s">
        <v>1153</v>
      </c>
      <c r="E49" s="6" t="s">
        <v>691</v>
      </c>
      <c r="F49" s="19">
        <v>10000</v>
      </c>
      <c r="G49" s="24">
        <v>49699.65</v>
      </c>
      <c r="H49" s="24">
        <v>0.77</v>
      </c>
      <c r="I49" s="31">
        <v>8.1696000000000009</v>
      </c>
      <c r="J49" s="31"/>
      <c r="K49" s="35" t="s">
        <v>572</v>
      </c>
    </row>
    <row r="50" spans="2:11" x14ac:dyDescent="0.25">
      <c r="B50" s="8" t="s">
        <v>1154</v>
      </c>
      <c r="C50" s="57" t="s">
        <v>100</v>
      </c>
      <c r="D50" s="54" t="s">
        <v>1155</v>
      </c>
      <c r="E50" s="6" t="s">
        <v>691</v>
      </c>
      <c r="F50" s="19">
        <v>10000</v>
      </c>
      <c r="G50" s="24">
        <v>49688.4</v>
      </c>
      <c r="H50" s="24">
        <v>0.77</v>
      </c>
      <c r="I50" s="31">
        <v>8.1747999999999994</v>
      </c>
      <c r="J50" s="31"/>
      <c r="K50" s="35" t="s">
        <v>572</v>
      </c>
    </row>
    <row r="51" spans="2:11" x14ac:dyDescent="0.25">
      <c r="B51" s="8" t="s">
        <v>1156</v>
      </c>
      <c r="C51" s="57" t="s">
        <v>569</v>
      </c>
      <c r="D51" s="54" t="s">
        <v>1157</v>
      </c>
      <c r="E51" s="6" t="s">
        <v>691</v>
      </c>
      <c r="F51" s="19">
        <v>10000</v>
      </c>
      <c r="G51" s="24">
        <v>49660</v>
      </c>
      <c r="H51" s="24">
        <v>0.77</v>
      </c>
      <c r="I51" s="31">
        <v>7.35</v>
      </c>
      <c r="J51" s="31"/>
      <c r="K51" s="35" t="s">
        <v>572</v>
      </c>
    </row>
    <row r="52" spans="2:11" x14ac:dyDescent="0.25">
      <c r="B52" s="8" t="s">
        <v>1158</v>
      </c>
      <c r="C52" s="57" t="s">
        <v>1147</v>
      </c>
      <c r="D52" s="54" t="s">
        <v>1159</v>
      </c>
      <c r="E52" s="6" t="s">
        <v>706</v>
      </c>
      <c r="F52" s="19">
        <v>10000</v>
      </c>
      <c r="G52" s="24">
        <v>49659.35</v>
      </c>
      <c r="H52" s="24">
        <v>0.77</v>
      </c>
      <c r="I52" s="31">
        <v>7.8250000000000002</v>
      </c>
      <c r="J52" s="31"/>
      <c r="K52" s="35" t="s">
        <v>572</v>
      </c>
    </row>
    <row r="53" spans="2:11" x14ac:dyDescent="0.25">
      <c r="B53" s="8" t="s">
        <v>1160</v>
      </c>
      <c r="C53" s="57" t="s">
        <v>569</v>
      </c>
      <c r="D53" s="54" t="s">
        <v>1161</v>
      </c>
      <c r="E53" s="6" t="s">
        <v>691</v>
      </c>
      <c r="F53" s="19">
        <v>10000</v>
      </c>
      <c r="G53" s="24">
        <v>49580.65</v>
      </c>
      <c r="H53" s="24">
        <v>0.77</v>
      </c>
      <c r="I53" s="31">
        <v>7.3502999999999998</v>
      </c>
      <c r="J53" s="31"/>
      <c r="K53" s="35" t="s">
        <v>572</v>
      </c>
    </row>
    <row r="54" spans="2:11" x14ac:dyDescent="0.25">
      <c r="B54" s="8" t="s">
        <v>1162</v>
      </c>
      <c r="C54" s="57" t="s">
        <v>218</v>
      </c>
      <c r="D54" s="54" t="s">
        <v>1163</v>
      </c>
      <c r="E54" s="6" t="s">
        <v>691</v>
      </c>
      <c r="F54" s="19">
        <v>10000</v>
      </c>
      <c r="G54" s="24">
        <v>49520.05</v>
      </c>
      <c r="H54" s="24">
        <v>0.77</v>
      </c>
      <c r="I54" s="31">
        <v>7.37</v>
      </c>
      <c r="J54" s="31"/>
      <c r="K54" s="35" t="s">
        <v>572</v>
      </c>
    </row>
    <row r="55" spans="2:11" x14ac:dyDescent="0.25">
      <c r="B55" s="8" t="s">
        <v>1164</v>
      </c>
      <c r="C55" s="57" t="s">
        <v>1165</v>
      </c>
      <c r="D55" s="54" t="s">
        <v>1166</v>
      </c>
      <c r="E55" s="6" t="s">
        <v>691</v>
      </c>
      <c r="F55" s="19">
        <v>10000</v>
      </c>
      <c r="G55" s="24">
        <v>49501.7</v>
      </c>
      <c r="H55" s="24">
        <v>0.77</v>
      </c>
      <c r="I55" s="31">
        <v>7.9874000000000001</v>
      </c>
      <c r="J55" s="31"/>
      <c r="K55" s="35" t="s">
        <v>572</v>
      </c>
    </row>
    <row r="56" spans="2:11" x14ac:dyDescent="0.25">
      <c r="B56" s="8" t="s">
        <v>1167</v>
      </c>
      <c r="C56" s="57" t="s">
        <v>1165</v>
      </c>
      <c r="D56" s="54" t="s">
        <v>1168</v>
      </c>
      <c r="E56" s="6" t="s">
        <v>691</v>
      </c>
      <c r="F56" s="19">
        <v>10000</v>
      </c>
      <c r="G56" s="24">
        <v>49480.25</v>
      </c>
      <c r="H56" s="24">
        <v>0.77</v>
      </c>
      <c r="I56" s="31">
        <v>7.9875999999999996</v>
      </c>
      <c r="J56" s="31"/>
      <c r="K56" s="35" t="s">
        <v>572</v>
      </c>
    </row>
    <row r="57" spans="2:11" x14ac:dyDescent="0.25">
      <c r="B57" s="8" t="s">
        <v>1169</v>
      </c>
      <c r="C57" s="57" t="s">
        <v>1165</v>
      </c>
      <c r="D57" s="54" t="s">
        <v>1170</v>
      </c>
      <c r="E57" s="6" t="s">
        <v>691</v>
      </c>
      <c r="F57" s="19">
        <v>10000</v>
      </c>
      <c r="G57" s="24">
        <v>49458.85</v>
      </c>
      <c r="H57" s="24">
        <v>0.77</v>
      </c>
      <c r="I57" s="31">
        <v>7.9875999999999996</v>
      </c>
      <c r="J57" s="31"/>
      <c r="K57" s="35" t="s">
        <v>572</v>
      </c>
    </row>
    <row r="58" spans="2:11" x14ac:dyDescent="0.25">
      <c r="B58" s="8" t="s">
        <v>1171</v>
      </c>
      <c r="C58" s="57" t="s">
        <v>1172</v>
      </c>
      <c r="D58" s="54" t="s">
        <v>1173</v>
      </c>
      <c r="E58" s="6" t="s">
        <v>691</v>
      </c>
      <c r="F58" s="19">
        <v>8000</v>
      </c>
      <c r="G58" s="24">
        <v>39571.440000000002</v>
      </c>
      <c r="H58" s="24">
        <v>0.61</v>
      </c>
      <c r="I58" s="31">
        <v>7.3202999999999996</v>
      </c>
      <c r="J58" s="31"/>
      <c r="K58" s="35" t="s">
        <v>572</v>
      </c>
    </row>
    <row r="59" spans="2:11" x14ac:dyDescent="0.25">
      <c r="B59" s="8" t="s">
        <v>1174</v>
      </c>
      <c r="C59" s="57" t="s">
        <v>1175</v>
      </c>
      <c r="D59" s="54" t="s">
        <v>1176</v>
      </c>
      <c r="E59" s="6" t="s">
        <v>691</v>
      </c>
      <c r="F59" s="19">
        <v>8000</v>
      </c>
      <c r="G59" s="24">
        <v>39175.480000000003</v>
      </c>
      <c r="H59" s="24">
        <v>0.61</v>
      </c>
      <c r="I59" s="31">
        <v>8.7299000000000007</v>
      </c>
      <c r="J59" s="31"/>
      <c r="K59" s="35" t="s">
        <v>572</v>
      </c>
    </row>
    <row r="60" spans="2:11" x14ac:dyDescent="0.25">
      <c r="B60" s="8" t="s">
        <v>1177</v>
      </c>
      <c r="C60" s="57" t="s">
        <v>1175</v>
      </c>
      <c r="D60" s="54" t="s">
        <v>1178</v>
      </c>
      <c r="E60" s="6" t="s">
        <v>691</v>
      </c>
      <c r="F60" s="19">
        <v>8000</v>
      </c>
      <c r="G60" s="24">
        <v>39166.28</v>
      </c>
      <c r="H60" s="24">
        <v>0.61</v>
      </c>
      <c r="I60" s="31">
        <v>8.7299000000000007</v>
      </c>
      <c r="J60" s="31"/>
      <c r="K60" s="35" t="s">
        <v>572</v>
      </c>
    </row>
    <row r="61" spans="2:11" x14ac:dyDescent="0.25">
      <c r="B61" s="8" t="s">
        <v>1179</v>
      </c>
      <c r="C61" s="57" t="s">
        <v>1165</v>
      </c>
      <c r="D61" s="54" t="s">
        <v>1180</v>
      </c>
      <c r="E61" s="6" t="s">
        <v>691</v>
      </c>
      <c r="F61" s="19">
        <v>6500</v>
      </c>
      <c r="G61" s="24">
        <v>32405.85</v>
      </c>
      <c r="H61" s="24">
        <v>0.5</v>
      </c>
      <c r="I61" s="31">
        <v>7.5761000000000003</v>
      </c>
      <c r="J61" s="31"/>
      <c r="K61" s="35" t="s">
        <v>572</v>
      </c>
    </row>
    <row r="62" spans="2:11" x14ac:dyDescent="0.25">
      <c r="B62" s="8" t="s">
        <v>1181</v>
      </c>
      <c r="C62" s="57" t="s">
        <v>1182</v>
      </c>
      <c r="D62" s="54" t="s">
        <v>1183</v>
      </c>
      <c r="E62" s="6" t="s">
        <v>691</v>
      </c>
      <c r="F62" s="19">
        <v>6000</v>
      </c>
      <c r="G62" s="24">
        <v>29829.66</v>
      </c>
      <c r="H62" s="24">
        <v>0.46</v>
      </c>
      <c r="I62" s="31">
        <v>7.4446000000000003</v>
      </c>
      <c r="J62" s="31"/>
      <c r="K62" s="35" t="s">
        <v>572</v>
      </c>
    </row>
    <row r="63" spans="2:11" x14ac:dyDescent="0.25">
      <c r="B63" s="8" t="s">
        <v>1184</v>
      </c>
      <c r="C63" s="57" t="s">
        <v>1185</v>
      </c>
      <c r="D63" s="54" t="s">
        <v>1186</v>
      </c>
      <c r="E63" s="6" t="s">
        <v>691</v>
      </c>
      <c r="F63" s="19">
        <v>6000</v>
      </c>
      <c r="G63" s="24">
        <v>29722.71</v>
      </c>
      <c r="H63" s="24">
        <v>0.46</v>
      </c>
      <c r="I63" s="31">
        <v>7.9189999999999996</v>
      </c>
      <c r="J63" s="31"/>
      <c r="K63" s="35" t="s">
        <v>572</v>
      </c>
    </row>
    <row r="64" spans="2:11" x14ac:dyDescent="0.25">
      <c r="B64" s="8" t="s">
        <v>1187</v>
      </c>
      <c r="C64" s="57" t="s">
        <v>1188</v>
      </c>
      <c r="D64" s="54" t="s">
        <v>1189</v>
      </c>
      <c r="E64" s="6" t="s">
        <v>691</v>
      </c>
      <c r="F64" s="19">
        <v>6000</v>
      </c>
      <c r="G64" s="24">
        <v>29672.79</v>
      </c>
      <c r="H64" s="24">
        <v>0.46</v>
      </c>
      <c r="I64" s="31">
        <v>8.0498999999999992</v>
      </c>
      <c r="J64" s="31"/>
      <c r="K64" s="35" t="s">
        <v>572</v>
      </c>
    </row>
    <row r="65" spans="2:11" x14ac:dyDescent="0.25">
      <c r="B65" s="8" t="s">
        <v>1190</v>
      </c>
      <c r="C65" s="57" t="s">
        <v>1175</v>
      </c>
      <c r="D65" s="54" t="s">
        <v>1191</v>
      </c>
      <c r="E65" s="6" t="s">
        <v>691</v>
      </c>
      <c r="F65" s="19">
        <v>5000</v>
      </c>
      <c r="G65" s="24">
        <v>24942.7</v>
      </c>
      <c r="H65" s="24">
        <v>0.39</v>
      </c>
      <c r="I65" s="31">
        <v>7.6243999999999996</v>
      </c>
      <c r="J65" s="31"/>
      <c r="K65" s="35" t="s">
        <v>572</v>
      </c>
    </row>
    <row r="66" spans="2:11" x14ac:dyDescent="0.25">
      <c r="B66" s="8" t="s">
        <v>1192</v>
      </c>
      <c r="C66" s="57" t="s">
        <v>1175</v>
      </c>
      <c r="D66" s="54" t="s">
        <v>1193</v>
      </c>
      <c r="E66" s="6" t="s">
        <v>691</v>
      </c>
      <c r="F66" s="19">
        <v>5000</v>
      </c>
      <c r="G66" s="24">
        <v>24937.48</v>
      </c>
      <c r="H66" s="24">
        <v>0.39</v>
      </c>
      <c r="I66" s="31">
        <v>7.6262999999999996</v>
      </c>
      <c r="J66" s="31"/>
      <c r="K66" s="35" t="s">
        <v>572</v>
      </c>
    </row>
    <row r="67" spans="2:11" x14ac:dyDescent="0.25">
      <c r="B67" s="8" t="s">
        <v>1194</v>
      </c>
      <c r="C67" s="57" t="s">
        <v>1188</v>
      </c>
      <c r="D67" s="54" t="s">
        <v>1195</v>
      </c>
      <c r="E67" s="6" t="s">
        <v>691</v>
      </c>
      <c r="F67" s="19">
        <v>5000</v>
      </c>
      <c r="G67" s="24">
        <v>24889.88</v>
      </c>
      <c r="H67" s="24">
        <v>0.39</v>
      </c>
      <c r="I67" s="31">
        <v>7.6901999999999999</v>
      </c>
      <c r="J67" s="31"/>
      <c r="K67" s="35" t="s">
        <v>572</v>
      </c>
    </row>
    <row r="68" spans="2:11" x14ac:dyDescent="0.25">
      <c r="B68" s="8" t="s">
        <v>1196</v>
      </c>
      <c r="C68" s="57" t="s">
        <v>1117</v>
      </c>
      <c r="D68" s="54" t="s">
        <v>1197</v>
      </c>
      <c r="E68" s="6" t="s">
        <v>691</v>
      </c>
      <c r="F68" s="19">
        <v>5000</v>
      </c>
      <c r="G68" s="24">
        <v>24889.15</v>
      </c>
      <c r="H68" s="24">
        <v>0.39</v>
      </c>
      <c r="I68" s="31">
        <v>7.39</v>
      </c>
      <c r="J68" s="31"/>
      <c r="K68" s="35" t="s">
        <v>572</v>
      </c>
    </row>
    <row r="69" spans="2:11" x14ac:dyDescent="0.25">
      <c r="B69" s="8" t="s">
        <v>1198</v>
      </c>
      <c r="C69" s="57" t="s">
        <v>1188</v>
      </c>
      <c r="D69" s="54" t="s">
        <v>1199</v>
      </c>
      <c r="E69" s="6" t="s">
        <v>691</v>
      </c>
      <c r="F69" s="19">
        <v>5000</v>
      </c>
      <c r="G69" s="24">
        <v>24884.65</v>
      </c>
      <c r="H69" s="24">
        <v>0.39</v>
      </c>
      <c r="I69" s="31">
        <v>7.6905000000000001</v>
      </c>
      <c r="J69" s="31"/>
      <c r="K69" s="35" t="s">
        <v>572</v>
      </c>
    </row>
    <row r="70" spans="2:11" x14ac:dyDescent="0.25">
      <c r="B70" s="8" t="s">
        <v>1200</v>
      </c>
      <c r="C70" s="57" t="s">
        <v>1201</v>
      </c>
      <c r="D70" s="54" t="s">
        <v>1202</v>
      </c>
      <c r="E70" s="6" t="s">
        <v>691</v>
      </c>
      <c r="F70" s="19">
        <v>5000</v>
      </c>
      <c r="G70" s="24">
        <v>24858.880000000001</v>
      </c>
      <c r="H70" s="24">
        <v>0.38</v>
      </c>
      <c r="I70" s="31">
        <v>7.6752000000000002</v>
      </c>
      <c r="J70" s="31"/>
      <c r="K70" s="35" t="s">
        <v>572</v>
      </c>
    </row>
    <row r="71" spans="2:11" x14ac:dyDescent="0.25">
      <c r="B71" s="8" t="s">
        <v>1203</v>
      </c>
      <c r="C71" s="57" t="s">
        <v>1130</v>
      </c>
      <c r="D71" s="54" t="s">
        <v>1204</v>
      </c>
      <c r="E71" s="6" t="s">
        <v>691</v>
      </c>
      <c r="F71" s="19">
        <v>5000</v>
      </c>
      <c r="G71" s="24">
        <v>24811.45</v>
      </c>
      <c r="H71" s="24">
        <v>0.38</v>
      </c>
      <c r="I71" s="31">
        <v>7.9249999999999998</v>
      </c>
      <c r="J71" s="31"/>
      <c r="K71" s="35" t="s">
        <v>572</v>
      </c>
    </row>
    <row r="72" spans="2:11" x14ac:dyDescent="0.25">
      <c r="B72" s="8" t="s">
        <v>1205</v>
      </c>
      <c r="C72" s="57" t="s">
        <v>1130</v>
      </c>
      <c r="D72" s="54" t="s">
        <v>1206</v>
      </c>
      <c r="E72" s="6" t="s">
        <v>691</v>
      </c>
      <c r="F72" s="19">
        <v>4000</v>
      </c>
      <c r="G72" s="24">
        <v>19937.52</v>
      </c>
      <c r="H72" s="24">
        <v>0.31</v>
      </c>
      <c r="I72" s="31">
        <v>7.6256000000000004</v>
      </c>
      <c r="J72" s="31"/>
      <c r="K72" s="35" t="s">
        <v>572</v>
      </c>
    </row>
    <row r="73" spans="2:11" x14ac:dyDescent="0.25">
      <c r="B73" s="8" t="s">
        <v>1207</v>
      </c>
      <c r="C73" s="57" t="s">
        <v>1188</v>
      </c>
      <c r="D73" s="54" t="s">
        <v>1208</v>
      </c>
      <c r="E73" s="6" t="s">
        <v>691</v>
      </c>
      <c r="F73" s="19">
        <v>4000</v>
      </c>
      <c r="G73" s="24">
        <v>19916.080000000002</v>
      </c>
      <c r="H73" s="24">
        <v>0.31</v>
      </c>
      <c r="I73" s="31">
        <v>7.69</v>
      </c>
      <c r="J73" s="31"/>
      <c r="K73" s="35" t="s">
        <v>572</v>
      </c>
    </row>
    <row r="74" spans="2:11" x14ac:dyDescent="0.25">
      <c r="B74" s="8" t="s">
        <v>1209</v>
      </c>
      <c r="C74" s="57" t="s">
        <v>536</v>
      </c>
      <c r="D74" s="54" t="s">
        <v>1210</v>
      </c>
      <c r="E74" s="6" t="s">
        <v>691</v>
      </c>
      <c r="F74" s="19">
        <v>4000</v>
      </c>
      <c r="G74" s="24">
        <v>19831.580000000002</v>
      </c>
      <c r="H74" s="24">
        <v>0.31</v>
      </c>
      <c r="I74" s="31">
        <v>7.7493999999999996</v>
      </c>
      <c r="J74" s="31"/>
      <c r="K74" s="35"/>
    </row>
    <row r="75" spans="2:11" x14ac:dyDescent="0.25">
      <c r="B75" s="8" t="s">
        <v>1211</v>
      </c>
      <c r="C75" s="57" t="s">
        <v>1212</v>
      </c>
      <c r="D75" s="54" t="s">
        <v>1213</v>
      </c>
      <c r="E75" s="6" t="s">
        <v>706</v>
      </c>
      <c r="F75" s="19">
        <v>3000</v>
      </c>
      <c r="G75" s="24">
        <v>14870.12</v>
      </c>
      <c r="H75" s="24">
        <v>0.23</v>
      </c>
      <c r="I75" s="31">
        <v>7.4146999999999998</v>
      </c>
      <c r="J75" s="31"/>
      <c r="K75" s="35" t="s">
        <v>572</v>
      </c>
    </row>
    <row r="76" spans="2:11" x14ac:dyDescent="0.25">
      <c r="B76" s="8" t="s">
        <v>1214</v>
      </c>
      <c r="C76" s="57" t="s">
        <v>1182</v>
      </c>
      <c r="D76" s="54" t="s">
        <v>1215</v>
      </c>
      <c r="E76" s="6" t="s">
        <v>691</v>
      </c>
      <c r="F76" s="19">
        <v>2000</v>
      </c>
      <c r="G76" s="24">
        <v>9955.33</v>
      </c>
      <c r="H76" s="24">
        <v>0.15</v>
      </c>
      <c r="I76" s="31">
        <v>7.4443999999999999</v>
      </c>
      <c r="J76" s="31"/>
      <c r="K76" s="35" t="s">
        <v>572</v>
      </c>
    </row>
    <row r="77" spans="2:11" x14ac:dyDescent="0.25">
      <c r="B77" s="8" t="s">
        <v>1216</v>
      </c>
      <c r="C77" s="57" t="s">
        <v>536</v>
      </c>
      <c r="D77" s="54" t="s">
        <v>1217</v>
      </c>
      <c r="E77" s="6" t="s">
        <v>691</v>
      </c>
      <c r="F77" s="19">
        <v>2000</v>
      </c>
      <c r="G77" s="24">
        <v>9938.7999999999993</v>
      </c>
      <c r="H77" s="24">
        <v>0.15</v>
      </c>
      <c r="I77" s="31">
        <v>7.7502000000000004</v>
      </c>
      <c r="J77" s="31"/>
      <c r="K77" s="35" t="s">
        <v>572</v>
      </c>
    </row>
    <row r="78" spans="2:11" x14ac:dyDescent="0.25">
      <c r="B78" s="8" t="s">
        <v>1218</v>
      </c>
      <c r="C78" s="57" t="s">
        <v>1117</v>
      </c>
      <c r="D78" s="54" t="s">
        <v>1219</v>
      </c>
      <c r="E78" s="6" t="s">
        <v>691</v>
      </c>
      <c r="F78" s="19">
        <v>2000</v>
      </c>
      <c r="G78" s="24">
        <v>9889.7199999999993</v>
      </c>
      <c r="H78" s="24">
        <v>0.15</v>
      </c>
      <c r="I78" s="31">
        <v>7.4001999999999999</v>
      </c>
      <c r="J78" s="31"/>
      <c r="K78" s="35" t="s">
        <v>572</v>
      </c>
    </row>
    <row r="79" spans="2:11" x14ac:dyDescent="0.25">
      <c r="B79" s="8" t="s">
        <v>1220</v>
      </c>
      <c r="C79" s="57" t="s">
        <v>536</v>
      </c>
      <c r="D79" s="54" t="s">
        <v>1221</v>
      </c>
      <c r="E79" s="6" t="s">
        <v>691</v>
      </c>
      <c r="F79" s="19">
        <v>1000</v>
      </c>
      <c r="G79" s="24">
        <v>4973.7</v>
      </c>
      <c r="H79" s="24">
        <v>0.08</v>
      </c>
      <c r="I79" s="31">
        <v>7.4246999999999996</v>
      </c>
      <c r="J79" s="31"/>
      <c r="K79" s="35" t="s">
        <v>572</v>
      </c>
    </row>
    <row r="80" spans="2:11" x14ac:dyDescent="0.25">
      <c r="C80" s="58" t="s">
        <v>40</v>
      </c>
      <c r="D80" s="54"/>
      <c r="E80" s="6"/>
      <c r="F80" s="19"/>
      <c r="G80" s="25">
        <v>2387386.5099999998</v>
      </c>
      <c r="H80" s="25">
        <v>36.97</v>
      </c>
      <c r="I80" s="31"/>
      <c r="J80" s="31"/>
      <c r="K80" s="35"/>
    </row>
    <row r="81" spans="2:11" x14ac:dyDescent="0.25">
      <c r="C81" s="57"/>
      <c r="D81" s="54"/>
      <c r="E81" s="6"/>
      <c r="F81" s="19"/>
      <c r="G81" s="24"/>
      <c r="H81" s="24"/>
      <c r="I81" s="31"/>
      <c r="J81" s="31"/>
      <c r="K81" s="35"/>
    </row>
    <row r="82" spans="2:11" x14ac:dyDescent="0.25">
      <c r="C82" s="59" t="s">
        <v>14</v>
      </c>
      <c r="D82" s="54"/>
      <c r="E82" s="6"/>
      <c r="F82" s="19"/>
      <c r="G82" s="24"/>
      <c r="H82" s="24"/>
      <c r="I82" s="31"/>
      <c r="J82" s="31"/>
      <c r="K82" s="35"/>
    </row>
    <row r="83" spans="2:11" x14ac:dyDescent="0.25">
      <c r="B83" s="8" t="s">
        <v>1222</v>
      </c>
      <c r="C83" s="57" t="s">
        <v>1223</v>
      </c>
      <c r="D83" s="54" t="s">
        <v>1224</v>
      </c>
      <c r="E83" s="6" t="s">
        <v>691</v>
      </c>
      <c r="F83" s="19">
        <v>67000</v>
      </c>
      <c r="G83" s="24">
        <v>332113.64</v>
      </c>
      <c r="H83" s="24">
        <v>5.14</v>
      </c>
      <c r="I83" s="31">
        <v>7.3776000000000002</v>
      </c>
      <c r="J83" s="31"/>
      <c r="K83" s="35" t="s">
        <v>572</v>
      </c>
    </row>
    <row r="84" spans="2:11" x14ac:dyDescent="0.25">
      <c r="B84" s="8" t="s">
        <v>1225</v>
      </c>
      <c r="C84" s="57" t="s">
        <v>301</v>
      </c>
      <c r="D84" s="54" t="s">
        <v>1226</v>
      </c>
      <c r="E84" s="6" t="s">
        <v>1227</v>
      </c>
      <c r="F84" s="19">
        <v>45500</v>
      </c>
      <c r="G84" s="24">
        <v>225682.28</v>
      </c>
      <c r="H84" s="24">
        <v>3.49</v>
      </c>
      <c r="I84" s="31">
        <v>7.3495999999999997</v>
      </c>
      <c r="J84" s="31"/>
      <c r="K84" s="35" t="s">
        <v>572</v>
      </c>
    </row>
    <row r="85" spans="2:11" x14ac:dyDescent="0.25">
      <c r="B85" s="8" t="s">
        <v>1228</v>
      </c>
      <c r="C85" s="57" t="s">
        <v>1229</v>
      </c>
      <c r="D85" s="54" t="s">
        <v>1230</v>
      </c>
      <c r="E85" s="6" t="s">
        <v>706</v>
      </c>
      <c r="F85" s="19">
        <v>40000</v>
      </c>
      <c r="G85" s="24">
        <v>199400.2</v>
      </c>
      <c r="H85" s="24">
        <v>3.09</v>
      </c>
      <c r="I85" s="31">
        <v>7.3207000000000004</v>
      </c>
      <c r="J85" s="31"/>
      <c r="K85" s="35" t="s">
        <v>572</v>
      </c>
    </row>
    <row r="86" spans="2:11" x14ac:dyDescent="0.25">
      <c r="B86" s="8" t="s">
        <v>1231</v>
      </c>
      <c r="C86" s="57" t="s">
        <v>423</v>
      </c>
      <c r="D86" s="54" t="s">
        <v>1232</v>
      </c>
      <c r="E86" s="6" t="s">
        <v>691</v>
      </c>
      <c r="F86" s="19">
        <v>40000</v>
      </c>
      <c r="G86" s="24">
        <v>198281.8</v>
      </c>
      <c r="H86" s="24">
        <v>3.07</v>
      </c>
      <c r="I86" s="31">
        <v>7.3555999999999999</v>
      </c>
      <c r="J86" s="31"/>
      <c r="K86" s="35" t="s">
        <v>572</v>
      </c>
    </row>
    <row r="87" spans="2:11" x14ac:dyDescent="0.25">
      <c r="B87" s="8" t="s">
        <v>1233</v>
      </c>
      <c r="C87" s="57" t="s">
        <v>56</v>
      </c>
      <c r="D87" s="54" t="s">
        <v>1234</v>
      </c>
      <c r="E87" s="6" t="s">
        <v>691</v>
      </c>
      <c r="F87" s="19">
        <v>34000</v>
      </c>
      <c r="G87" s="24">
        <v>169864.51</v>
      </c>
      <c r="H87" s="24">
        <v>2.63</v>
      </c>
      <c r="I87" s="31">
        <v>7.2784000000000004</v>
      </c>
      <c r="J87" s="31"/>
      <c r="K87" s="35"/>
    </row>
    <row r="88" spans="2:11" x14ac:dyDescent="0.25">
      <c r="B88" s="8" t="s">
        <v>1235</v>
      </c>
      <c r="C88" s="57" t="s">
        <v>56</v>
      </c>
      <c r="D88" s="54" t="s">
        <v>1236</v>
      </c>
      <c r="E88" s="6" t="s">
        <v>691</v>
      </c>
      <c r="F88" s="19">
        <v>34000</v>
      </c>
      <c r="G88" s="24">
        <v>168676.72</v>
      </c>
      <c r="H88" s="24">
        <v>2.61</v>
      </c>
      <c r="I88" s="31">
        <v>7.3422000000000001</v>
      </c>
      <c r="J88" s="31"/>
      <c r="K88" s="35" t="s">
        <v>572</v>
      </c>
    </row>
    <row r="89" spans="2:11" x14ac:dyDescent="0.25">
      <c r="B89" s="8" t="s">
        <v>1237</v>
      </c>
      <c r="C89" s="57" t="s">
        <v>1238</v>
      </c>
      <c r="D89" s="54" t="s">
        <v>1239</v>
      </c>
      <c r="E89" s="6" t="s">
        <v>706</v>
      </c>
      <c r="F89" s="19">
        <v>30000</v>
      </c>
      <c r="G89" s="24">
        <v>147316.65</v>
      </c>
      <c r="H89" s="24">
        <v>2.2799999999999998</v>
      </c>
      <c r="I89" s="31">
        <v>7.915</v>
      </c>
      <c r="J89" s="31"/>
      <c r="K89" s="35" t="s">
        <v>572</v>
      </c>
    </row>
    <row r="90" spans="2:11" x14ac:dyDescent="0.25">
      <c r="B90" s="8" t="s">
        <v>1240</v>
      </c>
      <c r="C90" s="57" t="s">
        <v>1223</v>
      </c>
      <c r="D90" s="54" t="s">
        <v>1241</v>
      </c>
      <c r="E90" s="6" t="s">
        <v>691</v>
      </c>
      <c r="F90" s="19">
        <v>20000</v>
      </c>
      <c r="G90" s="24">
        <v>99701</v>
      </c>
      <c r="H90" s="24">
        <v>1.54</v>
      </c>
      <c r="I90" s="31">
        <v>7.2975000000000003</v>
      </c>
      <c r="J90" s="31"/>
      <c r="K90" s="35" t="s">
        <v>572</v>
      </c>
    </row>
    <row r="91" spans="2:11" x14ac:dyDescent="0.25">
      <c r="B91" s="8" t="s">
        <v>1242</v>
      </c>
      <c r="C91" s="57" t="s">
        <v>56</v>
      </c>
      <c r="D91" s="54" t="s">
        <v>1243</v>
      </c>
      <c r="E91" s="6" t="s">
        <v>691</v>
      </c>
      <c r="F91" s="19">
        <v>20000</v>
      </c>
      <c r="G91" s="24">
        <v>99622.1</v>
      </c>
      <c r="H91" s="24">
        <v>1.54</v>
      </c>
      <c r="I91" s="31">
        <v>7.2872000000000003</v>
      </c>
      <c r="J91" s="31"/>
      <c r="K91" s="35" t="s">
        <v>572</v>
      </c>
    </row>
    <row r="92" spans="2:11" x14ac:dyDescent="0.25">
      <c r="B92" s="8" t="s">
        <v>1244</v>
      </c>
      <c r="C92" s="57" t="s">
        <v>1238</v>
      </c>
      <c r="D92" s="54" t="s">
        <v>1245</v>
      </c>
      <c r="E92" s="6" t="s">
        <v>706</v>
      </c>
      <c r="F92" s="19">
        <v>20000</v>
      </c>
      <c r="G92" s="24">
        <v>99127.7</v>
      </c>
      <c r="H92" s="24">
        <v>1.53</v>
      </c>
      <c r="I92" s="31">
        <v>7.47</v>
      </c>
      <c r="J92" s="31"/>
      <c r="K92" s="35" t="s">
        <v>572</v>
      </c>
    </row>
    <row r="93" spans="2:11" x14ac:dyDescent="0.25">
      <c r="B93" s="8" t="s">
        <v>1246</v>
      </c>
      <c r="C93" s="57" t="s">
        <v>1229</v>
      </c>
      <c r="D93" s="54" t="s">
        <v>1247</v>
      </c>
      <c r="E93" s="6" t="s">
        <v>706</v>
      </c>
      <c r="F93" s="19">
        <v>16000</v>
      </c>
      <c r="G93" s="24">
        <v>79904.08</v>
      </c>
      <c r="H93" s="24">
        <v>1.24</v>
      </c>
      <c r="I93" s="31">
        <v>7.3026999999999997</v>
      </c>
      <c r="J93" s="31"/>
      <c r="K93" s="35" t="s">
        <v>572</v>
      </c>
    </row>
    <row r="94" spans="2:11" x14ac:dyDescent="0.25">
      <c r="B94" s="8" t="s">
        <v>1248</v>
      </c>
      <c r="C94" s="57" t="s">
        <v>423</v>
      </c>
      <c r="D94" s="54" t="s">
        <v>1249</v>
      </c>
      <c r="E94" s="6" t="s">
        <v>691</v>
      </c>
      <c r="F94" s="19">
        <v>14000</v>
      </c>
      <c r="G94" s="24">
        <v>69097</v>
      </c>
      <c r="H94" s="24">
        <v>1.07</v>
      </c>
      <c r="I94" s="31">
        <v>7.8197000000000001</v>
      </c>
      <c r="J94" s="31"/>
      <c r="K94" s="35"/>
    </row>
    <row r="95" spans="2:11" x14ac:dyDescent="0.25">
      <c r="B95" s="8" t="s">
        <v>1250</v>
      </c>
      <c r="C95" s="57" t="s">
        <v>1223</v>
      </c>
      <c r="D95" s="54" t="s">
        <v>1251</v>
      </c>
      <c r="E95" s="6" t="s">
        <v>691</v>
      </c>
      <c r="F95" s="19">
        <v>12500</v>
      </c>
      <c r="G95" s="24">
        <v>62060.94</v>
      </c>
      <c r="H95" s="24">
        <v>0.96</v>
      </c>
      <c r="I95" s="31">
        <v>7.3779000000000003</v>
      </c>
      <c r="J95" s="31"/>
      <c r="K95" s="35" t="s">
        <v>572</v>
      </c>
    </row>
    <row r="96" spans="2:11" x14ac:dyDescent="0.25">
      <c r="B96" s="8" t="s">
        <v>1252</v>
      </c>
      <c r="C96" s="57" t="s">
        <v>1253</v>
      </c>
      <c r="D96" s="54" t="s">
        <v>1254</v>
      </c>
      <c r="E96" s="6" t="s">
        <v>691</v>
      </c>
      <c r="F96" s="19">
        <v>10000</v>
      </c>
      <c r="G96" s="24">
        <v>49728.5</v>
      </c>
      <c r="H96" s="24">
        <v>0.77</v>
      </c>
      <c r="I96" s="31">
        <v>7.3806000000000003</v>
      </c>
      <c r="J96" s="31"/>
      <c r="K96" s="35" t="s">
        <v>572</v>
      </c>
    </row>
    <row r="97" spans="2:11" x14ac:dyDescent="0.25">
      <c r="B97" s="8" t="s">
        <v>1255</v>
      </c>
      <c r="C97" s="57" t="s">
        <v>1253</v>
      </c>
      <c r="D97" s="54" t="s">
        <v>1256</v>
      </c>
      <c r="E97" s="6" t="s">
        <v>691</v>
      </c>
      <c r="F97" s="19">
        <v>10000</v>
      </c>
      <c r="G97" s="24">
        <v>49718.55</v>
      </c>
      <c r="H97" s="24">
        <v>0.77</v>
      </c>
      <c r="I97" s="31">
        <v>7.38</v>
      </c>
      <c r="J97" s="31"/>
      <c r="K97" s="35" t="s">
        <v>572</v>
      </c>
    </row>
    <row r="98" spans="2:11" x14ac:dyDescent="0.25">
      <c r="B98" s="8" t="s">
        <v>1257</v>
      </c>
      <c r="C98" s="57" t="s">
        <v>423</v>
      </c>
      <c r="D98" s="54" t="s">
        <v>1258</v>
      </c>
      <c r="E98" s="6" t="s">
        <v>691</v>
      </c>
      <c r="F98" s="19">
        <v>10000</v>
      </c>
      <c r="G98" s="24">
        <v>49659.8</v>
      </c>
      <c r="H98" s="24">
        <v>0.77</v>
      </c>
      <c r="I98" s="31">
        <v>7.3548999999999998</v>
      </c>
      <c r="J98" s="31"/>
      <c r="K98" s="35" t="s">
        <v>572</v>
      </c>
    </row>
    <row r="99" spans="2:11" x14ac:dyDescent="0.25">
      <c r="B99" s="8" t="s">
        <v>1259</v>
      </c>
      <c r="C99" s="57" t="s">
        <v>301</v>
      </c>
      <c r="D99" s="54" t="s">
        <v>1260</v>
      </c>
      <c r="E99" s="6" t="s">
        <v>1227</v>
      </c>
      <c r="F99" s="19">
        <v>10000</v>
      </c>
      <c r="G99" s="24">
        <v>49570.8</v>
      </c>
      <c r="H99" s="24">
        <v>0.77</v>
      </c>
      <c r="I99" s="31">
        <v>7.3494999999999999</v>
      </c>
      <c r="J99" s="31"/>
      <c r="K99" s="35"/>
    </row>
    <row r="100" spans="2:11" x14ac:dyDescent="0.25">
      <c r="B100" s="8" t="s">
        <v>1261</v>
      </c>
      <c r="C100" s="57" t="s">
        <v>351</v>
      </c>
      <c r="D100" s="54" t="s">
        <v>1262</v>
      </c>
      <c r="E100" s="6" t="s">
        <v>691</v>
      </c>
      <c r="F100" s="19">
        <v>10000</v>
      </c>
      <c r="G100" s="24">
        <v>49510.8</v>
      </c>
      <c r="H100" s="24">
        <v>0.77</v>
      </c>
      <c r="I100" s="31">
        <v>7.3601000000000001</v>
      </c>
      <c r="J100" s="31"/>
      <c r="K100" s="35" t="s">
        <v>572</v>
      </c>
    </row>
    <row r="101" spans="2:11" x14ac:dyDescent="0.25">
      <c r="B101" s="8" t="s">
        <v>1263</v>
      </c>
      <c r="C101" s="57" t="s">
        <v>569</v>
      </c>
      <c r="D101" s="54" t="s">
        <v>1264</v>
      </c>
      <c r="E101" s="6" t="s">
        <v>691</v>
      </c>
      <c r="F101" s="19">
        <v>7000</v>
      </c>
      <c r="G101" s="24">
        <v>34748.949999999997</v>
      </c>
      <c r="H101" s="24">
        <v>0.54</v>
      </c>
      <c r="I101" s="31">
        <v>7.3251999999999997</v>
      </c>
      <c r="J101" s="31"/>
      <c r="K101" s="35" t="s">
        <v>572</v>
      </c>
    </row>
    <row r="102" spans="2:11" x14ac:dyDescent="0.25">
      <c r="B102" s="8" t="s">
        <v>1265</v>
      </c>
      <c r="C102" s="57" t="s">
        <v>1223</v>
      </c>
      <c r="D102" s="54" t="s">
        <v>1266</v>
      </c>
      <c r="E102" s="6" t="s">
        <v>691</v>
      </c>
      <c r="F102" s="19">
        <v>5000</v>
      </c>
      <c r="G102" s="24">
        <v>24829.38</v>
      </c>
      <c r="H102" s="24">
        <v>0.38</v>
      </c>
      <c r="I102" s="31">
        <v>7.3776999999999999</v>
      </c>
      <c r="J102" s="31"/>
      <c r="K102" s="35" t="s">
        <v>572</v>
      </c>
    </row>
    <row r="103" spans="2:11" x14ac:dyDescent="0.25">
      <c r="B103" s="8" t="s">
        <v>1267</v>
      </c>
      <c r="C103" s="57" t="s">
        <v>1229</v>
      </c>
      <c r="D103" s="54" t="s">
        <v>1268</v>
      </c>
      <c r="E103" s="6" t="s">
        <v>706</v>
      </c>
      <c r="F103" s="19">
        <v>5000</v>
      </c>
      <c r="G103" s="24">
        <v>24677.1</v>
      </c>
      <c r="H103" s="24">
        <v>0.38</v>
      </c>
      <c r="I103" s="31">
        <v>7.8299000000000003</v>
      </c>
      <c r="J103" s="31"/>
      <c r="K103" s="35" t="s">
        <v>572</v>
      </c>
    </row>
    <row r="104" spans="2:11" x14ac:dyDescent="0.25">
      <c r="B104" s="8" t="s">
        <v>1269</v>
      </c>
      <c r="C104" s="57" t="s">
        <v>63</v>
      </c>
      <c r="D104" s="54" t="s">
        <v>1270</v>
      </c>
      <c r="E104" s="6" t="s">
        <v>691</v>
      </c>
      <c r="F104" s="19">
        <v>4000</v>
      </c>
      <c r="G104" s="24">
        <v>19896.12</v>
      </c>
      <c r="H104" s="24">
        <v>0.31</v>
      </c>
      <c r="I104" s="31">
        <v>7.3296000000000001</v>
      </c>
      <c r="J104" s="31"/>
      <c r="K104" s="35"/>
    </row>
    <row r="105" spans="2:11" x14ac:dyDescent="0.25">
      <c r="B105" s="8" t="s">
        <v>1271</v>
      </c>
      <c r="C105" s="57" t="s">
        <v>351</v>
      </c>
      <c r="D105" s="54" t="s">
        <v>1272</v>
      </c>
      <c r="E105" s="6" t="s">
        <v>691</v>
      </c>
      <c r="F105" s="19">
        <v>4000</v>
      </c>
      <c r="G105" s="24">
        <v>19741.18</v>
      </c>
      <c r="H105" s="24">
        <v>0.31</v>
      </c>
      <c r="I105" s="31">
        <v>7.8449</v>
      </c>
      <c r="J105" s="31"/>
      <c r="K105" s="35" t="s">
        <v>572</v>
      </c>
    </row>
    <row r="106" spans="2:11" x14ac:dyDescent="0.25">
      <c r="B106" s="8" t="s">
        <v>1273</v>
      </c>
      <c r="C106" s="57" t="s">
        <v>63</v>
      </c>
      <c r="D106" s="54" t="s">
        <v>1274</v>
      </c>
      <c r="E106" s="6" t="s">
        <v>691</v>
      </c>
      <c r="F106" s="19">
        <v>2000</v>
      </c>
      <c r="G106" s="24">
        <v>9887.86</v>
      </c>
      <c r="H106" s="24">
        <v>0.15</v>
      </c>
      <c r="I106" s="31">
        <v>7.3920000000000003</v>
      </c>
      <c r="J106" s="31"/>
      <c r="K106" s="35" t="s">
        <v>572</v>
      </c>
    </row>
    <row r="107" spans="2:11" x14ac:dyDescent="0.25">
      <c r="B107" s="8" t="s">
        <v>1275</v>
      </c>
      <c r="C107" s="57" t="s">
        <v>301</v>
      </c>
      <c r="D107" s="54" t="s">
        <v>1276</v>
      </c>
      <c r="E107" s="6" t="s">
        <v>1227</v>
      </c>
      <c r="F107" s="19">
        <v>2000</v>
      </c>
      <c r="G107" s="24">
        <v>9871.9699999999993</v>
      </c>
      <c r="H107" s="24">
        <v>0.15</v>
      </c>
      <c r="I107" s="31">
        <v>7.7602000000000002</v>
      </c>
      <c r="J107" s="31"/>
      <c r="K107" s="35" t="s">
        <v>572</v>
      </c>
    </row>
    <row r="108" spans="2:11" x14ac:dyDescent="0.25">
      <c r="B108" s="8" t="s">
        <v>1277</v>
      </c>
      <c r="C108" s="57" t="s">
        <v>423</v>
      </c>
      <c r="D108" s="54" t="s">
        <v>1278</v>
      </c>
      <c r="E108" s="6" t="s">
        <v>691</v>
      </c>
      <c r="F108" s="19">
        <v>1500</v>
      </c>
      <c r="G108" s="24">
        <v>7447.47</v>
      </c>
      <c r="H108" s="24">
        <v>0.12</v>
      </c>
      <c r="I108" s="31">
        <v>7.3556999999999997</v>
      </c>
      <c r="J108" s="31"/>
      <c r="K108" s="35" t="s">
        <v>572</v>
      </c>
    </row>
    <row r="109" spans="2:11" x14ac:dyDescent="0.25">
      <c r="B109" s="8" t="s">
        <v>1279</v>
      </c>
      <c r="C109" s="57" t="s">
        <v>1229</v>
      </c>
      <c r="D109" s="54" t="s">
        <v>1280</v>
      </c>
      <c r="E109" s="6" t="s">
        <v>706</v>
      </c>
      <c r="F109" s="19">
        <v>1000</v>
      </c>
      <c r="G109" s="24">
        <v>4951.9399999999996</v>
      </c>
      <c r="H109" s="24">
        <v>0.08</v>
      </c>
      <c r="I109" s="31">
        <v>7.3800999999999997</v>
      </c>
      <c r="J109" s="31"/>
      <c r="K109" s="35"/>
    </row>
    <row r="110" spans="2:11" x14ac:dyDescent="0.25">
      <c r="B110" s="8" t="s">
        <v>1281</v>
      </c>
      <c r="C110" s="57" t="s">
        <v>142</v>
      </c>
      <c r="D110" s="54" t="s">
        <v>1282</v>
      </c>
      <c r="E110" s="6" t="s">
        <v>691</v>
      </c>
      <c r="F110" s="19">
        <v>500</v>
      </c>
      <c r="G110" s="24">
        <v>2486.09</v>
      </c>
      <c r="H110" s="24">
        <v>0.04</v>
      </c>
      <c r="I110" s="31">
        <v>7.2923</v>
      </c>
      <c r="J110" s="31"/>
      <c r="K110" s="35"/>
    </row>
    <row r="111" spans="2:11" x14ac:dyDescent="0.25">
      <c r="C111" s="58" t="s">
        <v>40</v>
      </c>
      <c r="D111" s="54"/>
      <c r="E111" s="6"/>
      <c r="F111" s="19"/>
      <c r="G111" s="25">
        <v>2357575.13</v>
      </c>
      <c r="H111" s="25">
        <v>36.5</v>
      </c>
      <c r="I111" s="31"/>
      <c r="J111" s="31"/>
      <c r="K111" s="35"/>
    </row>
    <row r="112" spans="2:11" x14ac:dyDescent="0.25">
      <c r="C112" s="57"/>
      <c r="D112" s="54"/>
      <c r="E112" s="6"/>
      <c r="F112" s="19"/>
      <c r="G112" s="24"/>
      <c r="H112" s="24"/>
      <c r="I112" s="31"/>
      <c r="J112" s="31"/>
      <c r="K112" s="35"/>
    </row>
    <row r="113" spans="2:11" x14ac:dyDescent="0.25">
      <c r="C113" s="59" t="s">
        <v>15</v>
      </c>
      <c r="D113" s="54"/>
      <c r="E113" s="6"/>
      <c r="F113" s="19"/>
      <c r="G113" s="24"/>
      <c r="H113" s="24"/>
      <c r="I113" s="31"/>
      <c r="J113" s="31"/>
      <c r="K113" s="35"/>
    </row>
    <row r="114" spans="2:11" x14ac:dyDescent="0.25">
      <c r="B114" s="8" t="s">
        <v>1283</v>
      </c>
      <c r="C114" s="57" t="s">
        <v>1284</v>
      </c>
      <c r="D114" s="54" t="s">
        <v>1285</v>
      </c>
      <c r="E114" s="6" t="s">
        <v>660</v>
      </c>
      <c r="F114" s="19">
        <v>200000000</v>
      </c>
      <c r="G114" s="24">
        <v>199480.6</v>
      </c>
      <c r="H114" s="24">
        <v>3.09</v>
      </c>
      <c r="I114" s="31">
        <v>6.7896999999999998</v>
      </c>
      <c r="J114" s="31"/>
      <c r="K114" s="35"/>
    </row>
    <row r="115" spans="2:11" x14ac:dyDescent="0.25">
      <c r="B115" s="8" t="s">
        <v>1286</v>
      </c>
      <c r="C115" s="57" t="s">
        <v>1287</v>
      </c>
      <c r="D115" s="54" t="s">
        <v>1288</v>
      </c>
      <c r="E115" s="6" t="s">
        <v>660</v>
      </c>
      <c r="F115" s="19">
        <v>199500000</v>
      </c>
      <c r="G115" s="24">
        <v>197136.92</v>
      </c>
      <c r="H115" s="24">
        <v>3.05</v>
      </c>
      <c r="I115" s="31">
        <v>6.9451000000000001</v>
      </c>
      <c r="J115" s="31"/>
      <c r="K115" s="35"/>
    </row>
    <row r="116" spans="2:11" x14ac:dyDescent="0.25">
      <c r="B116" s="8" t="s">
        <v>955</v>
      </c>
      <c r="C116" s="57" t="s">
        <v>956</v>
      </c>
      <c r="D116" s="54" t="s">
        <v>957</v>
      </c>
      <c r="E116" s="6" t="s">
        <v>660</v>
      </c>
      <c r="F116" s="19">
        <v>183500000</v>
      </c>
      <c r="G116" s="24">
        <v>182549.84</v>
      </c>
      <c r="H116" s="24">
        <v>2.83</v>
      </c>
      <c r="I116" s="31">
        <v>6.7850000000000001</v>
      </c>
      <c r="J116" s="31"/>
      <c r="K116" s="35"/>
    </row>
    <row r="117" spans="2:11" x14ac:dyDescent="0.25">
      <c r="B117" s="8" t="s">
        <v>1289</v>
      </c>
      <c r="C117" s="57" t="s">
        <v>1290</v>
      </c>
      <c r="D117" s="54" t="s">
        <v>1291</v>
      </c>
      <c r="E117" s="6" t="s">
        <v>660</v>
      </c>
      <c r="F117" s="19">
        <v>167500000</v>
      </c>
      <c r="G117" s="24">
        <v>165732.37</v>
      </c>
      <c r="H117" s="24">
        <v>2.56</v>
      </c>
      <c r="I117" s="31">
        <v>6.83</v>
      </c>
      <c r="J117" s="31"/>
      <c r="K117" s="35"/>
    </row>
    <row r="118" spans="2:11" x14ac:dyDescent="0.25">
      <c r="B118" s="8" t="s">
        <v>958</v>
      </c>
      <c r="C118" s="57" t="s">
        <v>959</v>
      </c>
      <c r="D118" s="54" t="s">
        <v>960</v>
      </c>
      <c r="E118" s="6" t="s">
        <v>660</v>
      </c>
      <c r="F118" s="19">
        <v>125000000</v>
      </c>
      <c r="G118" s="24">
        <v>124512</v>
      </c>
      <c r="H118" s="24">
        <v>1.93</v>
      </c>
      <c r="I118" s="31">
        <v>6.8121</v>
      </c>
      <c r="J118" s="31"/>
      <c r="K118" s="35"/>
    </row>
    <row r="119" spans="2:11" x14ac:dyDescent="0.25">
      <c r="B119" s="8" t="s">
        <v>1292</v>
      </c>
      <c r="C119" s="57" t="s">
        <v>1293</v>
      </c>
      <c r="D119" s="54" t="s">
        <v>1294</v>
      </c>
      <c r="E119" s="6" t="s">
        <v>660</v>
      </c>
      <c r="F119" s="19">
        <v>82000000</v>
      </c>
      <c r="G119" s="24">
        <v>81679.539999999994</v>
      </c>
      <c r="H119" s="24">
        <v>1.26</v>
      </c>
      <c r="I119" s="31">
        <v>6.8190999999999997</v>
      </c>
      <c r="J119" s="31"/>
      <c r="K119" s="35"/>
    </row>
    <row r="120" spans="2:11" x14ac:dyDescent="0.25">
      <c r="B120" s="8" t="s">
        <v>1295</v>
      </c>
      <c r="C120" s="57" t="s">
        <v>1296</v>
      </c>
      <c r="D120" s="54" t="s">
        <v>1297</v>
      </c>
      <c r="E120" s="6" t="s">
        <v>660</v>
      </c>
      <c r="F120" s="19">
        <v>69000000</v>
      </c>
      <c r="G120" s="24">
        <v>68358.58</v>
      </c>
      <c r="H120" s="24">
        <v>1.06</v>
      </c>
      <c r="I120" s="31">
        <v>6.8498000000000001</v>
      </c>
      <c r="J120" s="31"/>
      <c r="K120" s="35"/>
    </row>
    <row r="121" spans="2:11" x14ac:dyDescent="0.25">
      <c r="B121" s="8" t="s">
        <v>1298</v>
      </c>
      <c r="C121" s="57" t="s">
        <v>1299</v>
      </c>
      <c r="D121" s="54" t="s">
        <v>1300</v>
      </c>
      <c r="E121" s="6" t="s">
        <v>660</v>
      </c>
      <c r="F121" s="19">
        <v>68000000</v>
      </c>
      <c r="G121" s="24">
        <v>67911.460000000006</v>
      </c>
      <c r="H121" s="24">
        <v>1.05</v>
      </c>
      <c r="I121" s="31">
        <v>6.7979000000000003</v>
      </c>
      <c r="J121" s="31"/>
      <c r="K121" s="35"/>
    </row>
    <row r="122" spans="2:11" x14ac:dyDescent="0.25">
      <c r="B122" s="8" t="s">
        <v>1301</v>
      </c>
      <c r="C122" s="57" t="s">
        <v>1302</v>
      </c>
      <c r="D122" s="54" t="s">
        <v>1303</v>
      </c>
      <c r="E122" s="6" t="s">
        <v>660</v>
      </c>
      <c r="F122" s="19">
        <v>62500000</v>
      </c>
      <c r="G122" s="24">
        <v>61678.5</v>
      </c>
      <c r="H122" s="24">
        <v>0.95</v>
      </c>
      <c r="I122" s="31">
        <v>6.9448999999999996</v>
      </c>
      <c r="J122" s="31"/>
      <c r="K122" s="35"/>
    </row>
    <row r="123" spans="2:11" x14ac:dyDescent="0.25">
      <c r="B123" s="8" t="s">
        <v>1304</v>
      </c>
      <c r="C123" s="57" t="s">
        <v>1305</v>
      </c>
      <c r="D123" s="54" t="s">
        <v>1306</v>
      </c>
      <c r="E123" s="6" t="s">
        <v>660</v>
      </c>
      <c r="F123" s="19">
        <v>50000000</v>
      </c>
      <c r="G123" s="24">
        <v>49860.7</v>
      </c>
      <c r="H123" s="24">
        <v>0.77</v>
      </c>
      <c r="I123" s="31">
        <v>6.7981999999999996</v>
      </c>
      <c r="J123" s="31"/>
      <c r="K123" s="35"/>
    </row>
    <row r="124" spans="2:11" x14ac:dyDescent="0.25">
      <c r="B124" s="8" t="s">
        <v>1307</v>
      </c>
      <c r="C124" s="57" t="s">
        <v>1308</v>
      </c>
      <c r="D124" s="54" t="s">
        <v>1309</v>
      </c>
      <c r="E124" s="6" t="s">
        <v>660</v>
      </c>
      <c r="F124" s="19">
        <v>50000000</v>
      </c>
      <c r="G124" s="24">
        <v>49544.65</v>
      </c>
      <c r="H124" s="24">
        <v>0.77</v>
      </c>
      <c r="I124" s="31">
        <v>6.8464999999999998</v>
      </c>
      <c r="J124" s="31"/>
      <c r="K124" s="35"/>
    </row>
    <row r="125" spans="2:11" x14ac:dyDescent="0.25">
      <c r="B125" s="8" t="s">
        <v>1310</v>
      </c>
      <c r="C125" s="57" t="s">
        <v>1311</v>
      </c>
      <c r="D125" s="54" t="s">
        <v>1312</v>
      </c>
      <c r="E125" s="6" t="s">
        <v>660</v>
      </c>
      <c r="F125" s="19">
        <v>49500000</v>
      </c>
      <c r="G125" s="24">
        <v>49500</v>
      </c>
      <c r="H125" s="24">
        <v>0.77</v>
      </c>
      <c r="I125" s="31">
        <v>6.84</v>
      </c>
      <c r="J125" s="31"/>
      <c r="K125" s="35"/>
    </row>
    <row r="126" spans="2:11" x14ac:dyDescent="0.25">
      <c r="B126" s="8" t="s">
        <v>1313</v>
      </c>
      <c r="C126" s="57" t="s">
        <v>1314</v>
      </c>
      <c r="D126" s="54" t="s">
        <v>1315</v>
      </c>
      <c r="E126" s="6" t="s">
        <v>660</v>
      </c>
      <c r="F126" s="19">
        <v>50000000</v>
      </c>
      <c r="G126" s="24">
        <v>49479.65</v>
      </c>
      <c r="H126" s="24">
        <v>0.77</v>
      </c>
      <c r="I126" s="31">
        <v>6.8548</v>
      </c>
      <c r="J126" s="31"/>
      <c r="K126" s="35"/>
    </row>
    <row r="127" spans="2:11" x14ac:dyDescent="0.25">
      <c r="B127" s="8" t="s">
        <v>1316</v>
      </c>
      <c r="C127" s="57" t="s">
        <v>1317</v>
      </c>
      <c r="D127" s="54" t="s">
        <v>1318</v>
      </c>
      <c r="E127" s="6" t="s">
        <v>660</v>
      </c>
      <c r="F127" s="19">
        <v>41000000</v>
      </c>
      <c r="G127" s="24">
        <v>40680</v>
      </c>
      <c r="H127" s="24">
        <v>0.63</v>
      </c>
      <c r="I127" s="31">
        <v>6.8362999999999996</v>
      </c>
      <c r="J127" s="31"/>
      <c r="K127" s="35"/>
    </row>
    <row r="128" spans="2:11" x14ac:dyDescent="0.25">
      <c r="B128" s="8" t="s">
        <v>1319</v>
      </c>
      <c r="C128" s="57" t="s">
        <v>1320</v>
      </c>
      <c r="D128" s="54" t="s">
        <v>1321</v>
      </c>
      <c r="E128" s="6" t="s">
        <v>660</v>
      </c>
      <c r="F128" s="19">
        <v>37500000</v>
      </c>
      <c r="G128" s="24">
        <v>37305.83</v>
      </c>
      <c r="H128" s="24">
        <v>0.57999999999999996</v>
      </c>
      <c r="I128" s="31">
        <v>6.7850000000000001</v>
      </c>
      <c r="J128" s="31"/>
      <c r="K128" s="35"/>
    </row>
    <row r="129" spans="1:11" x14ac:dyDescent="0.25">
      <c r="B129" s="8" t="s">
        <v>1322</v>
      </c>
      <c r="C129" s="57" t="s">
        <v>1323</v>
      </c>
      <c r="D129" s="54" t="s">
        <v>1324</v>
      </c>
      <c r="E129" s="6" t="s">
        <v>660</v>
      </c>
      <c r="F129" s="19">
        <v>25000000</v>
      </c>
      <c r="G129" s="24">
        <v>24967.45</v>
      </c>
      <c r="H129" s="24">
        <v>0.39</v>
      </c>
      <c r="I129" s="31">
        <v>6.7979000000000003</v>
      </c>
      <c r="J129" s="31"/>
      <c r="K129" s="35"/>
    </row>
    <row r="130" spans="1:11" x14ac:dyDescent="0.25">
      <c r="B130" s="8" t="s">
        <v>1325</v>
      </c>
      <c r="C130" s="57" t="s">
        <v>1326</v>
      </c>
      <c r="D130" s="54" t="s">
        <v>1327</v>
      </c>
      <c r="E130" s="6" t="s">
        <v>660</v>
      </c>
      <c r="F130" s="19">
        <v>24850000</v>
      </c>
      <c r="G130" s="24">
        <v>24623.69</v>
      </c>
      <c r="H130" s="24">
        <v>0.38</v>
      </c>
      <c r="I130" s="31">
        <v>6.8464999999999998</v>
      </c>
      <c r="J130" s="31"/>
      <c r="K130" s="35"/>
    </row>
    <row r="131" spans="1:11" x14ac:dyDescent="0.25">
      <c r="B131" s="8" t="s">
        <v>1328</v>
      </c>
      <c r="C131" s="57" t="s">
        <v>1329</v>
      </c>
      <c r="D131" s="54" t="s">
        <v>1330</v>
      </c>
      <c r="E131" s="6" t="s">
        <v>660</v>
      </c>
      <c r="F131" s="19">
        <v>15000000</v>
      </c>
      <c r="G131" s="24">
        <v>14882.93</v>
      </c>
      <c r="H131" s="24">
        <v>0.23</v>
      </c>
      <c r="I131" s="31">
        <v>6.8362999999999996</v>
      </c>
      <c r="J131" s="31"/>
      <c r="K131" s="35"/>
    </row>
    <row r="132" spans="1:11" x14ac:dyDescent="0.25">
      <c r="B132" s="8" t="s">
        <v>1331</v>
      </c>
      <c r="C132" s="57" t="s">
        <v>1332</v>
      </c>
      <c r="D132" s="54" t="s">
        <v>1333</v>
      </c>
      <c r="E132" s="6" t="s">
        <v>660</v>
      </c>
      <c r="F132" s="19">
        <v>10000000</v>
      </c>
      <c r="G132" s="24">
        <v>9948.2199999999993</v>
      </c>
      <c r="H132" s="24">
        <v>0.15</v>
      </c>
      <c r="I132" s="31">
        <v>6.7850000000000001</v>
      </c>
      <c r="J132" s="31"/>
      <c r="K132" s="35"/>
    </row>
    <row r="133" spans="1:11" x14ac:dyDescent="0.25">
      <c r="B133" s="8" t="s">
        <v>1334</v>
      </c>
      <c r="C133" s="57" t="s">
        <v>1335</v>
      </c>
      <c r="D133" s="54" t="s">
        <v>1336</v>
      </c>
      <c r="E133" s="6" t="s">
        <v>660</v>
      </c>
      <c r="F133" s="19">
        <v>10000000</v>
      </c>
      <c r="G133" s="24">
        <v>9921.9500000000007</v>
      </c>
      <c r="H133" s="24">
        <v>0.15</v>
      </c>
      <c r="I133" s="31">
        <v>6.8362999999999996</v>
      </c>
      <c r="J133" s="31"/>
      <c r="K133" s="35"/>
    </row>
    <row r="134" spans="1:11" x14ac:dyDescent="0.25">
      <c r="C134" s="58" t="s">
        <v>40</v>
      </c>
      <c r="D134" s="54"/>
      <c r="E134" s="6"/>
      <c r="F134" s="19"/>
      <c r="G134" s="25">
        <v>1509754.8799999999</v>
      </c>
      <c r="H134" s="25">
        <v>23.37</v>
      </c>
      <c r="I134" s="31"/>
      <c r="J134" s="31"/>
      <c r="K134" s="35"/>
    </row>
    <row r="135" spans="1:11" x14ac:dyDescent="0.25">
      <c r="C135" s="57"/>
      <c r="D135" s="54"/>
      <c r="E135" s="6"/>
      <c r="F135" s="19"/>
      <c r="G135" s="24"/>
      <c r="H135" s="24"/>
      <c r="I135" s="31"/>
      <c r="J135" s="31"/>
      <c r="K135" s="35"/>
    </row>
    <row r="136" spans="1:11" x14ac:dyDescent="0.25">
      <c r="C136" s="58" t="s">
        <v>16</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17</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A140" s="10"/>
      <c r="B140" s="28"/>
      <c r="C140" s="58" t="s">
        <v>18</v>
      </c>
      <c r="D140" s="54"/>
      <c r="E140" s="6"/>
      <c r="F140" s="19"/>
      <c r="G140" s="24"/>
      <c r="H140" s="24"/>
      <c r="I140" s="31"/>
      <c r="J140" s="31"/>
      <c r="K140" s="35"/>
    </row>
    <row r="141" spans="1:11" x14ac:dyDescent="0.25">
      <c r="A141" s="28"/>
      <c r="B141" s="28"/>
      <c r="C141" s="58" t="s">
        <v>19</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C143" s="59" t="s">
        <v>20</v>
      </c>
      <c r="D143" s="54"/>
      <c r="E143" s="6"/>
      <c r="F143" s="19"/>
      <c r="G143" s="24"/>
      <c r="H143" s="24"/>
      <c r="I143" s="31"/>
      <c r="J143" s="31"/>
      <c r="K143" s="35"/>
    </row>
    <row r="144" spans="1:11" x14ac:dyDescent="0.25">
      <c r="B144" s="8" t="s">
        <v>749</v>
      </c>
      <c r="C144" s="57" t="s">
        <v>4663</v>
      </c>
      <c r="D144" s="54" t="s">
        <v>750</v>
      </c>
      <c r="E144" s="6" t="s">
        <v>751</v>
      </c>
      <c r="F144" s="19">
        <v>158633.068</v>
      </c>
      <c r="G144" s="24">
        <v>16052.93</v>
      </c>
      <c r="H144" s="24">
        <v>0.25</v>
      </c>
      <c r="I144" s="31">
        <v>7.14</v>
      </c>
      <c r="J144" s="31"/>
      <c r="K144" s="35"/>
    </row>
    <row r="145" spans="1:54" x14ac:dyDescent="0.25">
      <c r="C145" s="58" t="s">
        <v>40</v>
      </c>
      <c r="D145" s="54"/>
      <c r="E145" s="6"/>
      <c r="F145" s="19"/>
      <c r="G145" s="25">
        <v>16052.93</v>
      </c>
      <c r="H145" s="25">
        <v>0.25</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9" t="s">
        <v>24</v>
      </c>
      <c r="D153" s="54"/>
      <c r="E153" s="6"/>
      <c r="F153" s="19"/>
      <c r="G153" s="24"/>
      <c r="H153" s="24"/>
      <c r="I153" s="31"/>
      <c r="J153" s="31"/>
      <c r="K153" s="35"/>
    </row>
    <row r="154" spans="1:54" x14ac:dyDescent="0.25">
      <c r="B154" s="8" t="s">
        <v>38</v>
      </c>
      <c r="C154" s="57" t="s">
        <v>39</v>
      </c>
      <c r="D154" s="54"/>
      <c r="E154" s="6"/>
      <c r="F154" s="19"/>
      <c r="G154" s="24">
        <v>116451.18</v>
      </c>
      <c r="H154" s="24">
        <v>1.8</v>
      </c>
      <c r="I154" s="31"/>
      <c r="J154" s="31"/>
      <c r="K154" s="35"/>
    </row>
    <row r="155" spans="1:54" x14ac:dyDescent="0.25">
      <c r="C155" s="58" t="s">
        <v>40</v>
      </c>
      <c r="D155" s="54"/>
      <c r="E155" s="6"/>
      <c r="F155" s="19"/>
      <c r="G155" s="25">
        <v>116451.18</v>
      </c>
      <c r="H155" s="25">
        <v>1.8</v>
      </c>
      <c r="I155" s="31"/>
      <c r="J155" s="31"/>
      <c r="K155" s="35"/>
    </row>
    <row r="156" spans="1:54" x14ac:dyDescent="0.25">
      <c r="C156" s="57"/>
      <c r="D156" s="54"/>
      <c r="E156" s="6"/>
      <c r="F156" s="19"/>
      <c r="G156" s="24"/>
      <c r="H156" s="24"/>
      <c r="I156" s="31"/>
      <c r="J156" s="31"/>
      <c r="K156" s="35"/>
    </row>
    <row r="157" spans="1:54" x14ac:dyDescent="0.25">
      <c r="A157" s="10"/>
      <c r="B157" s="28"/>
      <c r="C157" s="58" t="s">
        <v>25</v>
      </c>
      <c r="D157" s="54"/>
      <c r="E157" s="6"/>
      <c r="F157" s="19"/>
      <c r="G157" s="24"/>
      <c r="H157" s="24"/>
      <c r="I157" s="31"/>
      <c r="J157" s="31"/>
      <c r="K157" s="35"/>
    </row>
    <row r="158" spans="1:54" s="2" customFormat="1" ht="13.5" x14ac:dyDescent="0.25">
      <c r="A158" s="28"/>
      <c r="B158" s="28"/>
      <c r="C158" s="57" t="s">
        <v>4656</v>
      </c>
      <c r="D158" s="54"/>
      <c r="E158" s="6"/>
      <c r="F158" s="19"/>
      <c r="G158" s="24" t="s">
        <v>2</v>
      </c>
      <c r="H158" s="24" t="s">
        <v>2</v>
      </c>
      <c r="I158" s="31"/>
      <c r="J158" s="31"/>
      <c r="K158" s="35"/>
      <c r="L158" s="3"/>
      <c r="AI158" s="3"/>
      <c r="AV158" s="3"/>
      <c r="AX158" s="3"/>
      <c r="BB158" s="3"/>
    </row>
    <row r="159" spans="1:54" x14ac:dyDescent="0.25">
      <c r="B159" s="8"/>
      <c r="C159" s="57" t="s">
        <v>41</v>
      </c>
      <c r="D159" s="54"/>
      <c r="E159" s="6"/>
      <c r="F159" s="19"/>
      <c r="G159" s="24">
        <v>-862.02</v>
      </c>
      <c r="H159" s="24">
        <v>-6.0000000000000005E-2</v>
      </c>
      <c r="I159" s="31"/>
      <c r="J159" s="31"/>
      <c r="K159" s="35"/>
    </row>
    <row r="160" spans="1:54" x14ac:dyDescent="0.25">
      <c r="C160" s="58" t="s">
        <v>40</v>
      </c>
      <c r="D160" s="54"/>
      <c r="E160" s="6"/>
      <c r="F160" s="19"/>
      <c r="G160" s="25">
        <v>-862.02</v>
      </c>
      <c r="H160" s="25">
        <v>-6.0000000000000005E-2</v>
      </c>
      <c r="I160" s="31"/>
      <c r="J160" s="31"/>
      <c r="K160" s="35"/>
    </row>
    <row r="161" spans="3:11" x14ac:dyDescent="0.25">
      <c r="C161" s="57"/>
      <c r="D161" s="54"/>
      <c r="E161" s="6"/>
      <c r="F161" s="19"/>
      <c r="G161" s="24"/>
      <c r="H161" s="24"/>
      <c r="I161" s="31"/>
      <c r="J161" s="31"/>
      <c r="K161" s="35"/>
    </row>
    <row r="162" spans="3:11" x14ac:dyDescent="0.25">
      <c r="C162" s="60" t="s">
        <v>42</v>
      </c>
      <c r="D162" s="55"/>
      <c r="E162" s="5"/>
      <c r="F162" s="20"/>
      <c r="G162" s="26">
        <v>6461513.21</v>
      </c>
      <c r="H162" s="26">
        <v>100</v>
      </c>
      <c r="I162" s="32"/>
      <c r="J162" s="32"/>
      <c r="K162" s="36"/>
    </row>
    <row r="165" spans="3:11" x14ac:dyDescent="0.25">
      <c r="C165" s="1" t="s">
        <v>43</v>
      </c>
    </row>
    <row r="166" spans="3:11" x14ac:dyDescent="0.25">
      <c r="C166" s="37" t="s">
        <v>44</v>
      </c>
      <c r="D166" s="37"/>
      <c r="E166" s="37"/>
      <c r="F166" s="37"/>
      <c r="G166" s="37"/>
      <c r="H166" s="37"/>
      <c r="I166" s="37"/>
      <c r="J166" s="37"/>
      <c r="K166" s="37"/>
    </row>
    <row r="167" spans="3:11" x14ac:dyDescent="0.25">
      <c r="C167" s="2" t="s">
        <v>45</v>
      </c>
    </row>
    <row r="168" spans="3:11" x14ac:dyDescent="0.25">
      <c r="C168" s="2" t="s">
        <v>46</v>
      </c>
    </row>
    <row r="169" spans="3:11" x14ac:dyDescent="0.25">
      <c r="C169" s="2" t="s">
        <v>47</v>
      </c>
    </row>
    <row r="170" spans="3:11" x14ac:dyDescent="0.25">
      <c r="C170" s="2" t="s">
        <v>48</v>
      </c>
    </row>
    <row r="172" spans="3:11" x14ac:dyDescent="0.25">
      <c r="C172" s="78" t="s">
        <v>4733</v>
      </c>
      <c r="E172" s="78" t="s">
        <v>4734</v>
      </c>
      <c r="F172" s="79"/>
    </row>
    <row r="173" spans="3:11" x14ac:dyDescent="0.25">
      <c r="E173" s="2" t="s">
        <v>4748</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6"/>
  <dimension ref="A1:IV88"/>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1337</v>
      </c>
      <c r="J2" s="38" t="s">
        <v>4461</v>
      </c>
    </row>
    <row r="3" spans="1:54" ht="16.5" x14ac:dyDescent="0.3">
      <c r="C3" s="1" t="s">
        <v>27</v>
      </c>
      <c r="D3" s="21" t="s">
        <v>1338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1339</v>
      </c>
      <c r="C18" s="57" t="s">
        <v>1340</v>
      </c>
      <c r="D18" s="54" t="s">
        <v>1341</v>
      </c>
      <c r="E18" s="6" t="s">
        <v>571</v>
      </c>
      <c r="F18" s="19">
        <v>16250</v>
      </c>
      <c r="G18" s="24">
        <v>16296.09</v>
      </c>
      <c r="H18" s="24">
        <v>5.49</v>
      </c>
      <c r="I18" s="31">
        <v>8.4869000000000003</v>
      </c>
      <c r="J18" s="31"/>
      <c r="K18" s="35" t="s">
        <v>572</v>
      </c>
    </row>
    <row r="19" spans="2:11" x14ac:dyDescent="0.25">
      <c r="B19" s="8" t="s">
        <v>1342</v>
      </c>
      <c r="C19" s="57" t="s">
        <v>1135</v>
      </c>
      <c r="D19" s="54" t="s">
        <v>1343</v>
      </c>
      <c r="E19" s="6" t="s">
        <v>1089</v>
      </c>
      <c r="F19" s="19">
        <v>10000</v>
      </c>
      <c r="G19" s="24">
        <v>9924.36</v>
      </c>
      <c r="H19" s="24">
        <v>3.34</v>
      </c>
      <c r="I19" s="31">
        <v>8.2052999999999994</v>
      </c>
      <c r="J19" s="31"/>
      <c r="K19" s="35" t="s">
        <v>572</v>
      </c>
    </row>
    <row r="20" spans="2:11" x14ac:dyDescent="0.25">
      <c r="B20" s="8" t="s">
        <v>1344</v>
      </c>
      <c r="C20" s="57" t="s">
        <v>1345</v>
      </c>
      <c r="D20" s="54" t="s">
        <v>1346</v>
      </c>
      <c r="E20" s="6" t="s">
        <v>571</v>
      </c>
      <c r="F20" s="19">
        <v>7500</v>
      </c>
      <c r="G20" s="24">
        <v>7534.94</v>
      </c>
      <c r="H20" s="24">
        <v>2.54</v>
      </c>
      <c r="I20" s="31">
        <v>8.2423999999999999</v>
      </c>
      <c r="J20" s="31"/>
      <c r="K20" s="35" t="s">
        <v>572</v>
      </c>
    </row>
    <row r="21" spans="2:11" x14ac:dyDescent="0.25">
      <c r="B21" s="8" t="s">
        <v>731</v>
      </c>
      <c r="C21" s="57" t="s">
        <v>732</v>
      </c>
      <c r="D21" s="54" t="s">
        <v>733</v>
      </c>
      <c r="E21" s="6" t="s">
        <v>571</v>
      </c>
      <c r="F21" s="19">
        <v>750</v>
      </c>
      <c r="G21" s="24">
        <v>7455.45</v>
      </c>
      <c r="H21" s="24">
        <v>2.5099999999999998</v>
      </c>
      <c r="I21" s="31">
        <v>7.9349999999999996</v>
      </c>
      <c r="J21" s="31"/>
      <c r="K21" s="35" t="s">
        <v>572</v>
      </c>
    </row>
    <row r="22" spans="2:11" x14ac:dyDescent="0.25">
      <c r="B22" s="8" t="s">
        <v>722</v>
      </c>
      <c r="C22" s="57" t="s">
        <v>723</v>
      </c>
      <c r="D22" s="54" t="s">
        <v>724</v>
      </c>
      <c r="E22" s="6" t="s">
        <v>725</v>
      </c>
      <c r="F22" s="19">
        <v>350</v>
      </c>
      <c r="G22" s="24">
        <v>3553.57</v>
      </c>
      <c r="H22" s="24">
        <v>1.2</v>
      </c>
      <c r="I22" s="31">
        <v>7.9039000000000001</v>
      </c>
      <c r="J22" s="31"/>
      <c r="K22" s="35" t="s">
        <v>572</v>
      </c>
    </row>
    <row r="23" spans="2:11" x14ac:dyDescent="0.25">
      <c r="C23" s="58" t="s">
        <v>40</v>
      </c>
      <c r="D23" s="54"/>
      <c r="E23" s="6"/>
      <c r="F23" s="19"/>
      <c r="G23" s="25">
        <v>44764.41</v>
      </c>
      <c r="H23" s="25">
        <v>15.08</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9</v>
      </c>
      <c r="D29" s="54"/>
      <c r="E29" s="6"/>
      <c r="F29" s="19"/>
      <c r="G29" s="24"/>
      <c r="H29" s="24"/>
      <c r="I29" s="31"/>
      <c r="J29" s="31"/>
      <c r="K29" s="35"/>
    </row>
    <row r="30" spans="2:11" x14ac:dyDescent="0.25">
      <c r="B30" s="8" t="s">
        <v>657</v>
      </c>
      <c r="C30" s="57" t="s">
        <v>658</v>
      </c>
      <c r="D30" s="54" t="s">
        <v>659</v>
      </c>
      <c r="E30" s="6" t="s">
        <v>660</v>
      </c>
      <c r="F30" s="19">
        <v>113500000</v>
      </c>
      <c r="G30" s="24">
        <v>113768.88</v>
      </c>
      <c r="H30" s="24">
        <v>38.340000000000003</v>
      </c>
      <c r="I30" s="31">
        <v>7.2723084</v>
      </c>
      <c r="J30" s="31"/>
      <c r="K30" s="35"/>
    </row>
    <row r="31" spans="2:11" x14ac:dyDescent="0.25">
      <c r="B31" s="8" t="s">
        <v>676</v>
      </c>
      <c r="C31" s="57" t="s">
        <v>677</v>
      </c>
      <c r="D31" s="54" t="s">
        <v>678</v>
      </c>
      <c r="E31" s="6" t="s">
        <v>660</v>
      </c>
      <c r="F31" s="19">
        <v>80000000</v>
      </c>
      <c r="G31" s="24">
        <v>79653.119999999995</v>
      </c>
      <c r="H31" s="24">
        <v>26.84</v>
      </c>
      <c r="I31" s="31">
        <v>7.3613020000000002</v>
      </c>
      <c r="J31" s="31"/>
      <c r="K31" s="35"/>
    </row>
    <row r="32" spans="2:11" x14ac:dyDescent="0.25">
      <c r="B32" s="8" t="s">
        <v>661</v>
      </c>
      <c r="C32" s="57" t="s">
        <v>662</v>
      </c>
      <c r="D32" s="54" t="s">
        <v>663</v>
      </c>
      <c r="E32" s="6" t="s">
        <v>660</v>
      </c>
      <c r="F32" s="19">
        <v>19500000</v>
      </c>
      <c r="G32" s="24">
        <v>19570.689999999999</v>
      </c>
      <c r="H32" s="24">
        <v>6.59</v>
      </c>
      <c r="I32" s="31">
        <v>7.4010980000000002</v>
      </c>
      <c r="J32" s="31"/>
      <c r="K32" s="35"/>
    </row>
    <row r="33" spans="2:11" x14ac:dyDescent="0.25">
      <c r="B33" s="8" t="s">
        <v>1347</v>
      </c>
      <c r="C33" s="57" t="s">
        <v>1348</v>
      </c>
      <c r="D33" s="54" t="s">
        <v>1349</v>
      </c>
      <c r="E33" s="6" t="s">
        <v>660</v>
      </c>
      <c r="F33" s="19">
        <v>9000000</v>
      </c>
      <c r="G33" s="24">
        <v>9007.23</v>
      </c>
      <c r="H33" s="24">
        <v>3.04</v>
      </c>
      <c r="I33" s="31">
        <v>7.2030190999999997</v>
      </c>
      <c r="J33" s="31"/>
      <c r="K33" s="35"/>
    </row>
    <row r="34" spans="2:11" x14ac:dyDescent="0.25">
      <c r="B34" s="8" t="s">
        <v>1097</v>
      </c>
      <c r="C34" s="57" t="s">
        <v>1098</v>
      </c>
      <c r="D34" s="54" t="s">
        <v>1099</v>
      </c>
      <c r="E34" s="6" t="s">
        <v>660</v>
      </c>
      <c r="F34" s="19">
        <v>8500000</v>
      </c>
      <c r="G34" s="24">
        <v>8546.0400000000009</v>
      </c>
      <c r="H34" s="24">
        <v>2.88</v>
      </c>
      <c r="I34" s="31">
        <v>7.3058885</v>
      </c>
      <c r="J34" s="31"/>
      <c r="K34" s="35"/>
    </row>
    <row r="35" spans="2:11" x14ac:dyDescent="0.25">
      <c r="B35" s="8" t="s">
        <v>1042</v>
      </c>
      <c r="C35" s="57" t="s">
        <v>1043</v>
      </c>
      <c r="D35" s="54" t="s">
        <v>1044</v>
      </c>
      <c r="E35" s="6" t="s">
        <v>660</v>
      </c>
      <c r="F35" s="19">
        <v>7638000</v>
      </c>
      <c r="G35" s="24">
        <v>7613.14</v>
      </c>
      <c r="H35" s="24">
        <v>2.57</v>
      </c>
      <c r="I35" s="31">
        <v>7.4064924999999997</v>
      </c>
      <c r="J35" s="31"/>
      <c r="K35" s="35"/>
    </row>
    <row r="36" spans="2:11" x14ac:dyDescent="0.25">
      <c r="C36" s="58" t="s">
        <v>40</v>
      </c>
      <c r="D36" s="54"/>
      <c r="E36" s="6"/>
      <c r="F36" s="19"/>
      <c r="G36" s="25">
        <v>238159.1</v>
      </c>
      <c r="H36" s="25">
        <v>80.260000000000005</v>
      </c>
      <c r="I36" s="31"/>
      <c r="J36" s="31"/>
      <c r="K36" s="35"/>
    </row>
    <row r="37" spans="2:11" x14ac:dyDescent="0.25">
      <c r="C37" s="57"/>
      <c r="D37" s="54"/>
      <c r="E37" s="6"/>
      <c r="F37" s="19"/>
      <c r="G37" s="24"/>
      <c r="H37" s="24"/>
      <c r="I37" s="31"/>
      <c r="J37" s="31"/>
      <c r="K37" s="35"/>
    </row>
    <row r="38" spans="2:11" x14ac:dyDescent="0.25">
      <c r="C38" s="59" t="s">
        <v>10</v>
      </c>
      <c r="D38" s="54"/>
      <c r="E38" s="6"/>
      <c r="F38" s="19"/>
      <c r="G38" s="24"/>
      <c r="H38" s="24"/>
      <c r="I38" s="31"/>
      <c r="J38" s="31"/>
      <c r="K38" s="35"/>
    </row>
    <row r="39" spans="2:11" x14ac:dyDescent="0.25">
      <c r="B39" s="8" t="s">
        <v>1350</v>
      </c>
      <c r="C39" s="57" t="s">
        <v>1351</v>
      </c>
      <c r="D39" s="54" t="s">
        <v>1352</v>
      </c>
      <c r="E39" s="6" t="s">
        <v>660</v>
      </c>
      <c r="F39" s="19">
        <v>5000000</v>
      </c>
      <c r="G39" s="24">
        <v>5041.9399999999996</v>
      </c>
      <c r="H39" s="24">
        <v>1.7</v>
      </c>
      <c r="I39" s="31">
        <v>7.7770877</v>
      </c>
      <c r="J39" s="31"/>
      <c r="K39" s="35"/>
    </row>
    <row r="40" spans="2:11" x14ac:dyDescent="0.25">
      <c r="B40" s="8" t="s">
        <v>682</v>
      </c>
      <c r="C40" s="57" t="s">
        <v>683</v>
      </c>
      <c r="D40" s="54" t="s">
        <v>684</v>
      </c>
      <c r="E40" s="6" t="s">
        <v>660</v>
      </c>
      <c r="F40" s="19">
        <v>76100</v>
      </c>
      <c r="G40" s="24">
        <v>76.790000000000006</v>
      </c>
      <c r="H40" s="24">
        <v>0.03</v>
      </c>
      <c r="I40" s="31">
        <v>7.7551534000000002</v>
      </c>
      <c r="J40" s="31"/>
      <c r="K40" s="35"/>
    </row>
    <row r="41" spans="2:11" x14ac:dyDescent="0.25">
      <c r="C41" s="58" t="s">
        <v>40</v>
      </c>
      <c r="D41" s="54"/>
      <c r="E41" s="6"/>
      <c r="F41" s="19"/>
      <c r="G41" s="25">
        <v>5118.7299999999996</v>
      </c>
      <c r="H41" s="25">
        <v>1.73</v>
      </c>
      <c r="I41" s="31"/>
      <c r="J41" s="31"/>
      <c r="K41" s="35"/>
    </row>
    <row r="42" spans="2:11" x14ac:dyDescent="0.25">
      <c r="C42" s="57"/>
      <c r="D42" s="54"/>
      <c r="E42" s="6"/>
      <c r="F42" s="19"/>
      <c r="G42" s="24"/>
      <c r="H42" s="24"/>
      <c r="I42" s="31"/>
      <c r="J42" s="31"/>
      <c r="K42" s="35"/>
    </row>
    <row r="43" spans="2:11" x14ac:dyDescent="0.25">
      <c r="C43" s="58" t="s">
        <v>11</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13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20</v>
      </c>
      <c r="D58" s="54"/>
      <c r="E58" s="6"/>
      <c r="F58" s="19"/>
      <c r="G58" s="24"/>
      <c r="H58" s="24"/>
      <c r="I58" s="31"/>
      <c r="J58" s="31"/>
      <c r="K58" s="35"/>
    </row>
    <row r="59" spans="1:11" x14ac:dyDescent="0.25">
      <c r="B59" s="8" t="s">
        <v>749</v>
      </c>
      <c r="C59" s="57" t="s">
        <v>4663</v>
      </c>
      <c r="D59" s="54" t="s">
        <v>750</v>
      </c>
      <c r="E59" s="6" t="s">
        <v>751</v>
      </c>
      <c r="F59" s="19">
        <v>7333.8019999999997</v>
      </c>
      <c r="G59" s="24">
        <v>742.15</v>
      </c>
      <c r="H59" s="24">
        <v>0.25</v>
      </c>
      <c r="I59" s="31">
        <v>7.14</v>
      </c>
      <c r="J59" s="31"/>
      <c r="K59" s="35"/>
    </row>
    <row r="60" spans="1:11" x14ac:dyDescent="0.25">
      <c r="C60" s="58" t="s">
        <v>40</v>
      </c>
      <c r="D60" s="54"/>
      <c r="E60" s="6"/>
      <c r="F60" s="19"/>
      <c r="G60" s="25">
        <v>742.15</v>
      </c>
      <c r="H60" s="25">
        <v>0.25</v>
      </c>
      <c r="I60" s="31"/>
      <c r="J60" s="31"/>
      <c r="K60" s="35"/>
    </row>
    <row r="61" spans="1:11" x14ac:dyDescent="0.25">
      <c r="C61" s="57"/>
      <c r="D61" s="54"/>
      <c r="E61" s="6"/>
      <c r="F61" s="19"/>
      <c r="G61" s="24"/>
      <c r="H61" s="24"/>
      <c r="I61" s="31"/>
      <c r="J61" s="31"/>
      <c r="K61" s="35"/>
    </row>
    <row r="62" spans="1:11" x14ac:dyDescent="0.25">
      <c r="C62" s="58" t="s">
        <v>21</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22</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8" t="s">
        <v>23</v>
      </c>
      <c r="D66" s="54"/>
      <c r="E66" s="6"/>
      <c r="F66" s="19"/>
      <c r="G66" s="24" t="s">
        <v>2</v>
      </c>
      <c r="H66" s="24" t="s">
        <v>2</v>
      </c>
      <c r="I66" s="31"/>
      <c r="J66" s="31"/>
      <c r="K66" s="35"/>
    </row>
    <row r="67" spans="1:54" x14ac:dyDescent="0.25">
      <c r="C67" s="57"/>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38</v>
      </c>
      <c r="C69" s="57" t="s">
        <v>39</v>
      </c>
      <c r="D69" s="54"/>
      <c r="E69" s="6"/>
      <c r="F69" s="19"/>
      <c r="G69" s="24">
        <v>2576.04</v>
      </c>
      <c r="H69" s="24">
        <v>0.87</v>
      </c>
      <c r="I69" s="31"/>
      <c r="J69" s="31"/>
      <c r="K69" s="35"/>
    </row>
    <row r="70" spans="1:54" x14ac:dyDescent="0.25">
      <c r="C70" s="58" t="s">
        <v>40</v>
      </c>
      <c r="D70" s="54"/>
      <c r="E70" s="6"/>
      <c r="F70" s="19"/>
      <c r="G70" s="25">
        <v>2576.04</v>
      </c>
      <c r="H70" s="25">
        <v>0.87</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4656</v>
      </c>
      <c r="D73" s="54"/>
      <c r="E73" s="6"/>
      <c r="F73" s="19"/>
      <c r="G73" s="24" t="s">
        <v>2</v>
      </c>
      <c r="H73" s="24" t="s">
        <v>2</v>
      </c>
      <c r="I73" s="31"/>
      <c r="J73" s="31"/>
      <c r="K73" s="35"/>
      <c r="L73" s="3"/>
      <c r="AI73" s="3"/>
      <c r="AV73" s="3"/>
      <c r="AX73" s="3"/>
      <c r="BB73" s="3"/>
    </row>
    <row r="74" spans="1:54" x14ac:dyDescent="0.25">
      <c r="B74" s="8"/>
      <c r="C74" s="57" t="s">
        <v>41</v>
      </c>
      <c r="D74" s="54"/>
      <c r="E74" s="6"/>
      <c r="F74" s="19"/>
      <c r="G74" s="24">
        <v>5395.8</v>
      </c>
      <c r="H74" s="24">
        <v>1.81</v>
      </c>
      <c r="I74" s="31"/>
      <c r="J74" s="31"/>
      <c r="K74" s="35"/>
    </row>
    <row r="75" spans="1:54" x14ac:dyDescent="0.25">
      <c r="C75" s="58" t="s">
        <v>40</v>
      </c>
      <c r="D75" s="54"/>
      <c r="E75" s="6"/>
      <c r="F75" s="19"/>
      <c r="G75" s="25">
        <v>5395.8</v>
      </c>
      <c r="H75" s="25">
        <v>1.81</v>
      </c>
      <c r="I75" s="31"/>
      <c r="J75" s="31"/>
      <c r="K75" s="35"/>
    </row>
    <row r="76" spans="1:54" x14ac:dyDescent="0.25">
      <c r="C76" s="57"/>
      <c r="D76" s="54"/>
      <c r="E76" s="6"/>
      <c r="F76" s="19"/>
      <c r="G76" s="24"/>
      <c r="H76" s="24"/>
      <c r="I76" s="31"/>
      <c r="J76" s="31"/>
      <c r="K76" s="35"/>
    </row>
    <row r="77" spans="1:54" x14ac:dyDescent="0.25">
      <c r="C77" s="60" t="s">
        <v>42</v>
      </c>
      <c r="D77" s="55"/>
      <c r="E77" s="5"/>
      <c r="F77" s="20"/>
      <c r="G77" s="26">
        <v>296756.23</v>
      </c>
      <c r="H77" s="26">
        <v>100.00000000000001</v>
      </c>
      <c r="I77" s="32"/>
      <c r="J77" s="32"/>
      <c r="K77" s="36"/>
    </row>
    <row r="80" spans="1:54" x14ac:dyDescent="0.25">
      <c r="C80" s="1" t="s">
        <v>43</v>
      </c>
    </row>
    <row r="81" spans="3:11" x14ac:dyDescent="0.25">
      <c r="C81" s="37" t="s">
        <v>44</v>
      </c>
      <c r="D81" s="37"/>
      <c r="E81" s="37"/>
      <c r="F81" s="37"/>
      <c r="G81" s="37"/>
      <c r="H81" s="37"/>
      <c r="I81" s="37"/>
      <c r="J81" s="37"/>
      <c r="K81" s="37"/>
    </row>
    <row r="82" spans="3:11" x14ac:dyDescent="0.25">
      <c r="C82" s="2" t="s">
        <v>45</v>
      </c>
    </row>
    <row r="83" spans="3:11" x14ac:dyDescent="0.25">
      <c r="C83" s="2" t="s">
        <v>46</v>
      </c>
    </row>
    <row r="84" spans="3:11" x14ac:dyDescent="0.25">
      <c r="C84" s="2" t="s">
        <v>47</v>
      </c>
    </row>
    <row r="85" spans="3:11" x14ac:dyDescent="0.25">
      <c r="C85" s="2" t="s">
        <v>48</v>
      </c>
    </row>
    <row r="87" spans="3:11" x14ac:dyDescent="0.25">
      <c r="C87" s="78" t="s">
        <v>4733</v>
      </c>
      <c r="E87" s="78" t="s">
        <v>4734</v>
      </c>
      <c r="F87" s="79"/>
    </row>
    <row r="88" spans="3:11" x14ac:dyDescent="0.25">
      <c r="E88" s="2" t="s">
        <v>4749</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7"/>
  <dimension ref="A1:IV143"/>
  <sheetViews>
    <sheetView showGridLines="0" zoomScale="90" zoomScaleNormal="90" workbookViewId="0">
      <pane ySplit="6" topLeftCell="A12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1353</v>
      </c>
      <c r="J2" s="38" t="s">
        <v>4461</v>
      </c>
    </row>
    <row r="3" spans="1:54" ht="16.5" x14ac:dyDescent="0.3">
      <c r="C3" s="1" t="s">
        <v>27</v>
      </c>
      <c r="D3" s="21" t="s">
        <v>1354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1110</v>
      </c>
      <c r="C24" s="57" t="s">
        <v>1111</v>
      </c>
      <c r="D24" s="54" t="s">
        <v>1112</v>
      </c>
      <c r="E24" s="6" t="s">
        <v>660</v>
      </c>
      <c r="F24" s="19">
        <v>50000000</v>
      </c>
      <c r="G24" s="24">
        <v>50101.45</v>
      </c>
      <c r="H24" s="24">
        <v>2.75</v>
      </c>
      <c r="I24" s="31">
        <v>7.0561999999999996</v>
      </c>
      <c r="J24" s="31"/>
      <c r="K24" s="35"/>
    </row>
    <row r="25" spans="1:11" x14ac:dyDescent="0.25">
      <c r="C25" s="58" t="s">
        <v>40</v>
      </c>
      <c r="D25" s="54"/>
      <c r="E25" s="6"/>
      <c r="F25" s="19"/>
      <c r="G25" s="25">
        <v>50101.45</v>
      </c>
      <c r="H25" s="25">
        <v>2.75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1355</v>
      </c>
      <c r="C28" s="57" t="s">
        <v>1356</v>
      </c>
      <c r="D28" s="54" t="s">
        <v>1357</v>
      </c>
      <c r="E28" s="6" t="s">
        <v>660</v>
      </c>
      <c r="F28" s="19">
        <v>38000000</v>
      </c>
      <c r="G28" s="24">
        <v>38300.879999999997</v>
      </c>
      <c r="H28" s="24">
        <v>2.11</v>
      </c>
      <c r="I28" s="31">
        <v>7.2991000000000001</v>
      </c>
      <c r="J28" s="31"/>
      <c r="K28" s="35"/>
    </row>
    <row r="29" spans="1:11" x14ac:dyDescent="0.25">
      <c r="B29" s="8" t="s">
        <v>1358</v>
      </c>
      <c r="C29" s="57" t="s">
        <v>1359</v>
      </c>
      <c r="D29" s="54" t="s">
        <v>1360</v>
      </c>
      <c r="E29" s="6" t="s">
        <v>660</v>
      </c>
      <c r="F29" s="19">
        <v>15900000</v>
      </c>
      <c r="G29" s="24">
        <v>15924.71</v>
      </c>
      <c r="H29" s="24">
        <v>0.88</v>
      </c>
      <c r="I29" s="31">
        <v>7.1540999999999997</v>
      </c>
      <c r="J29" s="31"/>
      <c r="K29" s="35"/>
    </row>
    <row r="30" spans="1:11" x14ac:dyDescent="0.25">
      <c r="B30" s="8" t="s">
        <v>1113</v>
      </c>
      <c r="C30" s="57" t="s">
        <v>1114</v>
      </c>
      <c r="D30" s="54" t="s">
        <v>1115</v>
      </c>
      <c r="E30" s="6" t="s">
        <v>660</v>
      </c>
      <c r="F30" s="19">
        <v>7514300</v>
      </c>
      <c r="G30" s="24">
        <v>7494.65</v>
      </c>
      <c r="H30" s="24">
        <v>0.41</v>
      </c>
      <c r="I30" s="31">
        <v>6.9745499999999998</v>
      </c>
      <c r="J30" s="31"/>
      <c r="K30" s="35"/>
    </row>
    <row r="31" spans="1:11" x14ac:dyDescent="0.25">
      <c r="B31" s="8" t="s">
        <v>1361</v>
      </c>
      <c r="C31" s="57" t="s">
        <v>1362</v>
      </c>
      <c r="D31" s="54" t="s">
        <v>1363</v>
      </c>
      <c r="E31" s="6" t="s">
        <v>660</v>
      </c>
      <c r="F31" s="19">
        <v>5000000</v>
      </c>
      <c r="G31" s="24">
        <v>4994.28</v>
      </c>
      <c r="H31" s="24">
        <v>0.27</v>
      </c>
      <c r="I31" s="31">
        <v>6.9748999999999999</v>
      </c>
      <c r="J31" s="31"/>
      <c r="K31" s="35"/>
    </row>
    <row r="32" spans="1:11" x14ac:dyDescent="0.25">
      <c r="C32" s="58" t="s">
        <v>40</v>
      </c>
      <c r="D32" s="54"/>
      <c r="E32" s="6"/>
      <c r="F32" s="19"/>
      <c r="G32" s="25">
        <v>66714.52</v>
      </c>
      <c r="H32" s="25">
        <v>3.67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C35" s="59" t="s">
        <v>13</v>
      </c>
      <c r="D35" s="54"/>
      <c r="E35" s="6"/>
      <c r="F35" s="19"/>
      <c r="G35" s="24"/>
      <c r="H35" s="24"/>
      <c r="I35" s="31"/>
      <c r="J35" s="31"/>
      <c r="K35" s="35"/>
    </row>
    <row r="36" spans="1:11" x14ac:dyDescent="0.25">
      <c r="B36" s="8" t="s">
        <v>1364</v>
      </c>
      <c r="C36" s="57" t="s">
        <v>732</v>
      </c>
      <c r="D36" s="54" t="s">
        <v>1365</v>
      </c>
      <c r="E36" s="6" t="s">
        <v>691</v>
      </c>
      <c r="F36" s="19">
        <v>18000</v>
      </c>
      <c r="G36" s="24">
        <v>86940</v>
      </c>
      <c r="H36" s="24">
        <v>4.78</v>
      </c>
      <c r="I36" s="31">
        <v>7.9301000000000004</v>
      </c>
      <c r="J36" s="31"/>
      <c r="K36" s="35" t="s">
        <v>572</v>
      </c>
    </row>
    <row r="37" spans="1:11" x14ac:dyDescent="0.25">
      <c r="B37" s="8" t="s">
        <v>1366</v>
      </c>
      <c r="C37" s="57" t="s">
        <v>1367</v>
      </c>
      <c r="D37" s="54" t="s">
        <v>1368</v>
      </c>
      <c r="E37" s="6" t="s">
        <v>691</v>
      </c>
      <c r="F37" s="19">
        <v>14000</v>
      </c>
      <c r="G37" s="24">
        <v>64660.33</v>
      </c>
      <c r="H37" s="24">
        <v>3.56</v>
      </c>
      <c r="I37" s="31">
        <v>8.5874000000000006</v>
      </c>
      <c r="J37" s="31"/>
      <c r="K37" s="35" t="s">
        <v>572</v>
      </c>
    </row>
    <row r="38" spans="1:11" x14ac:dyDescent="0.25">
      <c r="B38" s="8" t="s">
        <v>1369</v>
      </c>
      <c r="C38" s="57" t="s">
        <v>1172</v>
      </c>
      <c r="D38" s="54" t="s">
        <v>1370</v>
      </c>
      <c r="E38" s="6" t="s">
        <v>691</v>
      </c>
      <c r="F38" s="19">
        <v>12500</v>
      </c>
      <c r="G38" s="24">
        <v>61879.5</v>
      </c>
      <c r="H38" s="24">
        <v>3.4</v>
      </c>
      <c r="I38" s="31">
        <v>7.3201000000000001</v>
      </c>
      <c r="J38" s="31"/>
      <c r="K38" s="35" t="s">
        <v>572</v>
      </c>
    </row>
    <row r="39" spans="1:11" x14ac:dyDescent="0.25">
      <c r="B39" s="8" t="s">
        <v>1371</v>
      </c>
      <c r="C39" s="57" t="s">
        <v>599</v>
      </c>
      <c r="D39" s="54" t="s">
        <v>1372</v>
      </c>
      <c r="E39" s="6" t="s">
        <v>691</v>
      </c>
      <c r="F39" s="19">
        <v>8000</v>
      </c>
      <c r="G39" s="24">
        <v>39708.720000000001</v>
      </c>
      <c r="H39" s="24">
        <v>2.1800000000000002</v>
      </c>
      <c r="I39" s="31">
        <v>7.8747999999999996</v>
      </c>
      <c r="J39" s="31"/>
      <c r="K39" s="35" t="s">
        <v>572</v>
      </c>
    </row>
    <row r="40" spans="1:11" x14ac:dyDescent="0.25">
      <c r="B40" s="8" t="s">
        <v>1373</v>
      </c>
      <c r="C40" s="57" t="s">
        <v>1374</v>
      </c>
      <c r="D40" s="54" t="s">
        <v>1375</v>
      </c>
      <c r="E40" s="6" t="s">
        <v>691</v>
      </c>
      <c r="F40" s="19">
        <v>8000</v>
      </c>
      <c r="G40" s="24">
        <v>39043</v>
      </c>
      <c r="H40" s="24">
        <v>2.15</v>
      </c>
      <c r="I40" s="31">
        <v>8.0601000000000003</v>
      </c>
      <c r="J40" s="31"/>
      <c r="K40" s="35" t="s">
        <v>572</v>
      </c>
    </row>
    <row r="41" spans="1:11" x14ac:dyDescent="0.25">
      <c r="B41" s="8" t="s">
        <v>1376</v>
      </c>
      <c r="C41" s="57" t="s">
        <v>1377</v>
      </c>
      <c r="D41" s="54" t="s">
        <v>1378</v>
      </c>
      <c r="E41" s="6" t="s">
        <v>691</v>
      </c>
      <c r="F41" s="19">
        <v>6000</v>
      </c>
      <c r="G41" s="24">
        <v>27770.58</v>
      </c>
      <c r="H41" s="24">
        <v>1.53</v>
      </c>
      <c r="I41" s="31">
        <v>8.0500000000000007</v>
      </c>
      <c r="J41" s="31"/>
      <c r="K41" s="35" t="s">
        <v>572</v>
      </c>
    </row>
    <row r="42" spans="1:11" x14ac:dyDescent="0.25">
      <c r="B42" s="8" t="s">
        <v>1379</v>
      </c>
      <c r="C42" s="57" t="s">
        <v>1340</v>
      </c>
      <c r="D42" s="54" t="s">
        <v>1380</v>
      </c>
      <c r="E42" s="6" t="s">
        <v>691</v>
      </c>
      <c r="F42" s="19">
        <v>5500</v>
      </c>
      <c r="G42" s="24">
        <v>26072.34</v>
      </c>
      <c r="H42" s="24">
        <v>1.43</v>
      </c>
      <c r="I42" s="31">
        <v>8.5050000000000008</v>
      </c>
      <c r="J42" s="31"/>
      <c r="K42" s="35" t="s">
        <v>572</v>
      </c>
    </row>
    <row r="43" spans="1:11" x14ac:dyDescent="0.25">
      <c r="B43" s="8" t="s">
        <v>1381</v>
      </c>
      <c r="C43" s="57" t="s">
        <v>205</v>
      </c>
      <c r="D43" s="54" t="s">
        <v>1382</v>
      </c>
      <c r="E43" s="6" t="s">
        <v>691</v>
      </c>
      <c r="F43" s="19">
        <v>5000</v>
      </c>
      <c r="G43" s="24">
        <v>24744.28</v>
      </c>
      <c r="H43" s="24">
        <v>1.36</v>
      </c>
      <c r="I43" s="31">
        <v>8.2004000000000001</v>
      </c>
      <c r="J43" s="31"/>
      <c r="K43" s="35" t="s">
        <v>572</v>
      </c>
    </row>
    <row r="44" spans="1:11" x14ac:dyDescent="0.25">
      <c r="B44" s="8" t="s">
        <v>1383</v>
      </c>
      <c r="C44" s="57" t="s">
        <v>999</v>
      </c>
      <c r="D44" s="54" t="s">
        <v>1384</v>
      </c>
      <c r="E44" s="6" t="s">
        <v>706</v>
      </c>
      <c r="F44" s="19">
        <v>5000</v>
      </c>
      <c r="G44" s="24">
        <v>24373.58</v>
      </c>
      <c r="H44" s="24">
        <v>1.34</v>
      </c>
      <c r="I44" s="31">
        <v>7.9498879999999996</v>
      </c>
      <c r="J44" s="31"/>
      <c r="K44" s="35" t="s">
        <v>572</v>
      </c>
    </row>
    <row r="45" spans="1:11" x14ac:dyDescent="0.25">
      <c r="B45" s="8" t="s">
        <v>1385</v>
      </c>
      <c r="C45" s="57" t="s">
        <v>205</v>
      </c>
      <c r="D45" s="54" t="s">
        <v>1386</v>
      </c>
      <c r="E45" s="6" t="s">
        <v>691</v>
      </c>
      <c r="F45" s="19">
        <v>4500</v>
      </c>
      <c r="G45" s="24">
        <v>22300.22</v>
      </c>
      <c r="H45" s="24">
        <v>1.23</v>
      </c>
      <c r="I45" s="31">
        <v>8.1746999999999996</v>
      </c>
      <c r="J45" s="31"/>
      <c r="K45" s="35" t="s">
        <v>572</v>
      </c>
    </row>
    <row r="46" spans="1:11" x14ac:dyDescent="0.25">
      <c r="B46" s="8" t="s">
        <v>1387</v>
      </c>
      <c r="C46" s="57" t="s">
        <v>1388</v>
      </c>
      <c r="D46" s="54" t="s">
        <v>1389</v>
      </c>
      <c r="E46" s="6" t="s">
        <v>691</v>
      </c>
      <c r="F46" s="19">
        <v>4300</v>
      </c>
      <c r="G46" s="24">
        <v>20836.7</v>
      </c>
      <c r="H46" s="24">
        <v>1.1499999999999999</v>
      </c>
      <c r="I46" s="31">
        <v>8.8025000000000002</v>
      </c>
      <c r="J46" s="31"/>
      <c r="K46" s="35" t="s">
        <v>572</v>
      </c>
    </row>
    <row r="47" spans="1:11" x14ac:dyDescent="0.25">
      <c r="B47" s="8" t="s">
        <v>1390</v>
      </c>
      <c r="C47" s="57" t="s">
        <v>612</v>
      </c>
      <c r="D47" s="54" t="s">
        <v>1391</v>
      </c>
      <c r="E47" s="6" t="s">
        <v>691</v>
      </c>
      <c r="F47" s="19">
        <v>4000</v>
      </c>
      <c r="G47" s="24">
        <v>19799.259999999998</v>
      </c>
      <c r="H47" s="24">
        <v>1.0900000000000001</v>
      </c>
      <c r="I47" s="31">
        <v>7.7100999999999997</v>
      </c>
      <c r="J47" s="31"/>
      <c r="K47" s="35" t="s">
        <v>572</v>
      </c>
    </row>
    <row r="48" spans="1:11" x14ac:dyDescent="0.25">
      <c r="B48" s="8" t="s">
        <v>1392</v>
      </c>
      <c r="C48" s="57" t="s">
        <v>1377</v>
      </c>
      <c r="D48" s="54" t="s">
        <v>1393</v>
      </c>
      <c r="E48" s="6" t="s">
        <v>691</v>
      </c>
      <c r="F48" s="19">
        <v>4000</v>
      </c>
      <c r="G48" s="24">
        <v>19554.48</v>
      </c>
      <c r="H48" s="24">
        <v>1.08</v>
      </c>
      <c r="I48" s="31">
        <v>7.92</v>
      </c>
      <c r="J48" s="31"/>
      <c r="K48" s="35" t="s">
        <v>572</v>
      </c>
    </row>
    <row r="49" spans="2:11" x14ac:dyDescent="0.25">
      <c r="B49" s="8" t="s">
        <v>1394</v>
      </c>
      <c r="C49" s="57" t="s">
        <v>1130</v>
      </c>
      <c r="D49" s="54" t="s">
        <v>1395</v>
      </c>
      <c r="E49" s="6" t="s">
        <v>691</v>
      </c>
      <c r="F49" s="19">
        <v>4000</v>
      </c>
      <c r="G49" s="24">
        <v>18439.900000000001</v>
      </c>
      <c r="H49" s="24">
        <v>1.01</v>
      </c>
      <c r="I49" s="31">
        <v>8.65</v>
      </c>
      <c r="J49" s="31"/>
      <c r="K49" s="35" t="s">
        <v>572</v>
      </c>
    </row>
    <row r="50" spans="2:11" x14ac:dyDescent="0.25">
      <c r="B50" s="8" t="s">
        <v>1396</v>
      </c>
      <c r="C50" s="57" t="s">
        <v>205</v>
      </c>
      <c r="D50" s="54" t="s">
        <v>1397</v>
      </c>
      <c r="E50" s="6" t="s">
        <v>691</v>
      </c>
      <c r="F50" s="19">
        <v>3000</v>
      </c>
      <c r="G50" s="24">
        <v>14843.27</v>
      </c>
      <c r="H50" s="24">
        <v>0.82</v>
      </c>
      <c r="I50" s="31">
        <v>8.2003000000000004</v>
      </c>
      <c r="J50" s="31"/>
      <c r="K50" s="35" t="s">
        <v>572</v>
      </c>
    </row>
    <row r="51" spans="2:11" x14ac:dyDescent="0.25">
      <c r="B51" s="8" t="s">
        <v>1398</v>
      </c>
      <c r="C51" s="57" t="s">
        <v>1399</v>
      </c>
      <c r="D51" s="54" t="s">
        <v>1400</v>
      </c>
      <c r="E51" s="6" t="s">
        <v>691</v>
      </c>
      <c r="F51" s="19">
        <v>3000</v>
      </c>
      <c r="G51" s="24">
        <v>14615.06</v>
      </c>
      <c r="H51" s="24">
        <v>0.8</v>
      </c>
      <c r="I51" s="31">
        <v>8.7399000000000004</v>
      </c>
      <c r="J51" s="31"/>
      <c r="K51" s="35" t="s">
        <v>572</v>
      </c>
    </row>
    <row r="52" spans="2:11" x14ac:dyDescent="0.25">
      <c r="B52" s="8" t="s">
        <v>1401</v>
      </c>
      <c r="C52" s="57" t="s">
        <v>1135</v>
      </c>
      <c r="D52" s="54" t="s">
        <v>1402</v>
      </c>
      <c r="E52" s="6" t="s">
        <v>691</v>
      </c>
      <c r="F52" s="19">
        <v>2000</v>
      </c>
      <c r="G52" s="24">
        <v>9961.24</v>
      </c>
      <c r="H52" s="24">
        <v>0.55000000000000004</v>
      </c>
      <c r="I52" s="31">
        <v>7.4749999999999996</v>
      </c>
      <c r="J52" s="31"/>
      <c r="K52" s="35" t="s">
        <v>572</v>
      </c>
    </row>
    <row r="53" spans="2:11" x14ac:dyDescent="0.25">
      <c r="B53" s="8" t="s">
        <v>1403</v>
      </c>
      <c r="C53" s="57" t="s">
        <v>1085</v>
      </c>
      <c r="D53" s="54" t="s">
        <v>1404</v>
      </c>
      <c r="E53" s="6" t="s">
        <v>691</v>
      </c>
      <c r="F53" s="19">
        <v>2000</v>
      </c>
      <c r="G53" s="24">
        <v>9923.7800000000007</v>
      </c>
      <c r="H53" s="24">
        <v>0.55000000000000004</v>
      </c>
      <c r="I53" s="31">
        <v>8.4951000000000008</v>
      </c>
      <c r="J53" s="31"/>
      <c r="K53" s="35" t="s">
        <v>572</v>
      </c>
    </row>
    <row r="54" spans="2:11" x14ac:dyDescent="0.25">
      <c r="B54" s="8" t="s">
        <v>1405</v>
      </c>
      <c r="C54" s="57" t="s">
        <v>1406</v>
      </c>
      <c r="D54" s="54" t="s">
        <v>1407</v>
      </c>
      <c r="E54" s="6" t="s">
        <v>691</v>
      </c>
      <c r="F54" s="19">
        <v>2000</v>
      </c>
      <c r="G54" s="24">
        <v>9921.4699999999993</v>
      </c>
      <c r="H54" s="24">
        <v>0.55000000000000004</v>
      </c>
      <c r="I54" s="31">
        <v>8.7552000000000003</v>
      </c>
      <c r="J54" s="31"/>
      <c r="K54" s="35" t="s">
        <v>572</v>
      </c>
    </row>
    <row r="55" spans="2:11" x14ac:dyDescent="0.25">
      <c r="B55" s="8" t="s">
        <v>1408</v>
      </c>
      <c r="C55" s="57" t="s">
        <v>1409</v>
      </c>
      <c r="D55" s="54" t="s">
        <v>1410</v>
      </c>
      <c r="E55" s="6" t="s">
        <v>691</v>
      </c>
      <c r="F55" s="19">
        <v>2000</v>
      </c>
      <c r="G55" s="24">
        <v>9909.84</v>
      </c>
      <c r="H55" s="24">
        <v>0.54</v>
      </c>
      <c r="I55" s="31">
        <v>8.5147999999999993</v>
      </c>
      <c r="J55" s="31"/>
      <c r="K55" s="35" t="s">
        <v>572</v>
      </c>
    </row>
    <row r="56" spans="2:11" x14ac:dyDescent="0.25">
      <c r="B56" s="8" t="s">
        <v>1411</v>
      </c>
      <c r="C56" s="57" t="s">
        <v>1412</v>
      </c>
      <c r="D56" s="54" t="s">
        <v>1413</v>
      </c>
      <c r="E56" s="6" t="s">
        <v>691</v>
      </c>
      <c r="F56" s="19">
        <v>1800</v>
      </c>
      <c r="G56" s="24">
        <v>8903.6299999999992</v>
      </c>
      <c r="H56" s="24">
        <v>0.49</v>
      </c>
      <c r="I56" s="31">
        <v>8.4062000000000001</v>
      </c>
      <c r="J56" s="31"/>
      <c r="K56" s="35" t="s">
        <v>572</v>
      </c>
    </row>
    <row r="57" spans="2:11" x14ac:dyDescent="0.25">
      <c r="C57" s="58" t="s">
        <v>40</v>
      </c>
      <c r="D57" s="54"/>
      <c r="E57" s="6"/>
      <c r="F57" s="19"/>
      <c r="G57" s="25">
        <v>574201.18000000005</v>
      </c>
      <c r="H57" s="25">
        <v>31.59</v>
      </c>
      <c r="I57" s="31"/>
      <c r="J57" s="31"/>
      <c r="K57" s="35"/>
    </row>
    <row r="58" spans="2:11" x14ac:dyDescent="0.25">
      <c r="C58" s="57"/>
      <c r="D58" s="54"/>
      <c r="E58" s="6"/>
      <c r="F58" s="19"/>
      <c r="G58" s="24"/>
      <c r="H58" s="24"/>
      <c r="I58" s="31"/>
      <c r="J58" s="31"/>
      <c r="K58" s="35"/>
    </row>
    <row r="59" spans="2:11" x14ac:dyDescent="0.25">
      <c r="C59" s="59" t="s">
        <v>14</v>
      </c>
      <c r="D59" s="54"/>
      <c r="E59" s="6"/>
      <c r="F59" s="19"/>
      <c r="G59" s="24"/>
      <c r="H59" s="24"/>
      <c r="I59" s="31"/>
      <c r="J59" s="31"/>
      <c r="K59" s="35"/>
    </row>
    <row r="60" spans="2:11" x14ac:dyDescent="0.25">
      <c r="B60" s="8" t="s">
        <v>1414</v>
      </c>
      <c r="C60" s="57" t="s">
        <v>423</v>
      </c>
      <c r="D60" s="54" t="s">
        <v>1415</v>
      </c>
      <c r="E60" s="6" t="s">
        <v>691</v>
      </c>
      <c r="F60" s="19">
        <v>19000</v>
      </c>
      <c r="G60" s="24">
        <v>89080.46</v>
      </c>
      <c r="H60" s="24">
        <v>4.9000000000000004</v>
      </c>
      <c r="I60" s="31">
        <v>7.875</v>
      </c>
      <c r="J60" s="31"/>
      <c r="K60" s="35" t="s">
        <v>572</v>
      </c>
    </row>
    <row r="61" spans="2:11" x14ac:dyDescent="0.25">
      <c r="B61" s="8" t="s">
        <v>1416</v>
      </c>
      <c r="C61" s="57" t="s">
        <v>63</v>
      </c>
      <c r="D61" s="54" t="s">
        <v>1417</v>
      </c>
      <c r="E61" s="6" t="s">
        <v>691</v>
      </c>
      <c r="F61" s="19">
        <v>18500</v>
      </c>
      <c r="G61" s="24">
        <v>86825.59</v>
      </c>
      <c r="H61" s="24">
        <v>4.7699999999999996</v>
      </c>
      <c r="I61" s="31">
        <v>7.9249999999999998</v>
      </c>
      <c r="J61" s="31"/>
      <c r="K61" s="35" t="s">
        <v>572</v>
      </c>
    </row>
    <row r="62" spans="2:11" x14ac:dyDescent="0.25">
      <c r="B62" s="8" t="s">
        <v>1418</v>
      </c>
      <c r="C62" s="57" t="s">
        <v>56</v>
      </c>
      <c r="D62" s="54" t="s">
        <v>1419</v>
      </c>
      <c r="E62" s="6" t="s">
        <v>691</v>
      </c>
      <c r="F62" s="19">
        <v>13500</v>
      </c>
      <c r="G62" s="24">
        <v>64386.29</v>
      </c>
      <c r="H62" s="24">
        <v>3.54</v>
      </c>
      <c r="I62" s="31">
        <v>7.8449999999999998</v>
      </c>
      <c r="J62" s="31"/>
      <c r="K62" s="35" t="s">
        <v>572</v>
      </c>
    </row>
    <row r="63" spans="2:11" x14ac:dyDescent="0.25">
      <c r="B63" s="8" t="s">
        <v>1420</v>
      </c>
      <c r="C63" s="57" t="s">
        <v>1253</v>
      </c>
      <c r="D63" s="54" t="s">
        <v>1421</v>
      </c>
      <c r="E63" s="6" t="s">
        <v>691</v>
      </c>
      <c r="F63" s="19">
        <v>13000</v>
      </c>
      <c r="G63" s="24">
        <v>64370.61</v>
      </c>
      <c r="H63" s="24">
        <v>3.54</v>
      </c>
      <c r="I63" s="31">
        <v>7.4351000000000003</v>
      </c>
      <c r="J63" s="31"/>
      <c r="K63" s="35" t="s">
        <v>572</v>
      </c>
    </row>
    <row r="64" spans="2:11" x14ac:dyDescent="0.25">
      <c r="B64" s="8" t="s">
        <v>1422</v>
      </c>
      <c r="C64" s="57" t="s">
        <v>1223</v>
      </c>
      <c r="D64" s="54" t="s">
        <v>1423</v>
      </c>
      <c r="E64" s="6" t="s">
        <v>691</v>
      </c>
      <c r="F64" s="19">
        <v>12000</v>
      </c>
      <c r="G64" s="24">
        <v>55797.3</v>
      </c>
      <c r="H64" s="24">
        <v>3.07</v>
      </c>
      <c r="I64" s="31">
        <v>7.8548999999999998</v>
      </c>
      <c r="J64" s="31"/>
      <c r="K64" s="35" t="s">
        <v>572</v>
      </c>
    </row>
    <row r="65" spans="2:11" x14ac:dyDescent="0.25">
      <c r="B65" s="8" t="s">
        <v>1424</v>
      </c>
      <c r="C65" s="57" t="s">
        <v>569</v>
      </c>
      <c r="D65" s="54" t="s">
        <v>1425</v>
      </c>
      <c r="E65" s="6" t="s">
        <v>691</v>
      </c>
      <c r="F65" s="19">
        <v>12000</v>
      </c>
      <c r="G65" s="24">
        <v>55761.18</v>
      </c>
      <c r="H65" s="24">
        <v>3.07</v>
      </c>
      <c r="I65" s="31">
        <v>7.9050000000000002</v>
      </c>
      <c r="J65" s="31"/>
      <c r="K65" s="35" t="s">
        <v>572</v>
      </c>
    </row>
    <row r="66" spans="2:11" x14ac:dyDescent="0.25">
      <c r="B66" s="8" t="s">
        <v>1263</v>
      </c>
      <c r="C66" s="57" t="s">
        <v>569</v>
      </c>
      <c r="D66" s="54" t="s">
        <v>1264</v>
      </c>
      <c r="E66" s="6" t="s">
        <v>691</v>
      </c>
      <c r="F66" s="19">
        <v>11000</v>
      </c>
      <c r="G66" s="24">
        <v>54605.49</v>
      </c>
      <c r="H66" s="24">
        <v>3</v>
      </c>
      <c r="I66" s="31">
        <v>7.3251999999999997</v>
      </c>
      <c r="J66" s="31"/>
      <c r="K66" s="35" t="s">
        <v>572</v>
      </c>
    </row>
    <row r="67" spans="2:11" x14ac:dyDescent="0.25">
      <c r="B67" s="8" t="s">
        <v>1426</v>
      </c>
      <c r="C67" s="57" t="s">
        <v>1238</v>
      </c>
      <c r="D67" s="54" t="s">
        <v>1427</v>
      </c>
      <c r="E67" s="6" t="s">
        <v>706</v>
      </c>
      <c r="F67" s="19">
        <v>10000</v>
      </c>
      <c r="G67" s="24">
        <v>49573.9</v>
      </c>
      <c r="H67" s="24">
        <v>2.73</v>
      </c>
      <c r="I67" s="31">
        <v>7.4701000000000004</v>
      </c>
      <c r="J67" s="31"/>
      <c r="K67" s="35" t="s">
        <v>572</v>
      </c>
    </row>
    <row r="68" spans="2:11" x14ac:dyDescent="0.25">
      <c r="B68" s="8" t="s">
        <v>1428</v>
      </c>
      <c r="C68" s="57" t="s">
        <v>891</v>
      </c>
      <c r="D68" s="54" t="s">
        <v>1429</v>
      </c>
      <c r="E68" s="6" t="s">
        <v>691</v>
      </c>
      <c r="F68" s="19">
        <v>10000</v>
      </c>
      <c r="G68" s="24">
        <v>47728.75</v>
      </c>
      <c r="H68" s="24">
        <v>2.62</v>
      </c>
      <c r="I68" s="31">
        <v>7.9675000000000002</v>
      </c>
      <c r="J68" s="31"/>
      <c r="K68" s="35" t="s">
        <v>572</v>
      </c>
    </row>
    <row r="69" spans="2:11" x14ac:dyDescent="0.25">
      <c r="B69" s="8" t="s">
        <v>1430</v>
      </c>
      <c r="C69" s="57" t="s">
        <v>574</v>
      </c>
      <c r="D69" s="54" t="s">
        <v>1431</v>
      </c>
      <c r="E69" s="6" t="s">
        <v>691</v>
      </c>
      <c r="F69" s="19">
        <v>8000</v>
      </c>
      <c r="G69" s="24">
        <v>39557.72</v>
      </c>
      <c r="H69" s="24">
        <v>2.1800000000000002</v>
      </c>
      <c r="I69" s="31">
        <v>7.4199000000000002</v>
      </c>
      <c r="J69" s="31"/>
      <c r="K69" s="35" t="s">
        <v>572</v>
      </c>
    </row>
    <row r="70" spans="2:11" x14ac:dyDescent="0.25">
      <c r="B70" s="8" t="s">
        <v>1432</v>
      </c>
      <c r="C70" s="57" t="s">
        <v>142</v>
      </c>
      <c r="D70" s="54" t="s">
        <v>1433</v>
      </c>
      <c r="E70" s="6" t="s">
        <v>691</v>
      </c>
      <c r="F70" s="19">
        <v>7500</v>
      </c>
      <c r="G70" s="24">
        <v>35677.800000000003</v>
      </c>
      <c r="H70" s="24">
        <v>1.96</v>
      </c>
      <c r="I70" s="31">
        <v>7.8</v>
      </c>
      <c r="J70" s="31"/>
      <c r="K70" s="35" t="s">
        <v>572</v>
      </c>
    </row>
    <row r="71" spans="2:11" x14ac:dyDescent="0.25">
      <c r="B71" s="8" t="s">
        <v>1434</v>
      </c>
      <c r="C71" s="57" t="s">
        <v>574</v>
      </c>
      <c r="D71" s="54" t="s">
        <v>1435</v>
      </c>
      <c r="E71" s="6" t="s">
        <v>691</v>
      </c>
      <c r="F71" s="19">
        <v>7000</v>
      </c>
      <c r="G71" s="24">
        <v>32770.080000000002</v>
      </c>
      <c r="H71" s="24">
        <v>1.8</v>
      </c>
      <c r="I71" s="31">
        <v>7.91</v>
      </c>
      <c r="J71" s="31"/>
      <c r="K71" s="35" t="s">
        <v>572</v>
      </c>
    </row>
    <row r="72" spans="2:11" x14ac:dyDescent="0.25">
      <c r="B72" s="8" t="s">
        <v>1436</v>
      </c>
      <c r="C72" s="57" t="s">
        <v>891</v>
      </c>
      <c r="D72" s="54" t="s">
        <v>1437</v>
      </c>
      <c r="E72" s="6" t="s">
        <v>691</v>
      </c>
      <c r="F72" s="19">
        <v>6000</v>
      </c>
      <c r="G72" s="24">
        <v>29745.599999999999</v>
      </c>
      <c r="H72" s="24">
        <v>1.64</v>
      </c>
      <c r="I72" s="31">
        <v>7.4325999999999999</v>
      </c>
      <c r="J72" s="31"/>
      <c r="K72" s="35" t="s">
        <v>572</v>
      </c>
    </row>
    <row r="73" spans="2:11" x14ac:dyDescent="0.25">
      <c r="B73" s="8" t="s">
        <v>1438</v>
      </c>
      <c r="C73" s="57" t="s">
        <v>60</v>
      </c>
      <c r="D73" s="54" t="s">
        <v>1439</v>
      </c>
      <c r="E73" s="6" t="s">
        <v>706</v>
      </c>
      <c r="F73" s="19">
        <v>6000</v>
      </c>
      <c r="G73" s="24">
        <v>28544.01</v>
      </c>
      <c r="H73" s="24">
        <v>1.57</v>
      </c>
      <c r="I73" s="31">
        <v>7.79</v>
      </c>
      <c r="J73" s="31"/>
      <c r="K73" s="35" t="s">
        <v>572</v>
      </c>
    </row>
    <row r="74" spans="2:11" x14ac:dyDescent="0.25">
      <c r="B74" s="8" t="s">
        <v>1440</v>
      </c>
      <c r="C74" s="57" t="s">
        <v>60</v>
      </c>
      <c r="D74" s="54" t="s">
        <v>1441</v>
      </c>
      <c r="E74" s="6" t="s">
        <v>706</v>
      </c>
      <c r="F74" s="19">
        <v>5500</v>
      </c>
      <c r="G74" s="24">
        <v>25792.5</v>
      </c>
      <c r="H74" s="24">
        <v>1.42</v>
      </c>
      <c r="I74" s="31">
        <v>7.82</v>
      </c>
      <c r="J74" s="31"/>
      <c r="K74" s="35" t="s">
        <v>572</v>
      </c>
    </row>
    <row r="75" spans="2:11" x14ac:dyDescent="0.25">
      <c r="B75" s="8" t="s">
        <v>1442</v>
      </c>
      <c r="C75" s="57" t="s">
        <v>574</v>
      </c>
      <c r="D75" s="54" t="s">
        <v>1443</v>
      </c>
      <c r="E75" s="6" t="s">
        <v>691</v>
      </c>
      <c r="F75" s="19">
        <v>5000</v>
      </c>
      <c r="G75" s="24">
        <v>23236.43</v>
      </c>
      <c r="H75" s="24">
        <v>1.28</v>
      </c>
      <c r="I75" s="31">
        <v>7.915</v>
      </c>
      <c r="J75" s="31"/>
      <c r="K75" s="35" t="s">
        <v>572</v>
      </c>
    </row>
    <row r="76" spans="2:11" x14ac:dyDescent="0.25">
      <c r="B76" s="8" t="s">
        <v>1444</v>
      </c>
      <c r="C76" s="57" t="s">
        <v>1229</v>
      </c>
      <c r="D76" s="54" t="s">
        <v>1445</v>
      </c>
      <c r="E76" s="6" t="s">
        <v>706</v>
      </c>
      <c r="F76" s="19">
        <v>5000</v>
      </c>
      <c r="G76" s="24">
        <v>23201.13</v>
      </c>
      <c r="H76" s="24">
        <v>1.28</v>
      </c>
      <c r="I76" s="31">
        <v>7.9050000000000002</v>
      </c>
      <c r="J76" s="31"/>
      <c r="K76" s="35" t="s">
        <v>572</v>
      </c>
    </row>
    <row r="77" spans="2:11" x14ac:dyDescent="0.25">
      <c r="B77" s="8" t="s">
        <v>1446</v>
      </c>
      <c r="C77" s="57" t="s">
        <v>63</v>
      </c>
      <c r="D77" s="54" t="s">
        <v>1447</v>
      </c>
      <c r="E77" s="6" t="s">
        <v>691</v>
      </c>
      <c r="F77" s="19">
        <v>5000</v>
      </c>
      <c r="G77" s="24">
        <v>23163.55</v>
      </c>
      <c r="H77" s="24">
        <v>1.27</v>
      </c>
      <c r="I77" s="31">
        <v>7.95</v>
      </c>
      <c r="J77" s="31"/>
      <c r="K77" s="35" t="s">
        <v>572</v>
      </c>
    </row>
    <row r="78" spans="2:11" x14ac:dyDescent="0.25">
      <c r="B78" s="8" t="s">
        <v>1448</v>
      </c>
      <c r="C78" s="57" t="s">
        <v>976</v>
      </c>
      <c r="D78" s="54" t="s">
        <v>1449</v>
      </c>
      <c r="E78" s="6" t="s">
        <v>691</v>
      </c>
      <c r="F78" s="19">
        <v>4000</v>
      </c>
      <c r="G78" s="24">
        <v>19939.52</v>
      </c>
      <c r="H78" s="24">
        <v>1.1000000000000001</v>
      </c>
      <c r="I78" s="31">
        <v>7.3807</v>
      </c>
      <c r="J78" s="31"/>
      <c r="K78" s="35" t="s">
        <v>572</v>
      </c>
    </row>
    <row r="79" spans="2:11" x14ac:dyDescent="0.25">
      <c r="B79" s="8" t="s">
        <v>1450</v>
      </c>
      <c r="C79" s="57" t="s">
        <v>574</v>
      </c>
      <c r="D79" s="54" t="s">
        <v>1451</v>
      </c>
      <c r="E79" s="6" t="s">
        <v>691</v>
      </c>
      <c r="F79" s="19">
        <v>3500</v>
      </c>
      <c r="G79" s="24">
        <v>17035.43</v>
      </c>
      <c r="H79" s="24">
        <v>0.94</v>
      </c>
      <c r="I79" s="31">
        <v>7.8998999999999997</v>
      </c>
      <c r="J79" s="31"/>
      <c r="K79" s="35" t="s">
        <v>572</v>
      </c>
    </row>
    <row r="80" spans="2:11" x14ac:dyDescent="0.25">
      <c r="B80" s="8" t="s">
        <v>1452</v>
      </c>
      <c r="C80" s="57" t="s">
        <v>63</v>
      </c>
      <c r="D80" s="54" t="s">
        <v>1453</v>
      </c>
      <c r="E80" s="6" t="s">
        <v>691</v>
      </c>
      <c r="F80" s="19">
        <v>3500</v>
      </c>
      <c r="G80" s="24">
        <v>16680.509999999998</v>
      </c>
      <c r="H80" s="24">
        <v>0.92</v>
      </c>
      <c r="I80" s="31">
        <v>7.8650000000000002</v>
      </c>
      <c r="J80" s="31"/>
      <c r="K80" s="35" t="s">
        <v>572</v>
      </c>
    </row>
    <row r="81" spans="2:11" x14ac:dyDescent="0.25">
      <c r="B81" s="8" t="s">
        <v>1454</v>
      </c>
      <c r="C81" s="57" t="s">
        <v>574</v>
      </c>
      <c r="D81" s="54" t="s">
        <v>1455</v>
      </c>
      <c r="E81" s="6" t="s">
        <v>691</v>
      </c>
      <c r="F81" s="19">
        <v>3000</v>
      </c>
      <c r="G81" s="24">
        <v>14735.3</v>
      </c>
      <c r="H81" s="24">
        <v>0.81</v>
      </c>
      <c r="I81" s="31">
        <v>7.8997999999999999</v>
      </c>
      <c r="J81" s="31"/>
      <c r="K81" s="35"/>
    </row>
    <row r="82" spans="2:11" x14ac:dyDescent="0.25">
      <c r="B82" s="8" t="s">
        <v>1456</v>
      </c>
      <c r="C82" s="57" t="s">
        <v>976</v>
      </c>
      <c r="D82" s="54" t="s">
        <v>1457</v>
      </c>
      <c r="E82" s="6" t="s">
        <v>691</v>
      </c>
      <c r="F82" s="19">
        <v>3000</v>
      </c>
      <c r="G82" s="24">
        <v>14284.25</v>
      </c>
      <c r="H82" s="24">
        <v>0.79</v>
      </c>
      <c r="I82" s="31">
        <v>7.9175000000000004</v>
      </c>
      <c r="J82" s="31"/>
      <c r="K82" s="35" t="s">
        <v>572</v>
      </c>
    </row>
    <row r="83" spans="2:11" x14ac:dyDescent="0.25">
      <c r="B83" s="8" t="s">
        <v>1458</v>
      </c>
      <c r="C83" s="57" t="s">
        <v>976</v>
      </c>
      <c r="D83" s="54" t="s">
        <v>1459</v>
      </c>
      <c r="E83" s="6" t="s">
        <v>691</v>
      </c>
      <c r="F83" s="19">
        <v>3000</v>
      </c>
      <c r="G83" s="24">
        <v>13912.74</v>
      </c>
      <c r="H83" s="24">
        <v>0.76</v>
      </c>
      <c r="I83" s="31">
        <v>7.99</v>
      </c>
      <c r="J83" s="31"/>
      <c r="K83" s="35" t="s">
        <v>572</v>
      </c>
    </row>
    <row r="84" spans="2:11" x14ac:dyDescent="0.25">
      <c r="B84" s="8" t="s">
        <v>1460</v>
      </c>
      <c r="C84" s="57" t="s">
        <v>423</v>
      </c>
      <c r="D84" s="54" t="s">
        <v>1461</v>
      </c>
      <c r="E84" s="6" t="s">
        <v>691</v>
      </c>
      <c r="F84" s="19">
        <v>2500</v>
      </c>
      <c r="G84" s="24">
        <v>12467.48</v>
      </c>
      <c r="H84" s="24">
        <v>0.69</v>
      </c>
      <c r="I84" s="31">
        <v>7.3247</v>
      </c>
      <c r="J84" s="31"/>
      <c r="K84" s="35" t="s">
        <v>572</v>
      </c>
    </row>
    <row r="85" spans="2:11" x14ac:dyDescent="0.25">
      <c r="B85" s="8" t="s">
        <v>1462</v>
      </c>
      <c r="C85" s="57" t="s">
        <v>1223</v>
      </c>
      <c r="D85" s="54" t="s">
        <v>1463</v>
      </c>
      <c r="E85" s="6" t="s">
        <v>691</v>
      </c>
      <c r="F85" s="19">
        <v>2500</v>
      </c>
      <c r="G85" s="24">
        <v>12339.28</v>
      </c>
      <c r="H85" s="24">
        <v>0.68</v>
      </c>
      <c r="I85" s="31">
        <v>7.7938999999999998</v>
      </c>
      <c r="J85" s="31"/>
      <c r="K85" s="35" t="s">
        <v>572</v>
      </c>
    </row>
    <row r="86" spans="2:11" x14ac:dyDescent="0.25">
      <c r="B86" s="8" t="s">
        <v>1464</v>
      </c>
      <c r="C86" s="57" t="s">
        <v>60</v>
      </c>
      <c r="D86" s="54" t="s">
        <v>1465</v>
      </c>
      <c r="E86" s="6" t="s">
        <v>706</v>
      </c>
      <c r="F86" s="19">
        <v>2500</v>
      </c>
      <c r="G86" s="24">
        <v>12118.45</v>
      </c>
      <c r="H86" s="24">
        <v>0.67</v>
      </c>
      <c r="I86" s="31">
        <v>7.7648999999999999</v>
      </c>
      <c r="J86" s="31"/>
      <c r="K86" s="35" t="s">
        <v>572</v>
      </c>
    </row>
    <row r="87" spans="2:11" x14ac:dyDescent="0.25">
      <c r="B87" s="8" t="s">
        <v>1466</v>
      </c>
      <c r="C87" s="57" t="s">
        <v>1229</v>
      </c>
      <c r="D87" s="54" t="s">
        <v>1467</v>
      </c>
      <c r="E87" s="6" t="s">
        <v>706</v>
      </c>
      <c r="F87" s="19">
        <v>2000</v>
      </c>
      <c r="G87" s="24">
        <v>9990.01</v>
      </c>
      <c r="H87" s="24">
        <v>0.55000000000000004</v>
      </c>
      <c r="I87" s="31">
        <v>7.3</v>
      </c>
      <c r="J87" s="31"/>
      <c r="K87" s="35"/>
    </row>
    <row r="88" spans="2:11" x14ac:dyDescent="0.25">
      <c r="B88" s="8" t="s">
        <v>1468</v>
      </c>
      <c r="C88" s="57" t="s">
        <v>976</v>
      </c>
      <c r="D88" s="54" t="s">
        <v>1469</v>
      </c>
      <c r="E88" s="6" t="s">
        <v>691</v>
      </c>
      <c r="F88" s="19">
        <v>2000</v>
      </c>
      <c r="G88" s="24">
        <v>9780.27</v>
      </c>
      <c r="H88" s="24">
        <v>0.54</v>
      </c>
      <c r="I88" s="31">
        <v>7.8849</v>
      </c>
      <c r="J88" s="31"/>
      <c r="K88" s="35" t="s">
        <v>572</v>
      </c>
    </row>
    <row r="89" spans="2:11" x14ac:dyDescent="0.25">
      <c r="B89" s="8" t="s">
        <v>1470</v>
      </c>
      <c r="C89" s="57" t="s">
        <v>423</v>
      </c>
      <c r="D89" s="54" t="s">
        <v>1471</v>
      </c>
      <c r="E89" s="6" t="s">
        <v>691</v>
      </c>
      <c r="F89" s="19">
        <v>1500</v>
      </c>
      <c r="G89" s="24">
        <v>7477.48</v>
      </c>
      <c r="H89" s="24">
        <v>0.41</v>
      </c>
      <c r="I89" s="31">
        <v>7.3292999999999999</v>
      </c>
      <c r="J89" s="31"/>
      <c r="K89" s="35"/>
    </row>
    <row r="90" spans="2:11" x14ac:dyDescent="0.25">
      <c r="B90" s="8" t="s">
        <v>1248</v>
      </c>
      <c r="C90" s="57" t="s">
        <v>423</v>
      </c>
      <c r="D90" s="54" t="s">
        <v>1249</v>
      </c>
      <c r="E90" s="6" t="s">
        <v>691</v>
      </c>
      <c r="F90" s="19">
        <v>1000</v>
      </c>
      <c r="G90" s="24">
        <v>4935.5</v>
      </c>
      <c r="H90" s="24">
        <v>0.27</v>
      </c>
      <c r="I90" s="31">
        <v>7.8197000000000001</v>
      </c>
      <c r="J90" s="31"/>
      <c r="K90" s="35"/>
    </row>
    <row r="91" spans="2:11" x14ac:dyDescent="0.25">
      <c r="B91" s="8" t="s">
        <v>1472</v>
      </c>
      <c r="C91" s="57" t="s">
        <v>351</v>
      </c>
      <c r="D91" s="54" t="s">
        <v>1473</v>
      </c>
      <c r="E91" s="6" t="s">
        <v>691</v>
      </c>
      <c r="F91" s="19">
        <v>500</v>
      </c>
      <c r="G91" s="24">
        <v>2498.0100000000002</v>
      </c>
      <c r="H91" s="24">
        <v>0.14000000000000001</v>
      </c>
      <c r="I91" s="31">
        <v>7.2693000000000003</v>
      </c>
      <c r="J91" s="31"/>
      <c r="K91" s="35"/>
    </row>
    <row r="92" spans="2:11" x14ac:dyDescent="0.25">
      <c r="B92" s="8" t="s">
        <v>1474</v>
      </c>
      <c r="C92" s="57" t="s">
        <v>574</v>
      </c>
      <c r="D92" s="54" t="s">
        <v>1475</v>
      </c>
      <c r="E92" s="6" t="s">
        <v>691</v>
      </c>
      <c r="F92" s="19">
        <v>500</v>
      </c>
      <c r="G92" s="24">
        <v>2425.9699999999998</v>
      </c>
      <c r="H92" s="24">
        <v>0.13</v>
      </c>
      <c r="I92" s="31">
        <v>7.9</v>
      </c>
      <c r="J92" s="31"/>
      <c r="K92" s="35" t="s">
        <v>572</v>
      </c>
    </row>
    <row r="93" spans="2:11" x14ac:dyDescent="0.25">
      <c r="C93" s="58" t="s">
        <v>40</v>
      </c>
      <c r="D93" s="54"/>
      <c r="E93" s="6"/>
      <c r="F93" s="19"/>
      <c r="G93" s="25">
        <v>1000438.59</v>
      </c>
      <c r="H93" s="25">
        <v>55.04</v>
      </c>
      <c r="I93" s="31"/>
      <c r="J93" s="31"/>
      <c r="K93" s="35"/>
    </row>
    <row r="94" spans="2:11" x14ac:dyDescent="0.25">
      <c r="C94" s="57"/>
      <c r="D94" s="54"/>
      <c r="E94" s="6"/>
      <c r="F94" s="19"/>
      <c r="G94" s="24"/>
      <c r="H94" s="24"/>
      <c r="I94" s="31"/>
      <c r="J94" s="31"/>
      <c r="K94" s="35"/>
    </row>
    <row r="95" spans="2:11" x14ac:dyDescent="0.25">
      <c r="C95" s="59" t="s">
        <v>15</v>
      </c>
      <c r="D95" s="54"/>
      <c r="E95" s="6"/>
      <c r="F95" s="19"/>
      <c r="G95" s="24"/>
      <c r="H95" s="24"/>
      <c r="I95" s="31"/>
      <c r="J95" s="31"/>
      <c r="K95" s="35"/>
    </row>
    <row r="96" spans="2:11" x14ac:dyDescent="0.25">
      <c r="B96" s="8" t="s">
        <v>1295</v>
      </c>
      <c r="C96" s="57" t="s">
        <v>1296</v>
      </c>
      <c r="D96" s="54" t="s">
        <v>1297</v>
      </c>
      <c r="E96" s="6" t="s">
        <v>660</v>
      </c>
      <c r="F96" s="19">
        <v>68000000</v>
      </c>
      <c r="G96" s="24">
        <v>67367.87</v>
      </c>
      <c r="H96" s="24">
        <v>3.7</v>
      </c>
      <c r="I96" s="31">
        <v>6.8498000000000001</v>
      </c>
      <c r="J96" s="31"/>
      <c r="K96" s="35"/>
    </row>
    <row r="97" spans="1:11" x14ac:dyDescent="0.25">
      <c r="B97" s="8" t="s">
        <v>1476</v>
      </c>
      <c r="C97" s="57" t="s">
        <v>1477</v>
      </c>
      <c r="D97" s="54" t="s">
        <v>1478</v>
      </c>
      <c r="E97" s="6" t="s">
        <v>660</v>
      </c>
      <c r="F97" s="19">
        <v>20000000</v>
      </c>
      <c r="G97" s="24">
        <v>19788.939999999999</v>
      </c>
      <c r="H97" s="24">
        <v>1.0900000000000001</v>
      </c>
      <c r="I97" s="31">
        <v>6.83</v>
      </c>
      <c r="J97" s="31"/>
      <c r="K97" s="35"/>
    </row>
    <row r="98" spans="1:11" x14ac:dyDescent="0.25">
      <c r="B98" s="8" t="s">
        <v>1301</v>
      </c>
      <c r="C98" s="57" t="s">
        <v>1302</v>
      </c>
      <c r="D98" s="54" t="s">
        <v>1303</v>
      </c>
      <c r="E98" s="6" t="s">
        <v>660</v>
      </c>
      <c r="F98" s="19">
        <v>17500000</v>
      </c>
      <c r="G98" s="24">
        <v>17269.98</v>
      </c>
      <c r="H98" s="24">
        <v>0.95</v>
      </c>
      <c r="I98" s="31">
        <v>6.9448999999999996</v>
      </c>
      <c r="J98" s="31"/>
      <c r="K98" s="35"/>
    </row>
    <row r="99" spans="1:11" x14ac:dyDescent="0.25">
      <c r="C99" s="58" t="s">
        <v>40</v>
      </c>
      <c r="D99" s="54"/>
      <c r="E99" s="6"/>
      <c r="F99" s="19"/>
      <c r="G99" s="25">
        <v>104426.79</v>
      </c>
      <c r="H99" s="25">
        <v>5.74</v>
      </c>
      <c r="I99" s="31"/>
      <c r="J99" s="31"/>
      <c r="K99" s="35"/>
    </row>
    <row r="100" spans="1:11" x14ac:dyDescent="0.25">
      <c r="C100" s="57"/>
      <c r="D100" s="54"/>
      <c r="E100" s="6"/>
      <c r="F100" s="19"/>
      <c r="G100" s="24"/>
      <c r="H100" s="24"/>
      <c r="I100" s="31"/>
      <c r="J100" s="31"/>
      <c r="K100" s="35"/>
    </row>
    <row r="101" spans="1:11" x14ac:dyDescent="0.25">
      <c r="C101" s="58" t="s">
        <v>16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9" t="s">
        <v>17</v>
      </c>
      <c r="D103" s="54"/>
      <c r="E103" s="6"/>
      <c r="F103" s="19"/>
      <c r="G103" s="24"/>
      <c r="H103" s="24"/>
      <c r="I103" s="31"/>
      <c r="J103" s="31"/>
      <c r="K103" s="35"/>
    </row>
    <row r="104" spans="1:11" x14ac:dyDescent="0.25">
      <c r="B104" s="8" t="s">
        <v>1479</v>
      </c>
      <c r="C104" s="57" t="s">
        <v>1480</v>
      </c>
      <c r="D104" s="54" t="s">
        <v>1481</v>
      </c>
      <c r="E104" s="6" t="s">
        <v>660</v>
      </c>
      <c r="F104" s="19">
        <v>9448400</v>
      </c>
      <c r="G104" s="24">
        <v>9206.6</v>
      </c>
      <c r="H104" s="24">
        <v>0.51</v>
      </c>
      <c r="I104" s="31">
        <v>7.1012000000000004</v>
      </c>
      <c r="J104" s="31"/>
      <c r="K104" s="35"/>
    </row>
    <row r="105" spans="1:11" x14ac:dyDescent="0.25">
      <c r="B105" s="8" t="s">
        <v>1482</v>
      </c>
      <c r="C105" s="57" t="s">
        <v>1483</v>
      </c>
      <c r="D105" s="54" t="s">
        <v>1484</v>
      </c>
      <c r="E105" s="6" t="s">
        <v>660</v>
      </c>
      <c r="F105" s="19">
        <v>4091600</v>
      </c>
      <c r="G105" s="24">
        <v>4025.34</v>
      </c>
      <c r="H105" s="24">
        <v>0.22</v>
      </c>
      <c r="I105" s="31">
        <v>7.0682999999999998</v>
      </c>
      <c r="J105" s="31"/>
      <c r="K105" s="35"/>
    </row>
    <row r="106" spans="1:11" x14ac:dyDescent="0.25">
      <c r="B106" s="8" t="s">
        <v>1485</v>
      </c>
      <c r="C106" s="57" t="s">
        <v>1486</v>
      </c>
      <c r="D106" s="54" t="s">
        <v>1487</v>
      </c>
      <c r="E106" s="6" t="s">
        <v>660</v>
      </c>
      <c r="F106" s="19">
        <v>2182800</v>
      </c>
      <c r="G106" s="24">
        <v>2128.17</v>
      </c>
      <c r="H106" s="24">
        <v>0.12</v>
      </c>
      <c r="I106" s="31">
        <v>7.0976499999999998</v>
      </c>
      <c r="J106" s="31"/>
      <c r="K106" s="35"/>
    </row>
    <row r="107" spans="1:11" x14ac:dyDescent="0.25">
      <c r="C107" s="58" t="s">
        <v>40</v>
      </c>
      <c r="D107" s="54"/>
      <c r="E107" s="6"/>
      <c r="F107" s="19"/>
      <c r="G107" s="25">
        <v>15360.11</v>
      </c>
      <c r="H107" s="25">
        <v>0.85</v>
      </c>
      <c r="I107" s="31"/>
      <c r="J107" s="31"/>
      <c r="K107" s="35"/>
    </row>
    <row r="108" spans="1:11" x14ac:dyDescent="0.25">
      <c r="C108" s="57"/>
      <c r="D108" s="54"/>
      <c r="E108" s="6"/>
      <c r="F108" s="19"/>
      <c r="G108" s="24"/>
      <c r="H108" s="24"/>
      <c r="I108" s="31"/>
      <c r="J108" s="31"/>
      <c r="K108" s="35"/>
    </row>
    <row r="109" spans="1:11" x14ac:dyDescent="0.25">
      <c r="A109" s="10"/>
      <c r="B109" s="28"/>
      <c r="C109" s="58" t="s">
        <v>18</v>
      </c>
      <c r="D109" s="54"/>
      <c r="E109" s="6"/>
      <c r="F109" s="19"/>
      <c r="G109" s="24"/>
      <c r="H109" s="24"/>
      <c r="I109" s="31"/>
      <c r="J109" s="31"/>
      <c r="K109" s="35"/>
    </row>
    <row r="110" spans="1:11" x14ac:dyDescent="0.25">
      <c r="A110" s="28"/>
      <c r="B110" s="28"/>
      <c r="C110" s="58" t="s">
        <v>19</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20</v>
      </c>
      <c r="D112" s="54"/>
      <c r="E112" s="6"/>
      <c r="F112" s="19"/>
      <c r="G112" s="24"/>
      <c r="H112" s="24"/>
      <c r="I112" s="31"/>
      <c r="J112" s="31"/>
      <c r="K112" s="35"/>
    </row>
    <row r="113" spans="1:54" x14ac:dyDescent="0.25">
      <c r="B113" s="8" t="s">
        <v>749</v>
      </c>
      <c r="C113" s="57" t="s">
        <v>4663</v>
      </c>
      <c r="D113" s="54" t="s">
        <v>750</v>
      </c>
      <c r="E113" s="6" t="s">
        <v>751</v>
      </c>
      <c r="F113" s="19">
        <v>46327.184000000001</v>
      </c>
      <c r="G113" s="24">
        <v>4688.1000000000004</v>
      </c>
      <c r="H113" s="24">
        <v>0.26</v>
      </c>
      <c r="I113" s="31">
        <v>7.14</v>
      </c>
      <c r="J113" s="31"/>
      <c r="K113" s="35"/>
    </row>
    <row r="114" spans="1:54" x14ac:dyDescent="0.25">
      <c r="C114" s="58" t="s">
        <v>40</v>
      </c>
      <c r="D114" s="54"/>
      <c r="E114" s="6"/>
      <c r="F114" s="19"/>
      <c r="G114" s="25">
        <v>4688.1000000000004</v>
      </c>
      <c r="H114" s="25">
        <v>0.26</v>
      </c>
      <c r="I114" s="31"/>
      <c r="J114" s="31"/>
      <c r="K114" s="35"/>
    </row>
    <row r="115" spans="1:54" x14ac:dyDescent="0.25">
      <c r="C115" s="57"/>
      <c r="D115" s="54"/>
      <c r="E115" s="6"/>
      <c r="F115" s="19"/>
      <c r="G115" s="24"/>
      <c r="H115" s="24"/>
      <c r="I115" s="31"/>
      <c r="J115" s="31"/>
      <c r="K115" s="35"/>
    </row>
    <row r="116" spans="1:54" x14ac:dyDescent="0.25">
      <c r="C116" s="58" t="s">
        <v>21</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22</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8" t="s">
        <v>23</v>
      </c>
      <c r="D120" s="54"/>
      <c r="E120" s="6"/>
      <c r="F120" s="19"/>
      <c r="G120" s="24" t="s">
        <v>2</v>
      </c>
      <c r="H120" s="24" t="s">
        <v>2</v>
      </c>
      <c r="I120" s="31"/>
      <c r="J120" s="31"/>
      <c r="K120" s="35"/>
    </row>
    <row r="121" spans="1:54" x14ac:dyDescent="0.25">
      <c r="C121" s="57"/>
      <c r="D121" s="54"/>
      <c r="E121" s="6"/>
      <c r="F121" s="19"/>
      <c r="G121" s="24"/>
      <c r="H121" s="24"/>
      <c r="I121" s="31"/>
      <c r="J121" s="31"/>
      <c r="K121" s="35"/>
    </row>
    <row r="122" spans="1:54" x14ac:dyDescent="0.25">
      <c r="C122" s="59" t="s">
        <v>24</v>
      </c>
      <c r="D122" s="54"/>
      <c r="E122" s="6"/>
      <c r="F122" s="19"/>
      <c r="G122" s="24"/>
      <c r="H122" s="24"/>
      <c r="I122" s="31"/>
      <c r="J122" s="31"/>
      <c r="K122" s="35"/>
    </row>
    <row r="123" spans="1:54" x14ac:dyDescent="0.25">
      <c r="B123" s="8" t="s">
        <v>38</v>
      </c>
      <c r="C123" s="57" t="s">
        <v>39</v>
      </c>
      <c r="D123" s="54"/>
      <c r="E123" s="6"/>
      <c r="F123" s="19"/>
      <c r="G123" s="24">
        <v>8300.42</v>
      </c>
      <c r="H123" s="24">
        <v>0.46</v>
      </c>
      <c r="I123" s="31"/>
      <c r="J123" s="31"/>
      <c r="K123" s="35"/>
    </row>
    <row r="124" spans="1:54" x14ac:dyDescent="0.25">
      <c r="C124" s="58" t="s">
        <v>40</v>
      </c>
      <c r="D124" s="54"/>
      <c r="E124" s="6"/>
      <c r="F124" s="19"/>
      <c r="G124" s="25">
        <v>8300.42</v>
      </c>
      <c r="H124" s="25">
        <v>0.46</v>
      </c>
      <c r="I124" s="31"/>
      <c r="J124" s="31"/>
      <c r="K124" s="35"/>
    </row>
    <row r="125" spans="1:54" x14ac:dyDescent="0.25">
      <c r="C125" s="57"/>
      <c r="D125" s="54"/>
      <c r="E125" s="6"/>
      <c r="F125" s="19"/>
      <c r="G125" s="24"/>
      <c r="H125" s="24"/>
      <c r="I125" s="31"/>
      <c r="J125" s="31"/>
      <c r="K125" s="35"/>
    </row>
    <row r="126" spans="1:54" x14ac:dyDescent="0.25">
      <c r="A126" s="10"/>
      <c r="B126" s="28"/>
      <c r="C126" s="58" t="s">
        <v>25</v>
      </c>
      <c r="D126" s="54"/>
      <c r="E126" s="6"/>
      <c r="F126" s="19"/>
      <c r="G126" s="24"/>
      <c r="H126" s="24"/>
      <c r="I126" s="31"/>
      <c r="J126" s="31"/>
      <c r="K126" s="35"/>
    </row>
    <row r="127" spans="1:54" s="2" customFormat="1" ht="13.5" x14ac:dyDescent="0.25">
      <c r="A127" s="28"/>
      <c r="B127" s="28"/>
      <c r="C127" s="57" t="s">
        <v>4656</v>
      </c>
      <c r="D127" s="54"/>
      <c r="E127" s="6"/>
      <c r="F127" s="19"/>
      <c r="G127" s="24" t="s">
        <v>2</v>
      </c>
      <c r="H127" s="24" t="s">
        <v>2</v>
      </c>
      <c r="I127" s="31"/>
      <c r="J127" s="31"/>
      <c r="K127" s="35"/>
      <c r="L127" s="3"/>
      <c r="AI127" s="3"/>
      <c r="AV127" s="3"/>
      <c r="AX127" s="3"/>
      <c r="BB127" s="3"/>
    </row>
    <row r="128" spans="1:54" x14ac:dyDescent="0.25">
      <c r="B128" s="8"/>
      <c r="C128" s="57" t="s">
        <v>41</v>
      </c>
      <c r="D128" s="54"/>
      <c r="E128" s="6"/>
      <c r="F128" s="19"/>
      <c r="G128" s="24">
        <v>-5511.78</v>
      </c>
      <c r="H128" s="24">
        <v>-0.36</v>
      </c>
      <c r="I128" s="31"/>
      <c r="J128" s="31"/>
      <c r="K128" s="35"/>
    </row>
    <row r="129" spans="3:11" x14ac:dyDescent="0.25">
      <c r="C129" s="58" t="s">
        <v>40</v>
      </c>
      <c r="D129" s="54"/>
      <c r="E129" s="6"/>
      <c r="F129" s="19"/>
      <c r="G129" s="25">
        <v>-5511.78</v>
      </c>
      <c r="H129" s="25">
        <v>-0.36</v>
      </c>
      <c r="I129" s="31"/>
      <c r="J129" s="31"/>
      <c r="K129" s="35"/>
    </row>
    <row r="130" spans="3:11" x14ac:dyDescent="0.25">
      <c r="C130" s="57"/>
      <c r="D130" s="54"/>
      <c r="E130" s="6"/>
      <c r="F130" s="19"/>
      <c r="G130" s="24"/>
      <c r="H130" s="24"/>
      <c r="I130" s="31"/>
      <c r="J130" s="31"/>
      <c r="K130" s="35"/>
    </row>
    <row r="131" spans="3:11" x14ac:dyDescent="0.25">
      <c r="C131" s="60" t="s">
        <v>42</v>
      </c>
      <c r="D131" s="55"/>
      <c r="E131" s="5"/>
      <c r="F131" s="20"/>
      <c r="G131" s="26">
        <v>1818719.38</v>
      </c>
      <c r="H131" s="26">
        <v>99.999999999999986</v>
      </c>
      <c r="I131" s="32"/>
      <c r="J131" s="32"/>
      <c r="K131" s="36"/>
    </row>
    <row r="134" spans="3:11" x14ac:dyDescent="0.25">
      <c r="C134" s="1" t="s">
        <v>43</v>
      </c>
    </row>
    <row r="135" spans="3:11" x14ac:dyDescent="0.25">
      <c r="C135" s="37" t="s">
        <v>44</v>
      </c>
      <c r="D135" s="37"/>
      <c r="E135" s="37"/>
      <c r="F135" s="37"/>
      <c r="G135" s="37"/>
      <c r="H135" s="37"/>
      <c r="I135" s="37"/>
      <c r="J135" s="37"/>
      <c r="K135" s="37"/>
    </row>
    <row r="136" spans="3:11" x14ac:dyDescent="0.25">
      <c r="C136" s="2" t="s">
        <v>45</v>
      </c>
    </row>
    <row r="137" spans="3:11" x14ac:dyDescent="0.25">
      <c r="C137" s="2" t="s">
        <v>46</v>
      </c>
    </row>
    <row r="138" spans="3:11" x14ac:dyDescent="0.25">
      <c r="C138" s="2" t="s">
        <v>47</v>
      </c>
    </row>
    <row r="139" spans="3:11" x14ac:dyDescent="0.25">
      <c r="C139" s="2" t="s">
        <v>48</v>
      </c>
    </row>
    <row r="140" spans="3:11" x14ac:dyDescent="0.25">
      <c r="C140" s="2" t="s">
        <v>4661</v>
      </c>
    </row>
    <row r="142" spans="3:11" x14ac:dyDescent="0.25">
      <c r="C142" s="78" t="s">
        <v>4733</v>
      </c>
      <c r="E142" s="78" t="s">
        <v>4734</v>
      </c>
      <c r="F142" s="79"/>
    </row>
    <row r="143" spans="3:11" x14ac:dyDescent="0.25">
      <c r="E143" s="2" t="s">
        <v>4750</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8"/>
  <dimension ref="A1:IV127"/>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1488</v>
      </c>
      <c r="J2" s="38" t="s">
        <v>4461</v>
      </c>
    </row>
    <row r="3" spans="1:54" ht="16.5" x14ac:dyDescent="0.3">
      <c r="C3" s="1" t="s">
        <v>27</v>
      </c>
      <c r="D3" s="21" t="s">
        <v>1489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563</v>
      </c>
      <c r="D15" s="54"/>
      <c r="E15" s="6"/>
      <c r="F15" s="19"/>
      <c r="G15" s="24"/>
      <c r="H15" s="24"/>
      <c r="I15" s="31"/>
      <c r="J15" s="31"/>
      <c r="K15" s="35"/>
    </row>
    <row r="16" spans="1:54" x14ac:dyDescent="0.25">
      <c r="B16" s="8" t="s">
        <v>564</v>
      </c>
      <c r="C16" s="57" t="s">
        <v>565</v>
      </c>
      <c r="D16" s="54" t="s">
        <v>566</v>
      </c>
      <c r="E16" s="6" t="s">
        <v>567</v>
      </c>
      <c r="F16" s="19">
        <v>5000000</v>
      </c>
      <c r="G16" s="24">
        <v>5290</v>
      </c>
      <c r="H16" s="24">
        <v>2.0299999999999998</v>
      </c>
      <c r="I16" s="31"/>
      <c r="J16" s="31"/>
      <c r="K16" s="35" t="s">
        <v>4681</v>
      </c>
    </row>
    <row r="17" spans="1:11" x14ac:dyDescent="0.25">
      <c r="C17" s="58" t="s">
        <v>40</v>
      </c>
      <c r="D17" s="54"/>
      <c r="E17" s="6"/>
      <c r="F17" s="19"/>
      <c r="G17" s="25">
        <v>5290</v>
      </c>
      <c r="H17" s="25">
        <v>2.0299999999999998</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1490</v>
      </c>
      <c r="C21" s="57" t="s">
        <v>743</v>
      </c>
      <c r="D21" s="54" t="s">
        <v>1491</v>
      </c>
      <c r="E21" s="6" t="s">
        <v>614</v>
      </c>
      <c r="F21" s="19">
        <v>12200</v>
      </c>
      <c r="G21" s="24">
        <v>12116.63</v>
      </c>
      <c r="H21" s="24">
        <v>4.66</v>
      </c>
      <c r="I21" s="31">
        <v>8.8000000000000007</v>
      </c>
      <c r="J21" s="31"/>
      <c r="K21" s="35" t="s">
        <v>572</v>
      </c>
    </row>
    <row r="22" spans="1:11" x14ac:dyDescent="0.25">
      <c r="B22" s="8" t="s">
        <v>734</v>
      </c>
      <c r="C22" s="57" t="s">
        <v>735</v>
      </c>
      <c r="D22" s="54" t="s">
        <v>736</v>
      </c>
      <c r="E22" s="6" t="s">
        <v>601</v>
      </c>
      <c r="F22" s="19">
        <v>900</v>
      </c>
      <c r="G22" s="24">
        <v>8773.4</v>
      </c>
      <c r="H22" s="24">
        <v>3.37</v>
      </c>
      <c r="I22" s="31">
        <v>9.5775000000000006</v>
      </c>
      <c r="J22" s="31"/>
      <c r="K22" s="35" t="s">
        <v>572</v>
      </c>
    </row>
    <row r="23" spans="1:11" x14ac:dyDescent="0.25">
      <c r="B23" s="8" t="s">
        <v>647</v>
      </c>
      <c r="C23" s="57" t="s">
        <v>648</v>
      </c>
      <c r="D23" s="54" t="s">
        <v>649</v>
      </c>
      <c r="E23" s="6" t="s">
        <v>650</v>
      </c>
      <c r="F23" s="19">
        <v>8000</v>
      </c>
      <c r="G23" s="24">
        <v>7983.9</v>
      </c>
      <c r="H23" s="24">
        <v>3.07</v>
      </c>
      <c r="I23" s="31">
        <v>9.9450000000000003</v>
      </c>
      <c r="J23" s="31"/>
      <c r="K23" s="35" t="s">
        <v>572</v>
      </c>
    </row>
    <row r="24" spans="1:11" x14ac:dyDescent="0.25">
      <c r="B24" s="8" t="s">
        <v>1492</v>
      </c>
      <c r="C24" s="57" t="s">
        <v>1374</v>
      </c>
      <c r="D24" s="54" t="s">
        <v>1493</v>
      </c>
      <c r="E24" s="6" t="s">
        <v>601</v>
      </c>
      <c r="F24" s="19">
        <v>7500</v>
      </c>
      <c r="G24" s="24">
        <v>7499.87</v>
      </c>
      <c r="H24" s="24">
        <v>2.88</v>
      </c>
      <c r="I24" s="31">
        <v>8.1300000000000008</v>
      </c>
      <c r="J24" s="31"/>
      <c r="K24" s="35" t="s">
        <v>572</v>
      </c>
    </row>
    <row r="25" spans="1:11" x14ac:dyDescent="0.25">
      <c r="B25" s="8" t="s">
        <v>1494</v>
      </c>
      <c r="C25" s="57" t="s">
        <v>295</v>
      </c>
      <c r="D25" s="54" t="s">
        <v>1495</v>
      </c>
      <c r="E25" s="6" t="s">
        <v>601</v>
      </c>
      <c r="F25" s="19">
        <v>750</v>
      </c>
      <c r="G25" s="24">
        <v>7440.08</v>
      </c>
      <c r="H25" s="24">
        <v>2.86</v>
      </c>
      <c r="I25" s="31">
        <v>8.26</v>
      </c>
      <c r="J25" s="31"/>
      <c r="K25" s="35" t="s">
        <v>572</v>
      </c>
    </row>
    <row r="26" spans="1:11" x14ac:dyDescent="0.25">
      <c r="B26" s="8" t="s">
        <v>1496</v>
      </c>
      <c r="C26" s="57" t="s">
        <v>993</v>
      </c>
      <c r="D26" s="54" t="s">
        <v>1497</v>
      </c>
      <c r="E26" s="6" t="s">
        <v>745</v>
      </c>
      <c r="F26" s="19">
        <v>750</v>
      </c>
      <c r="G26" s="24">
        <v>7419.04</v>
      </c>
      <c r="H26" s="24">
        <v>2.85</v>
      </c>
      <c r="I26" s="31">
        <v>8.875</v>
      </c>
      <c r="J26" s="31"/>
      <c r="K26" s="35" t="s">
        <v>572</v>
      </c>
    </row>
    <row r="27" spans="1:11" x14ac:dyDescent="0.25">
      <c r="B27" s="8" t="s">
        <v>1498</v>
      </c>
      <c r="C27" s="57" t="s">
        <v>1091</v>
      </c>
      <c r="D27" s="54" t="s">
        <v>1499</v>
      </c>
      <c r="E27" s="6" t="s">
        <v>601</v>
      </c>
      <c r="F27" s="19">
        <v>750</v>
      </c>
      <c r="G27" s="24">
        <v>7391.09</v>
      </c>
      <c r="H27" s="24">
        <v>2.84</v>
      </c>
      <c r="I27" s="31">
        <v>8.3674999999999997</v>
      </c>
      <c r="J27" s="31"/>
      <c r="K27" s="35" t="s">
        <v>572</v>
      </c>
    </row>
    <row r="28" spans="1:11" x14ac:dyDescent="0.25">
      <c r="B28" s="8" t="s">
        <v>718</v>
      </c>
      <c r="C28" s="57" t="s">
        <v>719</v>
      </c>
      <c r="D28" s="54" t="s">
        <v>720</v>
      </c>
      <c r="E28" s="6" t="s">
        <v>721</v>
      </c>
      <c r="F28" s="19">
        <v>7000</v>
      </c>
      <c r="G28" s="24">
        <v>6935.22</v>
      </c>
      <c r="H28" s="24">
        <v>2.67</v>
      </c>
      <c r="I28" s="31">
        <v>11</v>
      </c>
      <c r="J28" s="31"/>
      <c r="K28" s="35"/>
    </row>
    <row r="29" spans="1:11" x14ac:dyDescent="0.25">
      <c r="B29" s="8" t="s">
        <v>1500</v>
      </c>
      <c r="C29" s="57" t="s">
        <v>1501</v>
      </c>
      <c r="D29" s="54" t="s">
        <v>1502</v>
      </c>
      <c r="E29" s="6" t="s">
        <v>1503</v>
      </c>
      <c r="F29" s="19">
        <v>6855</v>
      </c>
      <c r="G29" s="24">
        <v>6829.03</v>
      </c>
      <c r="H29" s="24">
        <v>2.63</v>
      </c>
      <c r="I29" s="31">
        <v>10.8545</v>
      </c>
      <c r="J29" s="31"/>
      <c r="K29" s="35" t="s">
        <v>572</v>
      </c>
    </row>
    <row r="30" spans="1:11" x14ac:dyDescent="0.25">
      <c r="B30" s="8" t="s">
        <v>1504</v>
      </c>
      <c r="C30" s="57" t="s">
        <v>1505</v>
      </c>
      <c r="D30" s="54" t="s">
        <v>1506</v>
      </c>
      <c r="E30" s="6" t="s">
        <v>1060</v>
      </c>
      <c r="F30" s="19">
        <v>650</v>
      </c>
      <c r="G30" s="24">
        <v>6097.33</v>
      </c>
      <c r="H30" s="24">
        <v>2.34</v>
      </c>
      <c r="I30" s="31">
        <v>12.4008</v>
      </c>
      <c r="J30" s="31"/>
      <c r="K30" s="35" t="s">
        <v>572</v>
      </c>
    </row>
    <row r="31" spans="1:11" x14ac:dyDescent="0.25">
      <c r="B31" s="8" t="s">
        <v>592</v>
      </c>
      <c r="C31" s="57" t="s">
        <v>593</v>
      </c>
      <c r="D31" s="54" t="s">
        <v>594</v>
      </c>
      <c r="E31" s="6" t="s">
        <v>595</v>
      </c>
      <c r="F31" s="19">
        <v>6000</v>
      </c>
      <c r="G31" s="24">
        <v>5992.59</v>
      </c>
      <c r="H31" s="24">
        <v>2.2999999999999998</v>
      </c>
      <c r="I31" s="31">
        <v>8.4524000000000008</v>
      </c>
      <c r="J31" s="31"/>
      <c r="K31" s="35" t="s">
        <v>572</v>
      </c>
    </row>
    <row r="32" spans="1:11" x14ac:dyDescent="0.25">
      <c r="B32" s="8" t="s">
        <v>1508</v>
      </c>
      <c r="C32" s="57" t="s">
        <v>1509</v>
      </c>
      <c r="D32" s="54" t="s">
        <v>1510</v>
      </c>
      <c r="E32" s="6" t="s">
        <v>601</v>
      </c>
      <c r="F32" s="19">
        <v>6000</v>
      </c>
      <c r="G32" s="24">
        <v>5964.66</v>
      </c>
      <c r="H32" s="24">
        <v>2.29</v>
      </c>
      <c r="I32" s="31">
        <v>9.7049000000000003</v>
      </c>
      <c r="J32" s="31"/>
      <c r="K32" s="35" t="s">
        <v>572</v>
      </c>
    </row>
    <row r="33" spans="2:11" x14ac:dyDescent="0.25">
      <c r="B33" s="8" t="s">
        <v>1511</v>
      </c>
      <c r="C33" s="57" t="s">
        <v>286</v>
      </c>
      <c r="D33" s="54" t="s">
        <v>1512</v>
      </c>
      <c r="E33" s="6" t="s">
        <v>745</v>
      </c>
      <c r="F33" s="19">
        <v>500</v>
      </c>
      <c r="G33" s="24">
        <v>5041.42</v>
      </c>
      <c r="H33" s="24">
        <v>1.94</v>
      </c>
      <c r="I33" s="31">
        <v>8.0449000000000002</v>
      </c>
      <c r="J33" s="31"/>
      <c r="K33" s="35" t="s">
        <v>572</v>
      </c>
    </row>
    <row r="34" spans="2:11" x14ac:dyDescent="0.25">
      <c r="B34" s="8" t="s">
        <v>611</v>
      </c>
      <c r="C34" s="57" t="s">
        <v>612</v>
      </c>
      <c r="D34" s="54" t="s">
        <v>613</v>
      </c>
      <c r="E34" s="6" t="s">
        <v>614</v>
      </c>
      <c r="F34" s="19">
        <v>5000</v>
      </c>
      <c r="G34" s="24">
        <v>4999.3</v>
      </c>
      <c r="H34" s="24">
        <v>1.92</v>
      </c>
      <c r="I34" s="31">
        <v>8.36</v>
      </c>
      <c r="J34" s="31"/>
      <c r="K34" s="35" t="s">
        <v>572</v>
      </c>
    </row>
    <row r="35" spans="2:11" x14ac:dyDescent="0.25">
      <c r="B35" s="8" t="s">
        <v>1513</v>
      </c>
      <c r="C35" s="57" t="s">
        <v>1514</v>
      </c>
      <c r="D35" s="54" t="s">
        <v>1515</v>
      </c>
      <c r="E35" s="6" t="s">
        <v>745</v>
      </c>
      <c r="F35" s="19">
        <v>500</v>
      </c>
      <c r="G35" s="24">
        <v>4982.47</v>
      </c>
      <c r="H35" s="24">
        <v>1.92</v>
      </c>
      <c r="I35" s="31">
        <v>9.5349000000000004</v>
      </c>
      <c r="J35" s="31"/>
      <c r="K35" s="35" t="s">
        <v>572</v>
      </c>
    </row>
    <row r="36" spans="2:11" x14ac:dyDescent="0.25">
      <c r="B36" s="8" t="s">
        <v>1516</v>
      </c>
      <c r="C36" s="57" t="s">
        <v>625</v>
      </c>
      <c r="D36" s="54" t="s">
        <v>1517</v>
      </c>
      <c r="E36" s="6" t="s">
        <v>571</v>
      </c>
      <c r="F36" s="19">
        <v>500</v>
      </c>
      <c r="G36" s="24">
        <v>4976.1000000000004</v>
      </c>
      <c r="H36" s="24">
        <v>1.91</v>
      </c>
      <c r="I36" s="31">
        <v>7.6775000000000002</v>
      </c>
      <c r="J36" s="31"/>
      <c r="K36" s="35" t="s">
        <v>572</v>
      </c>
    </row>
    <row r="37" spans="2:11" x14ac:dyDescent="0.25">
      <c r="B37" s="8" t="s">
        <v>1518</v>
      </c>
      <c r="C37" s="57" t="s">
        <v>1374</v>
      </c>
      <c r="D37" s="54" t="s">
        <v>1519</v>
      </c>
      <c r="E37" s="6" t="s">
        <v>745</v>
      </c>
      <c r="F37" s="19">
        <v>500</v>
      </c>
      <c r="G37" s="24">
        <v>4962.78</v>
      </c>
      <c r="H37" s="24">
        <v>1.91</v>
      </c>
      <c r="I37" s="31">
        <v>8.1000999999999994</v>
      </c>
      <c r="J37" s="31"/>
      <c r="K37" s="35"/>
    </row>
    <row r="38" spans="2:11" x14ac:dyDescent="0.25">
      <c r="B38" s="8" t="s">
        <v>1520</v>
      </c>
      <c r="C38" s="57" t="s">
        <v>1521</v>
      </c>
      <c r="D38" s="54" t="s">
        <v>1522</v>
      </c>
      <c r="E38" s="6" t="s">
        <v>571</v>
      </c>
      <c r="F38" s="19">
        <v>5000</v>
      </c>
      <c r="G38" s="24">
        <v>4959.37</v>
      </c>
      <c r="H38" s="24">
        <v>1.91</v>
      </c>
      <c r="I38" s="31">
        <v>7.74</v>
      </c>
      <c r="J38" s="31"/>
      <c r="K38" s="35"/>
    </row>
    <row r="39" spans="2:11" x14ac:dyDescent="0.25">
      <c r="B39" s="8" t="s">
        <v>1523</v>
      </c>
      <c r="C39" s="57" t="s">
        <v>1524</v>
      </c>
      <c r="D39" s="54" t="s">
        <v>1525</v>
      </c>
      <c r="E39" s="6" t="s">
        <v>571</v>
      </c>
      <c r="F39" s="19">
        <v>5000</v>
      </c>
      <c r="G39" s="24">
        <v>4945.71</v>
      </c>
      <c r="H39" s="24">
        <v>1.9</v>
      </c>
      <c r="I39" s="31">
        <v>7.7</v>
      </c>
      <c r="J39" s="31"/>
      <c r="K39" s="35" t="s">
        <v>572</v>
      </c>
    </row>
    <row r="40" spans="2:11" x14ac:dyDescent="0.25">
      <c r="B40" s="8" t="s">
        <v>1526</v>
      </c>
      <c r="C40" s="57" t="s">
        <v>1527</v>
      </c>
      <c r="D40" s="54" t="s">
        <v>1528</v>
      </c>
      <c r="E40" s="6" t="s">
        <v>601</v>
      </c>
      <c r="F40" s="19">
        <v>490</v>
      </c>
      <c r="G40" s="24">
        <v>4878.05</v>
      </c>
      <c r="H40" s="24">
        <v>1.88</v>
      </c>
      <c r="I40" s="31">
        <v>8.2448999999999995</v>
      </c>
      <c r="J40" s="31"/>
      <c r="K40" s="35" t="s">
        <v>572</v>
      </c>
    </row>
    <row r="41" spans="2:11" x14ac:dyDescent="0.25">
      <c r="B41" s="8" t="s">
        <v>1529</v>
      </c>
      <c r="C41" s="57" t="s">
        <v>1374</v>
      </c>
      <c r="D41" s="54" t="s">
        <v>1530</v>
      </c>
      <c r="E41" s="6" t="s">
        <v>601</v>
      </c>
      <c r="F41" s="19">
        <v>4000</v>
      </c>
      <c r="G41" s="24">
        <v>4012.62</v>
      </c>
      <c r="H41" s="24">
        <v>1.54</v>
      </c>
      <c r="I41" s="31">
        <v>8.1000999999999994</v>
      </c>
      <c r="J41" s="31"/>
      <c r="K41" s="35"/>
    </row>
    <row r="42" spans="2:11" x14ac:dyDescent="0.25">
      <c r="B42" s="8" t="s">
        <v>1084</v>
      </c>
      <c r="C42" s="57" t="s">
        <v>1085</v>
      </c>
      <c r="D42" s="54" t="s">
        <v>1086</v>
      </c>
      <c r="E42" s="6" t="s">
        <v>601</v>
      </c>
      <c r="F42" s="19">
        <v>3500</v>
      </c>
      <c r="G42" s="24">
        <v>3500.1</v>
      </c>
      <c r="H42" s="24">
        <v>1.35</v>
      </c>
      <c r="I42" s="31">
        <v>9.3800000000000008</v>
      </c>
      <c r="J42" s="31"/>
      <c r="K42" s="35" t="s">
        <v>572</v>
      </c>
    </row>
    <row r="43" spans="2:11" x14ac:dyDescent="0.25">
      <c r="B43" s="8" t="s">
        <v>737</v>
      </c>
      <c r="C43" s="57" t="s">
        <v>738</v>
      </c>
      <c r="D43" s="54" t="s">
        <v>739</v>
      </c>
      <c r="E43" s="6" t="s">
        <v>650</v>
      </c>
      <c r="F43" s="19">
        <v>3500</v>
      </c>
      <c r="G43" s="24">
        <v>3492.04</v>
      </c>
      <c r="H43" s="24">
        <v>1.34</v>
      </c>
      <c r="I43" s="31">
        <v>9.2698</v>
      </c>
      <c r="J43" s="31"/>
      <c r="K43" s="35" t="s">
        <v>572</v>
      </c>
    </row>
    <row r="44" spans="2:11" x14ac:dyDescent="0.25">
      <c r="B44" s="8" t="s">
        <v>1531</v>
      </c>
      <c r="C44" s="57" t="s">
        <v>612</v>
      </c>
      <c r="D44" s="54" t="s">
        <v>1532</v>
      </c>
      <c r="E44" s="6" t="s">
        <v>614</v>
      </c>
      <c r="F44" s="19">
        <v>350</v>
      </c>
      <c r="G44" s="24">
        <v>3489.33</v>
      </c>
      <c r="H44" s="24">
        <v>1.34</v>
      </c>
      <c r="I44" s="31">
        <v>9.1974999999999998</v>
      </c>
      <c r="J44" s="31"/>
      <c r="K44" s="35" t="s">
        <v>572</v>
      </c>
    </row>
    <row r="45" spans="2:11" x14ac:dyDescent="0.25">
      <c r="B45" s="8" t="s">
        <v>568</v>
      </c>
      <c r="C45" s="57" t="s">
        <v>569</v>
      </c>
      <c r="D45" s="54" t="s">
        <v>570</v>
      </c>
      <c r="E45" s="6" t="s">
        <v>571</v>
      </c>
      <c r="F45" s="19">
        <v>3500</v>
      </c>
      <c r="G45" s="24">
        <v>3481.41</v>
      </c>
      <c r="H45" s="24">
        <v>1.34</v>
      </c>
      <c r="I45" s="31">
        <v>7.79</v>
      </c>
      <c r="J45" s="31"/>
      <c r="K45" s="35"/>
    </row>
    <row r="46" spans="2:11" x14ac:dyDescent="0.25">
      <c r="B46" s="8" t="s">
        <v>1533</v>
      </c>
      <c r="C46" s="57" t="s">
        <v>1534</v>
      </c>
      <c r="D46" s="54" t="s">
        <v>1535</v>
      </c>
      <c r="E46" s="6" t="s">
        <v>601</v>
      </c>
      <c r="F46" s="19">
        <v>300</v>
      </c>
      <c r="G46" s="24">
        <v>3061.41</v>
      </c>
      <c r="H46" s="24">
        <v>1.18</v>
      </c>
      <c r="I46" s="31">
        <v>9.2200000000000006</v>
      </c>
      <c r="J46" s="31"/>
      <c r="K46" s="35"/>
    </row>
    <row r="47" spans="2:11" x14ac:dyDescent="0.25">
      <c r="B47" s="8" t="s">
        <v>1536</v>
      </c>
      <c r="C47" s="57" t="s">
        <v>1537</v>
      </c>
      <c r="D47" s="54" t="s">
        <v>1538</v>
      </c>
      <c r="E47" s="6" t="s">
        <v>601</v>
      </c>
      <c r="F47" s="19">
        <v>300</v>
      </c>
      <c r="G47" s="24">
        <v>2971.38</v>
      </c>
      <c r="H47" s="24">
        <v>1.1399999999999999</v>
      </c>
      <c r="I47" s="31">
        <v>8.9349000000000007</v>
      </c>
      <c r="J47" s="31"/>
      <c r="K47" s="35" t="s">
        <v>572</v>
      </c>
    </row>
    <row r="48" spans="2:11" x14ac:dyDescent="0.25">
      <c r="B48" s="8" t="s">
        <v>766</v>
      </c>
      <c r="C48" s="57" t="s">
        <v>723</v>
      </c>
      <c r="D48" s="54" t="s">
        <v>1539</v>
      </c>
      <c r="E48" s="6" t="s">
        <v>725</v>
      </c>
      <c r="F48" s="19">
        <v>250</v>
      </c>
      <c r="G48" s="24">
        <v>2517.9499999999998</v>
      </c>
      <c r="H48" s="24">
        <v>0.97</v>
      </c>
      <c r="I48" s="31">
        <v>7.9039000000000001</v>
      </c>
      <c r="J48" s="31"/>
      <c r="K48" s="35" t="s">
        <v>572</v>
      </c>
    </row>
    <row r="49" spans="2:11" x14ac:dyDescent="0.25">
      <c r="B49" s="8" t="s">
        <v>1540</v>
      </c>
      <c r="C49" s="57" t="s">
        <v>1541</v>
      </c>
      <c r="D49" s="54" t="s">
        <v>1542</v>
      </c>
      <c r="E49" s="6" t="s">
        <v>1089</v>
      </c>
      <c r="F49" s="19">
        <v>2500</v>
      </c>
      <c r="G49" s="24">
        <v>2511.2199999999998</v>
      </c>
      <c r="H49" s="24">
        <v>0.97</v>
      </c>
      <c r="I49" s="31">
        <v>7.56</v>
      </c>
      <c r="J49" s="31"/>
      <c r="K49" s="35" t="s">
        <v>572</v>
      </c>
    </row>
    <row r="50" spans="2:11" x14ac:dyDescent="0.25">
      <c r="B50" s="8" t="s">
        <v>1543</v>
      </c>
      <c r="C50" s="57" t="s">
        <v>1544</v>
      </c>
      <c r="D50" s="54" t="s">
        <v>1545</v>
      </c>
      <c r="E50" s="6" t="s">
        <v>601</v>
      </c>
      <c r="F50" s="19">
        <v>2500</v>
      </c>
      <c r="G50" s="24">
        <v>2507.7199999999998</v>
      </c>
      <c r="H50" s="24">
        <v>0.96</v>
      </c>
      <c r="I50" s="31">
        <v>8.1603999999999992</v>
      </c>
      <c r="J50" s="31"/>
      <c r="K50" s="35" t="s">
        <v>572</v>
      </c>
    </row>
    <row r="51" spans="2:11" x14ac:dyDescent="0.25">
      <c r="B51" s="8" t="s">
        <v>1546</v>
      </c>
      <c r="C51" s="57" t="s">
        <v>1544</v>
      </c>
      <c r="D51" s="54" t="s">
        <v>1547</v>
      </c>
      <c r="E51" s="6" t="s">
        <v>745</v>
      </c>
      <c r="F51" s="19">
        <v>2500</v>
      </c>
      <c r="G51" s="24">
        <v>2504.59</v>
      </c>
      <c r="H51" s="24">
        <v>0.96</v>
      </c>
      <c r="I51" s="31">
        <v>8.2550000000000008</v>
      </c>
      <c r="J51" s="31"/>
      <c r="K51" s="35" t="s">
        <v>572</v>
      </c>
    </row>
    <row r="52" spans="2:11" x14ac:dyDescent="0.25">
      <c r="B52" s="8" t="s">
        <v>1548</v>
      </c>
      <c r="C52" s="57" t="s">
        <v>1521</v>
      </c>
      <c r="D52" s="54" t="s">
        <v>1549</v>
      </c>
      <c r="E52" s="6" t="s">
        <v>571</v>
      </c>
      <c r="F52" s="19">
        <v>2500</v>
      </c>
      <c r="G52" s="24">
        <v>2497.62</v>
      </c>
      <c r="H52" s="24">
        <v>0.96</v>
      </c>
      <c r="I52" s="31">
        <v>7.75</v>
      </c>
      <c r="J52" s="31"/>
      <c r="K52" s="35" t="s">
        <v>572</v>
      </c>
    </row>
    <row r="53" spans="2:11" x14ac:dyDescent="0.25">
      <c r="B53" s="8" t="s">
        <v>1550</v>
      </c>
      <c r="C53" s="57" t="s">
        <v>1521</v>
      </c>
      <c r="D53" s="54" t="s">
        <v>1551</v>
      </c>
      <c r="E53" s="6" t="s">
        <v>571</v>
      </c>
      <c r="F53" s="19">
        <v>250</v>
      </c>
      <c r="G53" s="24">
        <v>2491.6</v>
      </c>
      <c r="H53" s="24">
        <v>0.96</v>
      </c>
      <c r="I53" s="31">
        <v>7.75</v>
      </c>
      <c r="J53" s="31"/>
      <c r="K53" s="35" t="s">
        <v>572</v>
      </c>
    </row>
    <row r="54" spans="2:11" x14ac:dyDescent="0.25">
      <c r="B54" s="8" t="s">
        <v>1029</v>
      </c>
      <c r="C54" s="57" t="s">
        <v>1030</v>
      </c>
      <c r="D54" s="54" t="s">
        <v>1031</v>
      </c>
      <c r="E54" s="6" t="s">
        <v>571</v>
      </c>
      <c r="F54" s="19">
        <v>2500</v>
      </c>
      <c r="G54" s="24">
        <v>2485.09</v>
      </c>
      <c r="H54" s="24">
        <v>0.96</v>
      </c>
      <c r="I54" s="31">
        <v>8.3896999999999995</v>
      </c>
      <c r="J54" s="31"/>
      <c r="K54" s="35" t="s">
        <v>572</v>
      </c>
    </row>
    <row r="55" spans="2:11" x14ac:dyDescent="0.25">
      <c r="B55" s="8" t="s">
        <v>1552</v>
      </c>
      <c r="C55" s="57" t="s">
        <v>625</v>
      </c>
      <c r="D55" s="54" t="s">
        <v>1553</v>
      </c>
      <c r="E55" s="6" t="s">
        <v>571</v>
      </c>
      <c r="F55" s="19">
        <v>2500</v>
      </c>
      <c r="G55" s="24">
        <v>2483.37</v>
      </c>
      <c r="H55" s="24">
        <v>0.95</v>
      </c>
      <c r="I55" s="31">
        <v>7.7519999999999998</v>
      </c>
      <c r="J55" s="31"/>
      <c r="K55" s="35"/>
    </row>
    <row r="56" spans="2:11" x14ac:dyDescent="0.25">
      <c r="B56" s="8" t="s">
        <v>1554</v>
      </c>
      <c r="C56" s="57" t="s">
        <v>625</v>
      </c>
      <c r="D56" s="54" t="s">
        <v>1555</v>
      </c>
      <c r="E56" s="6" t="s">
        <v>571</v>
      </c>
      <c r="F56" s="19">
        <v>250</v>
      </c>
      <c r="G56" s="24">
        <v>2418.6799999999998</v>
      </c>
      <c r="H56" s="24">
        <v>0.93</v>
      </c>
      <c r="I56" s="31">
        <v>7.76</v>
      </c>
      <c r="J56" s="31"/>
      <c r="K56" s="35" t="s">
        <v>572</v>
      </c>
    </row>
    <row r="57" spans="2:11" x14ac:dyDescent="0.25">
      <c r="B57" s="8" t="s">
        <v>1057</v>
      </c>
      <c r="C57" s="57" t="s">
        <v>1058</v>
      </c>
      <c r="D57" s="54" t="s">
        <v>1059</v>
      </c>
      <c r="E57" s="6" t="s">
        <v>1060</v>
      </c>
      <c r="F57" s="19">
        <v>200</v>
      </c>
      <c r="G57" s="24">
        <v>1924.3</v>
      </c>
      <c r="H57" s="24">
        <v>0.74</v>
      </c>
      <c r="I57" s="31">
        <v>9.6432000000000002</v>
      </c>
      <c r="J57" s="31"/>
      <c r="K57" s="35" t="s">
        <v>572</v>
      </c>
    </row>
    <row r="58" spans="2:11" x14ac:dyDescent="0.25">
      <c r="B58" s="8" t="s">
        <v>1556</v>
      </c>
      <c r="C58" s="57" t="s">
        <v>339</v>
      </c>
      <c r="D58" s="54" t="s">
        <v>1557</v>
      </c>
      <c r="E58" s="6" t="s">
        <v>614</v>
      </c>
      <c r="F58" s="19">
        <v>1875</v>
      </c>
      <c r="G58" s="24">
        <v>1873.14</v>
      </c>
      <c r="H58" s="24">
        <v>0.72</v>
      </c>
      <c r="I58" s="31">
        <v>8.5002999999999993</v>
      </c>
      <c r="J58" s="31"/>
      <c r="K58" s="35" t="s">
        <v>572</v>
      </c>
    </row>
    <row r="59" spans="2:11" x14ac:dyDescent="0.25">
      <c r="B59" s="8" t="s">
        <v>1558</v>
      </c>
      <c r="C59" s="57" t="s">
        <v>339</v>
      </c>
      <c r="D59" s="54" t="s">
        <v>1559</v>
      </c>
      <c r="E59" s="6" t="s">
        <v>614</v>
      </c>
      <c r="F59" s="19">
        <v>1875</v>
      </c>
      <c r="G59" s="24">
        <v>1872.07</v>
      </c>
      <c r="H59" s="24">
        <v>0.72</v>
      </c>
      <c r="I59" s="31">
        <v>8.4854000000000003</v>
      </c>
      <c r="J59" s="31"/>
      <c r="K59" s="35" t="s">
        <v>572</v>
      </c>
    </row>
    <row r="60" spans="2:11" x14ac:dyDescent="0.25">
      <c r="B60" s="8" t="s">
        <v>1560</v>
      </c>
      <c r="C60" s="57" t="s">
        <v>339</v>
      </c>
      <c r="D60" s="54" t="s">
        <v>1561</v>
      </c>
      <c r="E60" s="6" t="s">
        <v>614</v>
      </c>
      <c r="F60" s="19">
        <v>1875</v>
      </c>
      <c r="G60" s="24">
        <v>1871.93</v>
      </c>
      <c r="H60" s="24">
        <v>0.72</v>
      </c>
      <c r="I60" s="31">
        <v>8.6060999999999996</v>
      </c>
      <c r="J60" s="31"/>
      <c r="K60" s="35" t="s">
        <v>572</v>
      </c>
    </row>
    <row r="61" spans="2:11" x14ac:dyDescent="0.25">
      <c r="B61" s="8" t="s">
        <v>1562</v>
      </c>
      <c r="C61" s="57" t="s">
        <v>339</v>
      </c>
      <c r="D61" s="54" t="s">
        <v>1563</v>
      </c>
      <c r="E61" s="6" t="s">
        <v>614</v>
      </c>
      <c r="F61" s="19">
        <v>1875</v>
      </c>
      <c r="G61" s="24">
        <v>1870.89</v>
      </c>
      <c r="H61" s="24">
        <v>0.72</v>
      </c>
      <c r="I61" s="31">
        <v>8.5457999999999998</v>
      </c>
      <c r="J61" s="31"/>
      <c r="K61" s="35" t="s">
        <v>572</v>
      </c>
    </row>
    <row r="62" spans="2:11" x14ac:dyDescent="0.25">
      <c r="B62" s="8" t="s">
        <v>1070</v>
      </c>
      <c r="C62" s="57" t="s">
        <v>1071</v>
      </c>
      <c r="D62" s="54" t="s">
        <v>1072</v>
      </c>
      <c r="E62" s="6" t="s">
        <v>1073</v>
      </c>
      <c r="F62" s="19">
        <v>170</v>
      </c>
      <c r="G62" s="24">
        <v>1671.36</v>
      </c>
      <c r="H62" s="24">
        <v>0.64</v>
      </c>
      <c r="I62" s="31">
        <v>8.8649000000000004</v>
      </c>
      <c r="J62" s="31"/>
      <c r="K62" s="35" t="s">
        <v>572</v>
      </c>
    </row>
    <row r="63" spans="2:11" x14ac:dyDescent="0.25">
      <c r="B63" s="8" t="s">
        <v>1074</v>
      </c>
      <c r="C63" s="57" t="s">
        <v>1071</v>
      </c>
      <c r="D63" s="54" t="s">
        <v>1075</v>
      </c>
      <c r="E63" s="6" t="s">
        <v>1073</v>
      </c>
      <c r="F63" s="19">
        <v>170</v>
      </c>
      <c r="G63" s="24">
        <v>1641.27</v>
      </c>
      <c r="H63" s="24">
        <v>0.63</v>
      </c>
      <c r="I63" s="31">
        <v>8.8725000000000005</v>
      </c>
      <c r="J63" s="31"/>
      <c r="K63" s="35" t="s">
        <v>572</v>
      </c>
    </row>
    <row r="64" spans="2:11" x14ac:dyDescent="0.25">
      <c r="B64" s="8" t="s">
        <v>1564</v>
      </c>
      <c r="C64" s="57" t="s">
        <v>1091</v>
      </c>
      <c r="D64" s="54" t="s">
        <v>1565</v>
      </c>
      <c r="E64" s="6" t="s">
        <v>601</v>
      </c>
      <c r="F64" s="19">
        <v>1500</v>
      </c>
      <c r="G64" s="24">
        <v>1494.21</v>
      </c>
      <c r="H64" s="24">
        <v>0.56999999999999995</v>
      </c>
      <c r="I64" s="31">
        <v>8.44</v>
      </c>
      <c r="J64" s="31"/>
      <c r="K64" s="35" t="s">
        <v>572</v>
      </c>
    </row>
    <row r="65" spans="1:11" x14ac:dyDescent="0.25">
      <c r="C65" s="58" t="s">
        <v>40</v>
      </c>
      <c r="D65" s="54"/>
      <c r="E65" s="6"/>
      <c r="F65" s="19"/>
      <c r="G65" s="25">
        <v>190833.34</v>
      </c>
      <c r="H65" s="25">
        <v>73.36</v>
      </c>
      <c r="I65" s="31"/>
      <c r="J65" s="31"/>
      <c r="K65" s="35"/>
    </row>
    <row r="66" spans="1:11" x14ac:dyDescent="0.25">
      <c r="C66" s="57"/>
      <c r="D66" s="54"/>
      <c r="E66" s="6"/>
      <c r="F66" s="19"/>
      <c r="G66" s="24"/>
      <c r="H66" s="24"/>
      <c r="I66" s="31"/>
      <c r="J66" s="31"/>
      <c r="K66" s="35"/>
    </row>
    <row r="67" spans="1:11" x14ac:dyDescent="0.25">
      <c r="C67" s="58" t="s">
        <v>7</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8</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9" t="s">
        <v>9</v>
      </c>
      <c r="D71" s="54"/>
      <c r="E71" s="6"/>
      <c r="F71" s="19"/>
      <c r="G71" s="24"/>
      <c r="H71" s="24"/>
      <c r="I71" s="31"/>
      <c r="J71" s="31"/>
      <c r="K71" s="35"/>
    </row>
    <row r="72" spans="1:11" x14ac:dyDescent="0.25">
      <c r="B72" s="8" t="s">
        <v>657</v>
      </c>
      <c r="C72" s="57" t="s">
        <v>658</v>
      </c>
      <c r="D72" s="54" t="s">
        <v>659</v>
      </c>
      <c r="E72" s="6" t="s">
        <v>660</v>
      </c>
      <c r="F72" s="19">
        <v>19500000</v>
      </c>
      <c r="G72" s="24">
        <v>19546.2</v>
      </c>
      <c r="H72" s="24">
        <v>7.51</v>
      </c>
      <c r="I72" s="31">
        <v>7.2723084</v>
      </c>
      <c r="J72" s="31"/>
      <c r="K72" s="35"/>
    </row>
    <row r="73" spans="1:11" x14ac:dyDescent="0.25">
      <c r="B73" s="8" t="s">
        <v>673</v>
      </c>
      <c r="C73" s="57" t="s">
        <v>674</v>
      </c>
      <c r="D73" s="54" t="s">
        <v>675</v>
      </c>
      <c r="E73" s="6" t="s">
        <v>660</v>
      </c>
      <c r="F73" s="19">
        <v>12500000</v>
      </c>
      <c r="G73" s="24">
        <v>12568.39</v>
      </c>
      <c r="H73" s="24">
        <v>4.83</v>
      </c>
      <c r="I73" s="31">
        <v>7.3009024</v>
      </c>
      <c r="J73" s="31"/>
      <c r="K73" s="35"/>
    </row>
    <row r="74" spans="1:11" x14ac:dyDescent="0.25">
      <c r="B74" s="8" t="s">
        <v>1566</v>
      </c>
      <c r="C74" s="57" t="s">
        <v>1567</v>
      </c>
      <c r="D74" s="54" t="s">
        <v>1568</v>
      </c>
      <c r="E74" s="6" t="s">
        <v>660</v>
      </c>
      <c r="F74" s="19">
        <v>2500000</v>
      </c>
      <c r="G74" s="24">
        <v>2488.25</v>
      </c>
      <c r="H74" s="24">
        <v>0.96</v>
      </c>
      <c r="I74" s="31">
        <v>0</v>
      </c>
      <c r="J74" s="31"/>
      <c r="K74" s="35"/>
    </row>
    <row r="75" spans="1:11" x14ac:dyDescent="0.25">
      <c r="C75" s="58" t="s">
        <v>40</v>
      </c>
      <c r="D75" s="54"/>
      <c r="E75" s="6"/>
      <c r="F75" s="19"/>
      <c r="G75" s="25">
        <v>34602.839999999997</v>
      </c>
      <c r="H75" s="25">
        <v>13.3</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11</v>
      </c>
      <c r="D79" s="54"/>
      <c r="E79" s="6"/>
      <c r="F79" s="19"/>
      <c r="G79" s="24"/>
      <c r="H79" s="24"/>
      <c r="I79" s="31"/>
      <c r="J79" s="31"/>
      <c r="K79" s="35"/>
    </row>
    <row r="80" spans="1:11" x14ac:dyDescent="0.25">
      <c r="C80" s="59" t="s">
        <v>13</v>
      </c>
      <c r="D80" s="54"/>
      <c r="E80" s="6"/>
      <c r="F80" s="19"/>
      <c r="G80" s="24"/>
      <c r="H80" s="24"/>
      <c r="I80" s="31"/>
      <c r="J80" s="31"/>
      <c r="K80" s="35"/>
    </row>
    <row r="81" spans="1:11" x14ac:dyDescent="0.25">
      <c r="B81" s="8" t="s">
        <v>1569</v>
      </c>
      <c r="C81" s="57" t="s">
        <v>4667</v>
      </c>
      <c r="D81" s="54" t="s">
        <v>1570</v>
      </c>
      <c r="E81" s="6" t="s">
        <v>691</v>
      </c>
      <c r="F81" s="19">
        <v>1500</v>
      </c>
      <c r="G81" s="24">
        <v>7413.15</v>
      </c>
      <c r="H81" s="24">
        <v>2.85</v>
      </c>
      <c r="I81" s="31">
        <v>7.7748999999999997</v>
      </c>
      <c r="J81" s="31"/>
      <c r="K81" s="35" t="s">
        <v>572</v>
      </c>
    </row>
    <row r="82" spans="1:11" x14ac:dyDescent="0.25">
      <c r="B82" s="8" t="s">
        <v>1571</v>
      </c>
      <c r="C82" s="57" t="s">
        <v>1572</v>
      </c>
      <c r="D82" s="54" t="s">
        <v>1573</v>
      </c>
      <c r="E82" s="6" t="s">
        <v>691</v>
      </c>
      <c r="F82" s="19">
        <v>500</v>
      </c>
      <c r="G82" s="24">
        <v>2489.2600000000002</v>
      </c>
      <c r="H82" s="24">
        <v>0.96</v>
      </c>
      <c r="I82" s="31">
        <v>7.5007999999999999</v>
      </c>
      <c r="J82" s="31"/>
      <c r="K82" s="35" t="s">
        <v>572</v>
      </c>
    </row>
    <row r="83" spans="1:11" x14ac:dyDescent="0.25">
      <c r="C83" s="58" t="s">
        <v>40</v>
      </c>
      <c r="D83" s="54"/>
      <c r="E83" s="6"/>
      <c r="F83" s="19"/>
      <c r="G83" s="25">
        <v>9902.41</v>
      </c>
      <c r="H83" s="25">
        <v>3.81</v>
      </c>
      <c r="I83" s="31"/>
      <c r="J83" s="31"/>
      <c r="K83" s="35"/>
    </row>
    <row r="84" spans="1:11" x14ac:dyDescent="0.25">
      <c r="C84" s="57"/>
      <c r="D84" s="54"/>
      <c r="E84" s="6"/>
      <c r="F84" s="19"/>
      <c r="G84" s="24"/>
      <c r="H84" s="24"/>
      <c r="I84" s="31"/>
      <c r="J84" s="31"/>
      <c r="K84" s="35"/>
    </row>
    <row r="85" spans="1:11" x14ac:dyDescent="0.25">
      <c r="C85" s="58" t="s">
        <v>14</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C96" s="59" t="s">
        <v>20</v>
      </c>
      <c r="D96" s="54"/>
      <c r="E96" s="6"/>
      <c r="F96" s="19"/>
      <c r="G96" s="24"/>
      <c r="H96" s="24"/>
      <c r="I96" s="31"/>
      <c r="J96" s="31"/>
      <c r="K96" s="35"/>
    </row>
    <row r="97" spans="1:54" x14ac:dyDescent="0.25">
      <c r="B97" s="8" t="s">
        <v>749</v>
      </c>
      <c r="C97" s="57" t="s">
        <v>4663</v>
      </c>
      <c r="D97" s="54" t="s">
        <v>750</v>
      </c>
      <c r="E97" s="6" t="s">
        <v>751</v>
      </c>
      <c r="F97" s="19">
        <v>7082.6459999999997</v>
      </c>
      <c r="G97" s="24">
        <v>716.73</v>
      </c>
      <c r="H97" s="24">
        <v>0.28000000000000003</v>
      </c>
      <c r="I97" s="31">
        <v>7.14</v>
      </c>
      <c r="J97" s="31"/>
      <c r="K97" s="35"/>
    </row>
    <row r="98" spans="1:54" x14ac:dyDescent="0.25">
      <c r="C98" s="58" t="s">
        <v>40</v>
      </c>
      <c r="D98" s="54"/>
      <c r="E98" s="6"/>
      <c r="F98" s="19"/>
      <c r="G98" s="25">
        <v>716.73</v>
      </c>
      <c r="H98" s="25">
        <v>0.28000000000000003</v>
      </c>
      <c r="I98" s="31"/>
      <c r="J98" s="31"/>
      <c r="K98" s="35"/>
    </row>
    <row r="99" spans="1:54" x14ac:dyDescent="0.25">
      <c r="C99" s="57"/>
      <c r="D99" s="54"/>
      <c r="E99" s="6"/>
      <c r="F99" s="19"/>
      <c r="G99" s="24"/>
      <c r="H99" s="24"/>
      <c r="I99" s="31"/>
      <c r="J99" s="31"/>
      <c r="K99" s="35"/>
    </row>
    <row r="100" spans="1:54" x14ac:dyDescent="0.25">
      <c r="C100" s="58" t="s">
        <v>21</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C102" s="58" t="s">
        <v>22</v>
      </c>
      <c r="D102" s="54"/>
      <c r="E102" s="6"/>
      <c r="F102" s="19"/>
      <c r="G102" s="24" t="s">
        <v>2</v>
      </c>
      <c r="H102" s="24" t="s">
        <v>2</v>
      </c>
      <c r="I102" s="31"/>
      <c r="J102" s="31"/>
      <c r="K102" s="35"/>
    </row>
    <row r="103" spans="1:54" x14ac:dyDescent="0.25">
      <c r="C103" s="57"/>
      <c r="D103" s="54"/>
      <c r="E103" s="6"/>
      <c r="F103" s="19"/>
      <c r="G103" s="24"/>
      <c r="H103" s="24"/>
      <c r="I103" s="31"/>
      <c r="J103" s="31"/>
      <c r="K103" s="35"/>
    </row>
    <row r="104" spans="1:54" x14ac:dyDescent="0.25">
      <c r="C104" s="58" t="s">
        <v>23</v>
      </c>
      <c r="D104" s="54"/>
      <c r="E104" s="6"/>
      <c r="F104" s="19"/>
      <c r="G104" s="24" t="s">
        <v>2</v>
      </c>
      <c r="H104" s="24" t="s">
        <v>2</v>
      </c>
      <c r="I104" s="31"/>
      <c r="J104" s="31"/>
      <c r="K104" s="35"/>
    </row>
    <row r="105" spans="1:54" x14ac:dyDescent="0.25">
      <c r="C105" s="57"/>
      <c r="D105" s="54"/>
      <c r="E105" s="6"/>
      <c r="F105" s="19"/>
      <c r="G105" s="24"/>
      <c r="H105" s="24"/>
      <c r="I105" s="31"/>
      <c r="J105" s="31"/>
      <c r="K105" s="35"/>
    </row>
    <row r="106" spans="1:54" x14ac:dyDescent="0.25">
      <c r="C106" s="59" t="s">
        <v>24</v>
      </c>
      <c r="D106" s="54"/>
      <c r="E106" s="6"/>
      <c r="F106" s="19"/>
      <c r="G106" s="24"/>
      <c r="H106" s="24"/>
      <c r="I106" s="31"/>
      <c r="J106" s="31"/>
      <c r="K106" s="35"/>
    </row>
    <row r="107" spans="1:54" x14ac:dyDescent="0.25">
      <c r="B107" s="8" t="s">
        <v>38</v>
      </c>
      <c r="C107" s="57" t="s">
        <v>39</v>
      </c>
      <c r="D107" s="54"/>
      <c r="E107" s="6"/>
      <c r="F107" s="19"/>
      <c r="G107" s="24">
        <v>8009.38</v>
      </c>
      <c r="H107" s="24">
        <v>3.08</v>
      </c>
      <c r="I107" s="31"/>
      <c r="J107" s="31"/>
      <c r="K107" s="35"/>
    </row>
    <row r="108" spans="1:54" x14ac:dyDescent="0.25">
      <c r="C108" s="58" t="s">
        <v>40</v>
      </c>
      <c r="D108" s="54"/>
      <c r="E108" s="6"/>
      <c r="F108" s="19"/>
      <c r="G108" s="25">
        <v>8009.38</v>
      </c>
      <c r="H108" s="25">
        <v>3.08</v>
      </c>
      <c r="I108" s="31"/>
      <c r="J108" s="31"/>
      <c r="K108" s="35"/>
    </row>
    <row r="109" spans="1:54" x14ac:dyDescent="0.25">
      <c r="C109" s="57"/>
      <c r="D109" s="54"/>
      <c r="E109" s="6"/>
      <c r="F109" s="19"/>
      <c r="G109" s="24"/>
      <c r="H109" s="24"/>
      <c r="I109" s="31"/>
      <c r="J109" s="31"/>
      <c r="K109" s="35"/>
    </row>
    <row r="110" spans="1:54" x14ac:dyDescent="0.25">
      <c r="A110" s="10"/>
      <c r="B110" s="28"/>
      <c r="C110" s="58" t="s">
        <v>25</v>
      </c>
      <c r="D110" s="54"/>
      <c r="E110" s="6"/>
      <c r="F110" s="19"/>
      <c r="G110" s="24"/>
      <c r="H110" s="24"/>
      <c r="I110" s="31"/>
      <c r="J110" s="31"/>
      <c r="K110" s="35"/>
    </row>
    <row r="111" spans="1:54" s="2" customFormat="1" ht="13.5" x14ac:dyDescent="0.25">
      <c r="A111" s="28"/>
      <c r="B111" s="28"/>
      <c r="C111" s="57" t="s">
        <v>4656</v>
      </c>
      <c r="D111" s="54"/>
      <c r="E111" s="6"/>
      <c r="F111" s="19"/>
      <c r="G111" s="24" t="s">
        <v>2</v>
      </c>
      <c r="H111" s="24" t="s">
        <v>2</v>
      </c>
      <c r="I111" s="31"/>
      <c r="J111" s="31"/>
      <c r="K111" s="35"/>
      <c r="L111" s="3"/>
      <c r="AI111" s="3"/>
      <c r="AV111" s="3"/>
      <c r="AX111" s="3"/>
      <c r="BB111" s="3"/>
    </row>
    <row r="112" spans="1:54" x14ac:dyDescent="0.25">
      <c r="B112" s="8"/>
      <c r="C112" s="57" t="s">
        <v>41</v>
      </c>
      <c r="D112" s="54"/>
      <c r="E112" s="6"/>
      <c r="F112" s="19"/>
      <c r="G112" s="24">
        <v>10772.6</v>
      </c>
      <c r="H112" s="24">
        <v>4.1399999999999997</v>
      </c>
      <c r="I112" s="31"/>
      <c r="J112" s="31"/>
      <c r="K112" s="35"/>
    </row>
    <row r="113" spans="3:11" x14ac:dyDescent="0.25">
      <c r="C113" s="58" t="s">
        <v>40</v>
      </c>
      <c r="D113" s="54"/>
      <c r="E113" s="6"/>
      <c r="F113" s="19"/>
      <c r="G113" s="25">
        <v>10772.6</v>
      </c>
      <c r="H113" s="25">
        <v>4.1399999999999997</v>
      </c>
      <c r="I113" s="31"/>
      <c r="J113" s="31"/>
      <c r="K113" s="35"/>
    </row>
    <row r="114" spans="3:11" x14ac:dyDescent="0.25">
      <c r="C114" s="57"/>
      <c r="D114" s="54"/>
      <c r="E114" s="6"/>
      <c r="F114" s="19"/>
      <c r="G114" s="24"/>
      <c r="H114" s="24"/>
      <c r="I114" s="31"/>
      <c r="J114" s="31"/>
      <c r="K114" s="35"/>
    </row>
    <row r="115" spans="3:11" x14ac:dyDescent="0.25">
      <c r="C115" s="60" t="s">
        <v>42</v>
      </c>
      <c r="D115" s="55"/>
      <c r="E115" s="5"/>
      <c r="F115" s="20"/>
      <c r="G115" s="26">
        <v>260127.3</v>
      </c>
      <c r="H115" s="26">
        <v>100</v>
      </c>
      <c r="I115" s="32"/>
      <c r="J115" s="32"/>
      <c r="K115" s="36"/>
    </row>
    <row r="118" spans="3:11" x14ac:dyDescent="0.25">
      <c r="C118" s="1" t="s">
        <v>43</v>
      </c>
    </row>
    <row r="119" spans="3:11" x14ac:dyDescent="0.25">
      <c r="C119" s="37" t="s">
        <v>44</v>
      </c>
      <c r="D119" s="37"/>
      <c r="E119" s="37"/>
      <c r="F119" s="37"/>
      <c r="G119" s="37"/>
      <c r="H119" s="37"/>
      <c r="I119" s="37"/>
      <c r="J119" s="37"/>
      <c r="K119" s="37"/>
    </row>
    <row r="120" spans="3:11" x14ac:dyDescent="0.25">
      <c r="C120" s="2" t="s">
        <v>45</v>
      </c>
    </row>
    <row r="121" spans="3:11" x14ac:dyDescent="0.25">
      <c r="C121" s="2" t="s">
        <v>46</v>
      </c>
    </row>
    <row r="122" spans="3:11" x14ac:dyDescent="0.25">
      <c r="C122" s="2" t="s">
        <v>47</v>
      </c>
    </row>
    <row r="123" spans="3:11" x14ac:dyDescent="0.25">
      <c r="C123" s="2" t="s">
        <v>48</v>
      </c>
    </row>
    <row r="124" spans="3:11" ht="43.5" customHeight="1" x14ac:dyDescent="0.25">
      <c r="C124" s="82" t="s">
        <v>4679</v>
      </c>
      <c r="D124" s="82"/>
      <c r="E124" s="82"/>
      <c r="F124" s="82"/>
      <c r="G124" s="82"/>
      <c r="H124" s="82"/>
      <c r="I124" s="82"/>
      <c r="J124" s="82"/>
      <c r="K124" s="82"/>
    </row>
    <row r="126" spans="3:11" x14ac:dyDescent="0.25">
      <c r="C126" s="78" t="s">
        <v>4733</v>
      </c>
      <c r="E126" s="78" t="s">
        <v>4734</v>
      </c>
      <c r="F126" s="79"/>
    </row>
    <row r="127" spans="3:11" x14ac:dyDescent="0.25">
      <c r="E127" s="2" t="s">
        <v>4751</v>
      </c>
    </row>
  </sheetData>
  <mergeCells count="1">
    <mergeCell ref="C124:K124"/>
  </mergeCells>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IX110"/>
  <sheetViews>
    <sheetView showGridLines="0" zoomScale="90" zoomScaleNormal="90" workbookViewId="0">
      <pane ySplit="6" topLeftCell="A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2" width="19.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26</v>
      </c>
      <c r="D2" s="8" t="s">
        <v>49</v>
      </c>
      <c r="J2" s="38" t="s">
        <v>4461</v>
      </c>
      <c r="K2" s="38"/>
      <c r="L2" s="38"/>
    </row>
    <row r="3" spans="1:56" ht="16.5" x14ac:dyDescent="0.3">
      <c r="C3" s="1" t="s">
        <v>27</v>
      </c>
      <c r="D3" s="21" t="s">
        <v>50</v>
      </c>
    </row>
    <row r="4" spans="1:56" ht="15.75" x14ac:dyDescent="0.3">
      <c r="C4" s="1" t="s">
        <v>28</v>
      </c>
      <c r="D4" s="22">
        <v>45322</v>
      </c>
    </row>
    <row r="5" spans="1:56" x14ac:dyDescent="0.25">
      <c r="C5" s="1"/>
    </row>
    <row r="6" spans="1:56" ht="67.5" x14ac:dyDescent="0.25">
      <c r="C6" s="56" t="s">
        <v>29</v>
      </c>
      <c r="D6" s="52" t="s">
        <v>30</v>
      </c>
      <c r="E6" s="9" t="s">
        <v>31</v>
      </c>
      <c r="F6" s="17" t="s">
        <v>32</v>
      </c>
      <c r="G6" s="14" t="s">
        <v>33</v>
      </c>
      <c r="H6" s="14" t="s">
        <v>34</v>
      </c>
      <c r="I6" s="29" t="s">
        <v>35</v>
      </c>
      <c r="J6" s="29" t="s">
        <v>36</v>
      </c>
      <c r="K6" s="74" t="s">
        <v>4675</v>
      </c>
      <c r="L6" s="33" t="s">
        <v>4676</v>
      </c>
      <c r="M6" s="33" t="s">
        <v>37</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51</v>
      </c>
      <c r="C10" s="57" t="s">
        <v>52</v>
      </c>
      <c r="D10" s="54" t="s">
        <v>53</v>
      </c>
      <c r="E10" s="6" t="s">
        <v>54</v>
      </c>
      <c r="F10" s="19">
        <v>2701000</v>
      </c>
      <c r="G10" s="24">
        <v>44860.91</v>
      </c>
      <c r="H10" s="24">
        <v>8.1999999999999993</v>
      </c>
      <c r="I10" s="31"/>
      <c r="J10" s="31"/>
      <c r="K10" s="31">
        <v>76</v>
      </c>
      <c r="L10" s="77" t="s">
        <v>4699</v>
      </c>
      <c r="M10" s="35"/>
    </row>
    <row r="11" spans="1:56" x14ac:dyDescent="0.25">
      <c r="B11" s="8" t="s">
        <v>55</v>
      </c>
      <c r="C11" s="57" t="s">
        <v>56</v>
      </c>
      <c r="D11" s="54" t="s">
        <v>57</v>
      </c>
      <c r="E11" s="6" t="s">
        <v>58</v>
      </c>
      <c r="F11" s="19">
        <v>2637400</v>
      </c>
      <c r="G11" s="24">
        <v>38573.29</v>
      </c>
      <c r="H11" s="24">
        <v>7.05</v>
      </c>
      <c r="I11" s="31"/>
      <c r="J11" s="31"/>
      <c r="K11" s="31">
        <v>71</v>
      </c>
      <c r="L11" s="77" t="s">
        <v>4700</v>
      </c>
      <c r="M11" s="35"/>
    </row>
    <row r="12" spans="1:56" x14ac:dyDescent="0.25">
      <c r="B12" s="8" t="s">
        <v>59</v>
      </c>
      <c r="C12" s="57" t="s">
        <v>60</v>
      </c>
      <c r="D12" s="54" t="s">
        <v>61</v>
      </c>
      <c r="E12" s="6" t="s">
        <v>58</v>
      </c>
      <c r="F12" s="19">
        <v>3735000</v>
      </c>
      <c r="G12" s="24">
        <v>38401.4</v>
      </c>
      <c r="H12" s="24">
        <v>7.02</v>
      </c>
      <c r="I12" s="31"/>
      <c r="J12" s="31"/>
      <c r="K12" s="31">
        <v>64</v>
      </c>
      <c r="L12" s="77" t="s">
        <v>4701</v>
      </c>
      <c r="M12" s="35"/>
    </row>
    <row r="13" spans="1:56" x14ac:dyDescent="0.25">
      <c r="B13" s="8" t="s">
        <v>62</v>
      </c>
      <c r="C13" s="57" t="s">
        <v>63</v>
      </c>
      <c r="D13" s="54" t="s">
        <v>64</v>
      </c>
      <c r="E13" s="6" t="s">
        <v>58</v>
      </c>
      <c r="F13" s="19">
        <v>3140000</v>
      </c>
      <c r="G13" s="24">
        <v>33527.35</v>
      </c>
      <c r="H13" s="24">
        <v>6.13</v>
      </c>
      <c r="I13" s="31"/>
      <c r="J13" s="31"/>
      <c r="K13" s="31">
        <v>69</v>
      </c>
      <c r="L13" s="77" t="s">
        <v>4702</v>
      </c>
      <c r="M13" s="35"/>
    </row>
    <row r="14" spans="1:56" x14ac:dyDescent="0.25">
      <c r="B14" s="8" t="s">
        <v>65</v>
      </c>
      <c r="C14" s="57" t="s">
        <v>66</v>
      </c>
      <c r="D14" s="54" t="s">
        <v>67</v>
      </c>
      <c r="E14" s="6" t="s">
        <v>68</v>
      </c>
      <c r="F14" s="19">
        <v>801709</v>
      </c>
      <c r="G14" s="24">
        <v>27897.47</v>
      </c>
      <c r="H14" s="24">
        <v>5.0999999999999996</v>
      </c>
      <c r="I14" s="31"/>
      <c r="J14" s="31"/>
      <c r="K14" s="31">
        <v>63</v>
      </c>
      <c r="L14" s="77" t="s">
        <v>4703</v>
      </c>
      <c r="M14" s="35"/>
    </row>
    <row r="15" spans="1:56" x14ac:dyDescent="0.25">
      <c r="B15" s="8" t="s">
        <v>69</v>
      </c>
      <c r="C15" s="57" t="s">
        <v>70</v>
      </c>
      <c r="D15" s="54" t="s">
        <v>71</v>
      </c>
      <c r="E15" s="6" t="s">
        <v>72</v>
      </c>
      <c r="F15" s="19">
        <v>229000</v>
      </c>
      <c r="G15" s="24">
        <v>23283.23</v>
      </c>
      <c r="H15" s="24">
        <v>4.26</v>
      </c>
      <c r="I15" s="31"/>
      <c r="J15" s="31"/>
      <c r="K15" s="31">
        <v>59</v>
      </c>
      <c r="L15" s="77" t="s">
        <v>4704</v>
      </c>
      <c r="M15" s="35"/>
    </row>
    <row r="16" spans="1:56" x14ac:dyDescent="0.25">
      <c r="B16" s="8" t="s">
        <v>73</v>
      </c>
      <c r="C16" s="57" t="s">
        <v>74</v>
      </c>
      <c r="D16" s="54" t="s">
        <v>75</v>
      </c>
      <c r="E16" s="6" t="s">
        <v>54</v>
      </c>
      <c r="F16" s="19">
        <v>581034</v>
      </c>
      <c r="G16" s="24">
        <v>22171.97</v>
      </c>
      <c r="H16" s="24">
        <v>4.05</v>
      </c>
      <c r="I16" s="31"/>
      <c r="J16" s="31"/>
      <c r="K16" s="31">
        <v>76</v>
      </c>
      <c r="L16" s="77" t="s">
        <v>4705</v>
      </c>
      <c r="M16" s="35"/>
    </row>
    <row r="17" spans="2:13" x14ac:dyDescent="0.25">
      <c r="B17" s="8" t="s">
        <v>76</v>
      </c>
      <c r="C17" s="57" t="s">
        <v>77</v>
      </c>
      <c r="D17" s="54" t="s">
        <v>78</v>
      </c>
      <c r="E17" s="6" t="s">
        <v>79</v>
      </c>
      <c r="F17" s="19">
        <v>1003000</v>
      </c>
      <c r="G17" s="24">
        <v>20073.54</v>
      </c>
      <c r="H17" s="24">
        <v>3.67</v>
      </c>
      <c r="I17" s="31"/>
      <c r="J17" s="31"/>
      <c r="K17" s="31">
        <v>52</v>
      </c>
      <c r="L17" s="77" t="s">
        <v>4706</v>
      </c>
      <c r="M17" s="35"/>
    </row>
    <row r="18" spans="2:13" x14ac:dyDescent="0.25">
      <c r="B18" s="8" t="s">
        <v>80</v>
      </c>
      <c r="C18" s="57" t="s">
        <v>81</v>
      </c>
      <c r="D18" s="54" t="s">
        <v>82</v>
      </c>
      <c r="E18" s="6" t="s">
        <v>83</v>
      </c>
      <c r="F18" s="19">
        <v>388000</v>
      </c>
      <c r="G18" s="24">
        <v>18125.810000000001</v>
      </c>
      <c r="H18" s="24">
        <v>3.31</v>
      </c>
      <c r="I18" s="31"/>
      <c r="J18" s="31"/>
      <c r="K18" s="31">
        <v>57</v>
      </c>
      <c r="L18" s="77" t="s">
        <v>4707</v>
      </c>
      <c r="M18" s="35"/>
    </row>
    <row r="19" spans="2:13" x14ac:dyDescent="0.25">
      <c r="B19" s="8" t="s">
        <v>84</v>
      </c>
      <c r="C19" s="57" t="s">
        <v>85</v>
      </c>
      <c r="D19" s="54" t="s">
        <v>86</v>
      </c>
      <c r="E19" s="6" t="s">
        <v>58</v>
      </c>
      <c r="F19" s="19">
        <v>2800000</v>
      </c>
      <c r="G19" s="24">
        <v>17934</v>
      </c>
      <c r="H19" s="24">
        <v>3.28</v>
      </c>
      <c r="I19" s="31"/>
      <c r="J19" s="31"/>
      <c r="K19" s="31">
        <v>63</v>
      </c>
      <c r="L19" s="77" t="s">
        <v>4708</v>
      </c>
      <c r="M19" s="35"/>
    </row>
    <row r="20" spans="2:13" x14ac:dyDescent="0.25">
      <c r="B20" s="8" t="s">
        <v>87</v>
      </c>
      <c r="C20" s="57" t="s">
        <v>88</v>
      </c>
      <c r="D20" s="54" t="s">
        <v>89</v>
      </c>
      <c r="E20" s="6" t="s">
        <v>90</v>
      </c>
      <c r="F20" s="19">
        <v>700000</v>
      </c>
      <c r="G20" s="24">
        <v>16056.95</v>
      </c>
      <c r="H20" s="24">
        <v>2.93</v>
      </c>
      <c r="I20" s="31"/>
      <c r="J20" s="31"/>
      <c r="K20" s="31">
        <v>50</v>
      </c>
      <c r="L20" s="77" t="s">
        <v>4709</v>
      </c>
      <c r="M20" s="35"/>
    </row>
    <row r="21" spans="2:13" x14ac:dyDescent="0.25">
      <c r="B21" s="8" t="s">
        <v>91</v>
      </c>
      <c r="C21" s="57" t="s">
        <v>92</v>
      </c>
      <c r="D21" s="54" t="s">
        <v>93</v>
      </c>
      <c r="E21" s="6" t="s">
        <v>94</v>
      </c>
      <c r="F21" s="19">
        <v>540000</v>
      </c>
      <c r="G21" s="24">
        <v>13400.37</v>
      </c>
      <c r="H21" s="24">
        <v>2.4500000000000002</v>
      </c>
      <c r="I21" s="31"/>
      <c r="J21" s="31"/>
      <c r="K21" s="31">
        <v>64</v>
      </c>
      <c r="L21" s="77" t="s">
        <v>4710</v>
      </c>
      <c r="M21" s="35"/>
    </row>
    <row r="22" spans="2:13" x14ac:dyDescent="0.25">
      <c r="B22" s="8" t="s">
        <v>95</v>
      </c>
      <c r="C22" s="57" t="s">
        <v>96</v>
      </c>
      <c r="D22" s="54" t="s">
        <v>97</v>
      </c>
      <c r="E22" s="6" t="s">
        <v>98</v>
      </c>
      <c r="F22" s="19">
        <v>360000</v>
      </c>
      <c r="G22" s="24">
        <v>13311.18</v>
      </c>
      <c r="H22" s="24">
        <v>2.4300000000000002</v>
      </c>
      <c r="I22" s="31"/>
      <c r="J22" s="31"/>
      <c r="K22" s="31">
        <v>57</v>
      </c>
      <c r="L22" s="77" t="s">
        <v>4711</v>
      </c>
      <c r="M22" s="35"/>
    </row>
    <row r="23" spans="2:13" x14ac:dyDescent="0.25">
      <c r="B23" s="8" t="s">
        <v>99</v>
      </c>
      <c r="C23" s="57" t="s">
        <v>100</v>
      </c>
      <c r="D23" s="54" t="s">
        <v>101</v>
      </c>
      <c r="E23" s="6" t="s">
        <v>102</v>
      </c>
      <c r="F23" s="19">
        <v>1100000</v>
      </c>
      <c r="G23" s="24">
        <v>13025.65</v>
      </c>
      <c r="H23" s="24">
        <v>2.38</v>
      </c>
      <c r="I23" s="31"/>
      <c r="J23" s="31"/>
      <c r="K23" s="31">
        <v>60</v>
      </c>
      <c r="L23" s="77" t="s">
        <v>4712</v>
      </c>
      <c r="M23" s="35"/>
    </row>
    <row r="24" spans="2:13" x14ac:dyDescent="0.25">
      <c r="B24" s="8" t="s">
        <v>103</v>
      </c>
      <c r="C24" s="57" t="s">
        <v>104</v>
      </c>
      <c r="D24" s="54" t="s">
        <v>105</v>
      </c>
      <c r="E24" s="6" t="s">
        <v>106</v>
      </c>
      <c r="F24" s="19">
        <v>350000</v>
      </c>
      <c r="G24" s="24">
        <v>12535.25</v>
      </c>
      <c r="H24" s="24">
        <v>2.29</v>
      </c>
      <c r="I24" s="31"/>
      <c r="J24" s="31"/>
      <c r="K24" s="31">
        <v>63</v>
      </c>
      <c r="L24" s="77" t="s">
        <v>4713</v>
      </c>
      <c r="M24" s="35"/>
    </row>
    <row r="25" spans="2:13" x14ac:dyDescent="0.25">
      <c r="B25" s="8" t="s">
        <v>107</v>
      </c>
      <c r="C25" s="57" t="s">
        <v>108</v>
      </c>
      <c r="D25" s="54" t="s">
        <v>109</v>
      </c>
      <c r="E25" s="6" t="s">
        <v>110</v>
      </c>
      <c r="F25" s="19">
        <v>200000</v>
      </c>
      <c r="G25" s="24">
        <v>11167.9</v>
      </c>
      <c r="H25" s="24">
        <v>2.04</v>
      </c>
      <c r="I25" s="31"/>
      <c r="J25" s="31"/>
      <c r="K25" s="31">
        <v>63</v>
      </c>
      <c r="L25" s="77" t="s">
        <v>4714</v>
      </c>
      <c r="M25" s="35"/>
    </row>
    <row r="26" spans="2:13" x14ac:dyDescent="0.25">
      <c r="B26" s="8" t="s">
        <v>111</v>
      </c>
      <c r="C26" s="57" t="s">
        <v>112</v>
      </c>
      <c r="D26" s="54" t="s">
        <v>113</v>
      </c>
      <c r="E26" s="6" t="s">
        <v>114</v>
      </c>
      <c r="F26" s="19">
        <v>1800000</v>
      </c>
      <c r="G26" s="24">
        <v>11127.6</v>
      </c>
      <c r="H26" s="24">
        <v>2.0299999999999998</v>
      </c>
      <c r="I26" s="31"/>
      <c r="J26" s="31"/>
      <c r="K26" s="31">
        <v>55</v>
      </c>
      <c r="L26" s="77" t="s">
        <v>4715</v>
      </c>
      <c r="M26" s="35"/>
    </row>
    <row r="27" spans="2:13" x14ac:dyDescent="0.25">
      <c r="B27" s="8" t="s">
        <v>115</v>
      </c>
      <c r="C27" s="57" t="s">
        <v>116</v>
      </c>
      <c r="D27" s="54" t="s">
        <v>117</v>
      </c>
      <c r="E27" s="6" t="s">
        <v>118</v>
      </c>
      <c r="F27" s="19">
        <v>29600</v>
      </c>
      <c r="G27" s="24">
        <v>11044.97</v>
      </c>
      <c r="H27" s="24">
        <v>2.02</v>
      </c>
      <c r="I27" s="31"/>
      <c r="J27" s="31"/>
      <c r="K27" s="31">
        <v>59</v>
      </c>
      <c r="L27" s="77" t="s">
        <v>4716</v>
      </c>
      <c r="M27" s="35"/>
    </row>
    <row r="28" spans="2:13" x14ac:dyDescent="0.25">
      <c r="B28" s="8" t="s">
        <v>119</v>
      </c>
      <c r="C28" s="57" t="s">
        <v>120</v>
      </c>
      <c r="D28" s="54" t="s">
        <v>121</v>
      </c>
      <c r="E28" s="6" t="s">
        <v>122</v>
      </c>
      <c r="F28" s="19">
        <v>1902000</v>
      </c>
      <c r="G28" s="24">
        <v>11019.24</v>
      </c>
      <c r="H28" s="24">
        <v>2.0099999999999998</v>
      </c>
      <c r="I28" s="31"/>
      <c r="J28" s="31"/>
      <c r="K28" s="31">
        <v>54</v>
      </c>
      <c r="L28" s="77" t="s">
        <v>4717</v>
      </c>
      <c r="M28" s="35"/>
    </row>
    <row r="29" spans="2:13" x14ac:dyDescent="0.25">
      <c r="B29" s="8" t="s">
        <v>123</v>
      </c>
      <c r="C29" s="57" t="s">
        <v>124</v>
      </c>
      <c r="D29" s="54" t="s">
        <v>125</v>
      </c>
      <c r="E29" s="6" t="s">
        <v>126</v>
      </c>
      <c r="F29" s="19">
        <v>195000</v>
      </c>
      <c r="G29" s="24">
        <v>10136.879999999999</v>
      </c>
      <c r="H29" s="24">
        <v>1.85</v>
      </c>
      <c r="I29" s="31"/>
      <c r="J29" s="31"/>
      <c r="K29" s="31">
        <v>60</v>
      </c>
      <c r="L29" s="77" t="s">
        <v>4718</v>
      </c>
      <c r="M29" s="35"/>
    </row>
    <row r="30" spans="2:13" x14ac:dyDescent="0.25">
      <c r="B30" s="8" t="s">
        <v>127</v>
      </c>
      <c r="C30" s="57" t="s">
        <v>128</v>
      </c>
      <c r="D30" s="54" t="s">
        <v>129</v>
      </c>
      <c r="E30" s="6" t="s">
        <v>79</v>
      </c>
      <c r="F30" s="19">
        <v>263800</v>
      </c>
      <c r="G30" s="24">
        <v>10128.86</v>
      </c>
      <c r="H30" s="24">
        <v>1.85</v>
      </c>
      <c r="I30" s="31"/>
      <c r="J30" s="31"/>
      <c r="K30" s="31">
        <v>55</v>
      </c>
      <c r="L30" s="77" t="s">
        <v>4719</v>
      </c>
      <c r="M30" s="35"/>
    </row>
    <row r="31" spans="2:13" x14ac:dyDescent="0.25">
      <c r="B31" s="8" t="s">
        <v>130</v>
      </c>
      <c r="C31" s="57" t="s">
        <v>131</v>
      </c>
      <c r="D31" s="54" t="s">
        <v>132</v>
      </c>
      <c r="E31" s="6" t="s">
        <v>133</v>
      </c>
      <c r="F31" s="19">
        <v>350000</v>
      </c>
      <c r="G31" s="24">
        <v>9986.3799999999992</v>
      </c>
      <c r="H31" s="24">
        <v>1.83</v>
      </c>
      <c r="I31" s="31"/>
      <c r="J31" s="31"/>
      <c r="K31" s="31">
        <v>53</v>
      </c>
      <c r="L31" s="77" t="s">
        <v>4720</v>
      </c>
      <c r="M31" s="35"/>
    </row>
    <row r="32" spans="2:13" x14ac:dyDescent="0.25">
      <c r="B32" s="8" t="s">
        <v>134</v>
      </c>
      <c r="C32" s="57" t="s">
        <v>135</v>
      </c>
      <c r="D32" s="54" t="s">
        <v>136</v>
      </c>
      <c r="E32" s="6" t="s">
        <v>90</v>
      </c>
      <c r="F32" s="19">
        <v>290000</v>
      </c>
      <c r="G32" s="24">
        <v>9824.33</v>
      </c>
      <c r="H32" s="24">
        <v>1.8</v>
      </c>
      <c r="I32" s="31"/>
      <c r="J32" s="31"/>
      <c r="K32" s="31">
        <v>55</v>
      </c>
      <c r="L32" s="77" t="s">
        <v>4721</v>
      </c>
      <c r="M32" s="35"/>
    </row>
    <row r="33" spans="2:13" x14ac:dyDescent="0.25">
      <c r="B33" s="8" t="s">
        <v>137</v>
      </c>
      <c r="C33" s="57" t="s">
        <v>138</v>
      </c>
      <c r="D33" s="54" t="s">
        <v>139</v>
      </c>
      <c r="E33" s="6" t="s">
        <v>140</v>
      </c>
      <c r="F33" s="19">
        <v>945000</v>
      </c>
      <c r="G33" s="24">
        <v>9688.61</v>
      </c>
      <c r="H33" s="24">
        <v>1.77</v>
      </c>
      <c r="I33" s="31"/>
      <c r="J33" s="31"/>
      <c r="K33" s="31">
        <v>57</v>
      </c>
      <c r="L33" s="77" t="s">
        <v>4722</v>
      </c>
      <c r="M33" s="35"/>
    </row>
    <row r="34" spans="2:13" x14ac:dyDescent="0.25">
      <c r="B34" s="8" t="s">
        <v>141</v>
      </c>
      <c r="C34" s="57" t="s">
        <v>142</v>
      </c>
      <c r="D34" s="54" t="s">
        <v>143</v>
      </c>
      <c r="E34" s="6" t="s">
        <v>58</v>
      </c>
      <c r="F34" s="19">
        <v>515000</v>
      </c>
      <c r="G34" s="24">
        <v>9400.0400000000009</v>
      </c>
      <c r="H34" s="24">
        <v>1.72</v>
      </c>
      <c r="I34" s="31"/>
      <c r="J34" s="31"/>
      <c r="K34" s="31">
        <v>71</v>
      </c>
      <c r="L34" s="77" t="s">
        <v>4723</v>
      </c>
      <c r="M34" s="35"/>
    </row>
    <row r="35" spans="2:13" x14ac:dyDescent="0.25">
      <c r="B35" s="8" t="s">
        <v>144</v>
      </c>
      <c r="C35" s="57" t="s">
        <v>145</v>
      </c>
      <c r="D35" s="54" t="s">
        <v>146</v>
      </c>
      <c r="E35" s="6" t="s">
        <v>79</v>
      </c>
      <c r="F35" s="19">
        <v>91500</v>
      </c>
      <c r="G35" s="24">
        <v>9321.01</v>
      </c>
      <c r="H35" s="24">
        <v>1.7</v>
      </c>
      <c r="I35" s="31"/>
      <c r="J35" s="31"/>
      <c r="K35" s="31">
        <v>50</v>
      </c>
      <c r="L35" s="77" t="s">
        <v>4724</v>
      </c>
      <c r="M35" s="35"/>
    </row>
    <row r="36" spans="2:13" x14ac:dyDescent="0.25">
      <c r="B36" s="8" t="s">
        <v>147</v>
      </c>
      <c r="C36" s="57" t="s">
        <v>148</v>
      </c>
      <c r="D36" s="54" t="s">
        <v>149</v>
      </c>
      <c r="E36" s="6" t="s">
        <v>150</v>
      </c>
      <c r="F36" s="19">
        <v>250000</v>
      </c>
      <c r="G36" s="24">
        <v>9176.5</v>
      </c>
      <c r="H36" s="24">
        <v>1.68</v>
      </c>
      <c r="I36" s="31"/>
      <c r="J36" s="31"/>
      <c r="K36" s="31">
        <v>51</v>
      </c>
      <c r="L36" s="77" t="s">
        <v>4725</v>
      </c>
      <c r="M36" s="35"/>
    </row>
    <row r="37" spans="2:13" x14ac:dyDescent="0.25">
      <c r="B37" s="8" t="s">
        <v>151</v>
      </c>
      <c r="C37" s="57" t="s">
        <v>152</v>
      </c>
      <c r="D37" s="54" t="s">
        <v>153</v>
      </c>
      <c r="E37" s="6" t="s">
        <v>54</v>
      </c>
      <c r="F37" s="19">
        <v>130000</v>
      </c>
      <c r="G37" s="24">
        <v>8125.13</v>
      </c>
      <c r="H37" s="24">
        <v>1.48</v>
      </c>
      <c r="I37" s="31"/>
      <c r="J37" s="31"/>
      <c r="K37" s="31">
        <v>55</v>
      </c>
      <c r="L37" s="77" t="s">
        <v>4726</v>
      </c>
      <c r="M37" s="35"/>
    </row>
    <row r="38" spans="2:13" x14ac:dyDescent="0.25">
      <c r="B38" s="8" t="s">
        <v>154</v>
      </c>
      <c r="C38" s="57" t="s">
        <v>155</v>
      </c>
      <c r="D38" s="54" t="s">
        <v>156</v>
      </c>
      <c r="E38" s="6" t="s">
        <v>157</v>
      </c>
      <c r="F38" s="19">
        <v>4507530</v>
      </c>
      <c r="G38" s="24">
        <v>7358.54</v>
      </c>
      <c r="H38" s="24">
        <v>1.34</v>
      </c>
      <c r="I38" s="31"/>
      <c r="J38" s="31"/>
      <c r="K38" s="31">
        <v>52</v>
      </c>
      <c r="L38" s="77" t="s">
        <v>4727</v>
      </c>
      <c r="M38" s="35"/>
    </row>
    <row r="39" spans="2:13" x14ac:dyDescent="0.25">
      <c r="B39" s="8" t="s">
        <v>158</v>
      </c>
      <c r="C39" s="57" t="s">
        <v>159</v>
      </c>
      <c r="D39" s="54" t="s">
        <v>160</v>
      </c>
      <c r="E39" s="6" t="s">
        <v>161</v>
      </c>
      <c r="F39" s="19">
        <v>1356255</v>
      </c>
      <c r="G39" s="24">
        <v>7046.42</v>
      </c>
      <c r="H39" s="24">
        <v>1.29</v>
      </c>
      <c r="I39" s="31"/>
      <c r="J39" s="31"/>
      <c r="K39" s="31">
        <v>49</v>
      </c>
      <c r="L39" s="77" t="s">
        <v>4728</v>
      </c>
      <c r="M39" s="35"/>
    </row>
    <row r="40" spans="2:13" x14ac:dyDescent="0.25">
      <c r="B40" s="8" t="s">
        <v>162</v>
      </c>
      <c r="C40" s="57" t="s">
        <v>163</v>
      </c>
      <c r="D40" s="54" t="s">
        <v>164</v>
      </c>
      <c r="E40" s="6" t="s">
        <v>58</v>
      </c>
      <c r="F40" s="19">
        <v>4700000</v>
      </c>
      <c r="G40" s="24">
        <v>6530.65</v>
      </c>
      <c r="H40" s="24">
        <v>1.19</v>
      </c>
      <c r="I40" s="31"/>
      <c r="J40" s="31"/>
      <c r="K40" s="31">
        <v>55</v>
      </c>
      <c r="L40" s="77" t="s">
        <v>4729</v>
      </c>
      <c r="M40" s="35"/>
    </row>
    <row r="41" spans="2:13" x14ac:dyDescent="0.25">
      <c r="B41" s="8" t="s">
        <v>165</v>
      </c>
      <c r="C41" s="57" t="s">
        <v>166</v>
      </c>
      <c r="D41" s="54" t="s">
        <v>167</v>
      </c>
      <c r="E41" s="6" t="s">
        <v>168</v>
      </c>
      <c r="F41" s="19">
        <v>3100000</v>
      </c>
      <c r="G41" s="24">
        <v>5452.9</v>
      </c>
      <c r="H41" s="24">
        <v>1</v>
      </c>
      <c r="I41" s="31"/>
      <c r="J41" s="31"/>
      <c r="K41" s="31">
        <v>56</v>
      </c>
      <c r="L41" s="77" t="s">
        <v>4730</v>
      </c>
      <c r="M41" s="35"/>
    </row>
    <row r="42" spans="2:13" x14ac:dyDescent="0.25">
      <c r="B42" s="8" t="s">
        <v>169</v>
      </c>
      <c r="C42" s="57" t="s">
        <v>170</v>
      </c>
      <c r="D42" s="54" t="s">
        <v>171</v>
      </c>
      <c r="E42" s="6" t="s">
        <v>114</v>
      </c>
      <c r="F42" s="19">
        <v>140000</v>
      </c>
      <c r="G42" s="24">
        <v>4383.68</v>
      </c>
      <c r="H42" s="24">
        <v>0.8</v>
      </c>
      <c r="I42" s="31"/>
      <c r="J42" s="31"/>
      <c r="K42" s="31">
        <v>52</v>
      </c>
      <c r="L42" s="77" t="s">
        <v>4731</v>
      </c>
      <c r="M42" s="35"/>
    </row>
    <row r="43" spans="2:13" x14ac:dyDescent="0.25">
      <c r="C43" s="58" t="s">
        <v>40</v>
      </c>
      <c r="D43" s="54"/>
      <c r="E43" s="6"/>
      <c r="F43" s="19"/>
      <c r="G43" s="25">
        <v>514098.01</v>
      </c>
      <c r="H43" s="25">
        <v>93.95</v>
      </c>
      <c r="I43" s="31"/>
      <c r="J43" s="31"/>
      <c r="K43" s="31"/>
      <c r="L43" s="31"/>
      <c r="M43" s="35"/>
    </row>
    <row r="44" spans="2:13" x14ac:dyDescent="0.25">
      <c r="C44" s="57"/>
      <c r="D44" s="54"/>
      <c r="E44" s="6"/>
      <c r="F44" s="19"/>
      <c r="G44" s="24"/>
      <c r="H44" s="24"/>
      <c r="I44" s="31"/>
      <c r="J44" s="31"/>
      <c r="K44" s="31"/>
      <c r="L44" s="31"/>
      <c r="M44" s="35"/>
    </row>
    <row r="45" spans="2:13" x14ac:dyDescent="0.25">
      <c r="C45" s="59" t="s">
        <v>3</v>
      </c>
      <c r="D45" s="54"/>
      <c r="E45" s="6"/>
      <c r="F45" s="19"/>
      <c r="G45" s="24"/>
      <c r="H45" s="24"/>
      <c r="I45" s="31"/>
      <c r="J45" s="31"/>
      <c r="K45" s="31"/>
      <c r="L45" s="31"/>
      <c r="M45" s="35"/>
    </row>
    <row r="46" spans="2:13" x14ac:dyDescent="0.25">
      <c r="B46" s="8" t="s">
        <v>172</v>
      </c>
      <c r="C46" s="57" t="s">
        <v>173</v>
      </c>
      <c r="D46" s="54" t="s">
        <v>174</v>
      </c>
      <c r="E46" s="6" t="s">
        <v>175</v>
      </c>
      <c r="F46" s="19">
        <v>27000</v>
      </c>
      <c r="G46" s="61">
        <v>0</v>
      </c>
      <c r="H46" s="24" t="s">
        <v>4657</v>
      </c>
      <c r="I46" s="31"/>
      <c r="J46" s="31"/>
      <c r="K46" s="31">
        <v>0</v>
      </c>
      <c r="L46" s="31" t="s">
        <v>4698</v>
      </c>
      <c r="M46" s="35" t="s">
        <v>4681</v>
      </c>
    </row>
    <row r="47" spans="2:13" x14ac:dyDescent="0.25">
      <c r="B47" s="8" t="s">
        <v>176</v>
      </c>
      <c r="C47" s="57" t="s">
        <v>177</v>
      </c>
      <c r="D47" s="54" t="s">
        <v>178</v>
      </c>
      <c r="E47" s="6" t="s">
        <v>110</v>
      </c>
      <c r="F47" s="19">
        <v>80000</v>
      </c>
      <c r="G47" s="61">
        <v>0</v>
      </c>
      <c r="H47" s="24" t="s">
        <v>4657</v>
      </c>
      <c r="I47" s="31"/>
      <c r="J47" s="31"/>
      <c r="K47" s="31">
        <v>0</v>
      </c>
      <c r="L47" s="31" t="s">
        <v>4698</v>
      </c>
      <c r="M47" s="35" t="s">
        <v>4681</v>
      </c>
    </row>
    <row r="48" spans="2:13" x14ac:dyDescent="0.25">
      <c r="C48" s="58" t="s">
        <v>40</v>
      </c>
      <c r="D48" s="54"/>
      <c r="E48" s="6"/>
      <c r="F48" s="19"/>
      <c r="G48" s="62">
        <v>0</v>
      </c>
      <c r="H48" s="25" t="s">
        <v>4657</v>
      </c>
      <c r="I48" s="31"/>
      <c r="J48" s="31"/>
      <c r="K48" s="31"/>
      <c r="L48" s="31"/>
      <c r="M48" s="35"/>
    </row>
    <row r="49" spans="2:13" x14ac:dyDescent="0.25">
      <c r="C49" s="57"/>
      <c r="D49" s="54"/>
      <c r="E49" s="6"/>
      <c r="F49" s="19"/>
      <c r="G49" s="24"/>
      <c r="H49" s="24"/>
      <c r="I49" s="31"/>
      <c r="J49" s="31"/>
      <c r="K49" s="31"/>
      <c r="L49" s="31"/>
      <c r="M49" s="35"/>
    </row>
    <row r="50" spans="2:13" x14ac:dyDescent="0.25">
      <c r="C50" s="59" t="s">
        <v>4</v>
      </c>
      <c r="D50" s="54"/>
      <c r="E50" s="6"/>
      <c r="F50" s="19"/>
      <c r="G50" s="24"/>
      <c r="H50" s="24"/>
      <c r="I50" s="31"/>
      <c r="J50" s="31"/>
      <c r="K50" s="31"/>
      <c r="L50" s="31"/>
      <c r="M50" s="35"/>
    </row>
    <row r="51" spans="2:13" x14ac:dyDescent="0.25">
      <c r="B51" s="8" t="s">
        <v>179</v>
      </c>
      <c r="C51" s="57" t="s">
        <v>180</v>
      </c>
      <c r="D51" s="54" t="s">
        <v>181</v>
      </c>
      <c r="E51" s="6" t="s">
        <v>54</v>
      </c>
      <c r="F51" s="19">
        <v>50000</v>
      </c>
      <c r="G51" s="24">
        <v>16515.57</v>
      </c>
      <c r="H51" s="24">
        <v>3.02</v>
      </c>
      <c r="I51" s="31"/>
      <c r="J51" s="31"/>
      <c r="K51" s="31">
        <v>0</v>
      </c>
      <c r="L51" s="77" t="s">
        <v>4732</v>
      </c>
      <c r="M51" s="35"/>
    </row>
    <row r="52" spans="2:13" x14ac:dyDescent="0.25">
      <c r="C52" s="58" t="s">
        <v>40</v>
      </c>
      <c r="D52" s="54"/>
      <c r="E52" s="6"/>
      <c r="F52" s="19"/>
      <c r="G52" s="25">
        <v>16515.57</v>
      </c>
      <c r="H52" s="25">
        <v>3.02</v>
      </c>
      <c r="I52" s="31"/>
      <c r="J52" s="31"/>
      <c r="K52" s="31"/>
      <c r="L52" s="31"/>
      <c r="M52" s="35"/>
    </row>
    <row r="53" spans="2:13" x14ac:dyDescent="0.25">
      <c r="C53" s="57"/>
      <c r="D53" s="54"/>
      <c r="E53" s="6"/>
      <c r="F53" s="19"/>
      <c r="G53" s="24"/>
      <c r="H53" s="24"/>
      <c r="I53" s="31"/>
      <c r="J53" s="31"/>
      <c r="K53" s="31"/>
      <c r="L53" s="31"/>
      <c r="M53" s="35"/>
    </row>
    <row r="54" spans="2:13" x14ac:dyDescent="0.25">
      <c r="C54" s="58" t="s">
        <v>5</v>
      </c>
      <c r="D54" s="54"/>
      <c r="E54" s="6"/>
      <c r="F54" s="19"/>
      <c r="G54" s="24"/>
      <c r="H54" s="24"/>
      <c r="I54" s="31"/>
      <c r="J54" s="31"/>
      <c r="K54" s="31"/>
      <c r="L54" s="31"/>
      <c r="M54" s="35"/>
    </row>
    <row r="55" spans="2:13" x14ac:dyDescent="0.25">
      <c r="C55" s="57"/>
      <c r="D55" s="54"/>
      <c r="E55" s="6"/>
      <c r="F55" s="19"/>
      <c r="G55" s="24"/>
      <c r="H55" s="24"/>
      <c r="I55" s="31"/>
      <c r="J55" s="31"/>
      <c r="K55" s="31"/>
      <c r="L55" s="31"/>
      <c r="M55" s="35"/>
    </row>
    <row r="56" spans="2:13" x14ac:dyDescent="0.25">
      <c r="C56" s="58" t="s">
        <v>6</v>
      </c>
      <c r="D56" s="54"/>
      <c r="E56" s="6"/>
      <c r="F56" s="19"/>
      <c r="G56" s="24" t="s">
        <v>2</v>
      </c>
      <c r="H56" s="24" t="s">
        <v>2</v>
      </c>
      <c r="I56" s="31"/>
      <c r="J56" s="31"/>
      <c r="K56" s="31"/>
      <c r="L56" s="31"/>
      <c r="M56" s="35"/>
    </row>
    <row r="57" spans="2:13" x14ac:dyDescent="0.25">
      <c r="C57" s="57"/>
      <c r="D57" s="54"/>
      <c r="E57" s="6"/>
      <c r="F57" s="19"/>
      <c r="G57" s="24"/>
      <c r="H57" s="24"/>
      <c r="I57" s="31"/>
      <c r="J57" s="31"/>
      <c r="K57" s="31"/>
      <c r="L57" s="31"/>
      <c r="M57" s="35"/>
    </row>
    <row r="58" spans="2:13" x14ac:dyDescent="0.25">
      <c r="C58" s="58" t="s">
        <v>7</v>
      </c>
      <c r="D58" s="54"/>
      <c r="E58" s="6"/>
      <c r="F58" s="19"/>
      <c r="G58" s="24" t="s">
        <v>2</v>
      </c>
      <c r="H58" s="24" t="s">
        <v>2</v>
      </c>
      <c r="I58" s="31"/>
      <c r="J58" s="31"/>
      <c r="K58" s="31"/>
      <c r="L58" s="31"/>
      <c r="M58" s="35"/>
    </row>
    <row r="59" spans="2:13" x14ac:dyDescent="0.25">
      <c r="C59" s="57"/>
      <c r="D59" s="54"/>
      <c r="E59" s="6"/>
      <c r="F59" s="19"/>
      <c r="G59" s="24"/>
      <c r="H59" s="24"/>
      <c r="I59" s="31"/>
      <c r="J59" s="31"/>
      <c r="K59" s="31"/>
      <c r="L59" s="31"/>
      <c r="M59" s="35"/>
    </row>
    <row r="60" spans="2:13" x14ac:dyDescent="0.25">
      <c r="C60" s="58" t="s">
        <v>8</v>
      </c>
      <c r="D60" s="54"/>
      <c r="E60" s="6"/>
      <c r="F60" s="19"/>
      <c r="G60" s="24" t="s">
        <v>2</v>
      </c>
      <c r="H60" s="24" t="s">
        <v>2</v>
      </c>
      <c r="I60" s="31"/>
      <c r="J60" s="31"/>
      <c r="K60" s="31"/>
      <c r="L60" s="31"/>
      <c r="M60" s="35"/>
    </row>
    <row r="61" spans="2:13" x14ac:dyDescent="0.25">
      <c r="C61" s="57"/>
      <c r="D61" s="54"/>
      <c r="E61" s="6"/>
      <c r="F61" s="19"/>
      <c r="G61" s="24"/>
      <c r="H61" s="24"/>
      <c r="I61" s="31"/>
      <c r="J61" s="31"/>
      <c r="K61" s="31"/>
      <c r="L61" s="31"/>
      <c r="M61" s="35"/>
    </row>
    <row r="62" spans="2:13" x14ac:dyDescent="0.25">
      <c r="C62" s="58" t="s">
        <v>9</v>
      </c>
      <c r="D62" s="54"/>
      <c r="E62" s="6"/>
      <c r="F62" s="19"/>
      <c r="G62" s="24" t="s">
        <v>2</v>
      </c>
      <c r="H62" s="24" t="s">
        <v>2</v>
      </c>
      <c r="I62" s="31"/>
      <c r="J62" s="31"/>
      <c r="K62" s="31"/>
      <c r="L62" s="31"/>
      <c r="M62" s="35"/>
    </row>
    <row r="63" spans="2:13" x14ac:dyDescent="0.25">
      <c r="C63" s="57"/>
      <c r="D63" s="54"/>
      <c r="E63" s="6"/>
      <c r="F63" s="19"/>
      <c r="G63" s="24"/>
      <c r="H63" s="24"/>
      <c r="I63" s="31"/>
      <c r="J63" s="31"/>
      <c r="K63" s="31"/>
      <c r="L63" s="31"/>
      <c r="M63" s="35"/>
    </row>
    <row r="64" spans="2:13" x14ac:dyDescent="0.25">
      <c r="C64" s="58" t="s">
        <v>10</v>
      </c>
      <c r="D64" s="54"/>
      <c r="E64" s="6"/>
      <c r="F64" s="19"/>
      <c r="G64" s="24" t="s">
        <v>2</v>
      </c>
      <c r="H64" s="24" t="s">
        <v>2</v>
      </c>
      <c r="I64" s="31"/>
      <c r="J64" s="31"/>
      <c r="K64" s="31"/>
      <c r="L64" s="31"/>
      <c r="M64" s="35"/>
    </row>
    <row r="65" spans="1:13" x14ac:dyDescent="0.25">
      <c r="C65" s="57"/>
      <c r="D65" s="54"/>
      <c r="E65" s="6"/>
      <c r="F65" s="19"/>
      <c r="G65" s="24"/>
      <c r="H65" s="24"/>
      <c r="I65" s="31"/>
      <c r="J65" s="31"/>
      <c r="K65" s="31"/>
      <c r="L65" s="31"/>
      <c r="M65" s="35"/>
    </row>
    <row r="66" spans="1:13" x14ac:dyDescent="0.25">
      <c r="C66" s="58" t="s">
        <v>11</v>
      </c>
      <c r="D66" s="54"/>
      <c r="E66" s="6"/>
      <c r="F66" s="19"/>
      <c r="G66" s="24"/>
      <c r="H66" s="24"/>
      <c r="I66" s="31"/>
      <c r="J66" s="31"/>
      <c r="K66" s="31"/>
      <c r="L66" s="31"/>
      <c r="M66" s="35"/>
    </row>
    <row r="67" spans="1:13" x14ac:dyDescent="0.25">
      <c r="C67" s="57"/>
      <c r="D67" s="54"/>
      <c r="E67" s="6"/>
      <c r="F67" s="19"/>
      <c r="G67" s="24"/>
      <c r="H67" s="24"/>
      <c r="I67" s="31"/>
      <c r="J67" s="31"/>
      <c r="K67" s="31"/>
      <c r="L67" s="31"/>
      <c r="M67" s="35"/>
    </row>
    <row r="68" spans="1:13" x14ac:dyDescent="0.25">
      <c r="C68" s="58" t="s">
        <v>13</v>
      </c>
      <c r="D68" s="54"/>
      <c r="E68" s="6"/>
      <c r="F68" s="19"/>
      <c r="G68" s="24" t="s">
        <v>2</v>
      </c>
      <c r="H68" s="24" t="s">
        <v>2</v>
      </c>
      <c r="I68" s="31"/>
      <c r="J68" s="31"/>
      <c r="K68" s="31"/>
      <c r="L68" s="31"/>
      <c r="M68" s="35"/>
    </row>
    <row r="69" spans="1:13" x14ac:dyDescent="0.25">
      <c r="C69" s="57"/>
      <c r="D69" s="54"/>
      <c r="E69" s="6"/>
      <c r="F69" s="19"/>
      <c r="G69" s="24"/>
      <c r="H69" s="24"/>
      <c r="I69" s="31"/>
      <c r="J69" s="31"/>
      <c r="K69" s="31"/>
      <c r="L69" s="31"/>
      <c r="M69" s="35"/>
    </row>
    <row r="70" spans="1:13" x14ac:dyDescent="0.25">
      <c r="C70" s="58" t="s">
        <v>14</v>
      </c>
      <c r="D70" s="54"/>
      <c r="E70" s="6"/>
      <c r="F70" s="19"/>
      <c r="G70" s="24" t="s">
        <v>2</v>
      </c>
      <c r="H70" s="24" t="s">
        <v>2</v>
      </c>
      <c r="I70" s="31"/>
      <c r="J70" s="31"/>
      <c r="K70" s="31"/>
      <c r="L70" s="31"/>
      <c r="M70" s="35"/>
    </row>
    <row r="71" spans="1:13" x14ac:dyDescent="0.25">
      <c r="C71" s="57"/>
      <c r="D71" s="54"/>
      <c r="E71" s="6"/>
      <c r="F71" s="19"/>
      <c r="G71" s="24"/>
      <c r="H71" s="24"/>
      <c r="I71" s="31"/>
      <c r="J71" s="31"/>
      <c r="K71" s="31"/>
      <c r="L71" s="31"/>
      <c r="M71" s="35"/>
    </row>
    <row r="72" spans="1:13" x14ac:dyDescent="0.25">
      <c r="C72" s="58" t="s">
        <v>15</v>
      </c>
      <c r="D72" s="54"/>
      <c r="E72" s="6"/>
      <c r="F72" s="19"/>
      <c r="G72" s="24" t="s">
        <v>2</v>
      </c>
      <c r="H72" s="24" t="s">
        <v>2</v>
      </c>
      <c r="I72" s="31"/>
      <c r="J72" s="31"/>
      <c r="K72" s="31"/>
      <c r="L72" s="31"/>
      <c r="M72" s="35"/>
    </row>
    <row r="73" spans="1:13" x14ac:dyDescent="0.25">
      <c r="C73" s="57"/>
      <c r="D73" s="54"/>
      <c r="E73" s="6"/>
      <c r="F73" s="19"/>
      <c r="G73" s="24"/>
      <c r="H73" s="24"/>
      <c r="I73" s="31"/>
      <c r="J73" s="31"/>
      <c r="K73" s="31"/>
      <c r="L73" s="31"/>
      <c r="M73" s="35"/>
    </row>
    <row r="74" spans="1:13" x14ac:dyDescent="0.25">
      <c r="C74" s="58" t="s">
        <v>16</v>
      </c>
      <c r="D74" s="54"/>
      <c r="E74" s="6"/>
      <c r="F74" s="19"/>
      <c r="G74" s="24" t="s">
        <v>2</v>
      </c>
      <c r="H74" s="24" t="s">
        <v>2</v>
      </c>
      <c r="I74" s="31"/>
      <c r="J74" s="31"/>
      <c r="K74" s="31"/>
      <c r="L74" s="31"/>
      <c r="M74" s="35"/>
    </row>
    <row r="75" spans="1:13" x14ac:dyDescent="0.25">
      <c r="C75" s="57"/>
      <c r="D75" s="54"/>
      <c r="E75" s="6"/>
      <c r="F75" s="19"/>
      <c r="G75" s="24"/>
      <c r="H75" s="24"/>
      <c r="I75" s="31"/>
      <c r="J75" s="31"/>
      <c r="K75" s="31"/>
      <c r="L75" s="31"/>
      <c r="M75" s="35"/>
    </row>
    <row r="76" spans="1:13" x14ac:dyDescent="0.25">
      <c r="C76" s="58" t="s">
        <v>17</v>
      </c>
      <c r="D76" s="54"/>
      <c r="E76" s="6"/>
      <c r="F76" s="19"/>
      <c r="G76" s="24" t="s">
        <v>2</v>
      </c>
      <c r="H76" s="24" t="s">
        <v>2</v>
      </c>
      <c r="I76" s="31"/>
      <c r="J76" s="31"/>
      <c r="K76" s="31"/>
      <c r="L76" s="31"/>
      <c r="M76" s="35"/>
    </row>
    <row r="77" spans="1:13" x14ac:dyDescent="0.25">
      <c r="C77" s="57"/>
      <c r="D77" s="54"/>
      <c r="E77" s="6"/>
      <c r="F77" s="19"/>
      <c r="G77" s="24"/>
      <c r="H77" s="24"/>
      <c r="I77" s="31"/>
      <c r="J77" s="31"/>
      <c r="K77" s="31"/>
      <c r="L77" s="31"/>
      <c r="M77" s="35"/>
    </row>
    <row r="78" spans="1:13" x14ac:dyDescent="0.25">
      <c r="A78" s="10"/>
      <c r="B78" s="28"/>
      <c r="C78" s="58" t="s">
        <v>18</v>
      </c>
      <c r="D78" s="54"/>
      <c r="E78" s="6"/>
      <c r="F78" s="19"/>
      <c r="G78" s="24"/>
      <c r="H78" s="24"/>
      <c r="I78" s="31"/>
      <c r="J78" s="31"/>
      <c r="K78" s="31"/>
      <c r="L78" s="31"/>
      <c r="M78" s="35"/>
    </row>
    <row r="79" spans="1:13" x14ac:dyDescent="0.25">
      <c r="A79" s="28"/>
      <c r="B79" s="28"/>
      <c r="C79" s="58" t="s">
        <v>19</v>
      </c>
      <c r="D79" s="54"/>
      <c r="E79" s="6"/>
      <c r="F79" s="19"/>
      <c r="G79" s="24" t="s">
        <v>2</v>
      </c>
      <c r="H79" s="24" t="s">
        <v>2</v>
      </c>
      <c r="I79" s="31"/>
      <c r="J79" s="31"/>
      <c r="K79" s="31"/>
      <c r="L79" s="31"/>
      <c r="M79" s="35"/>
    </row>
    <row r="80" spans="1:13" x14ac:dyDescent="0.25">
      <c r="A80" s="28"/>
      <c r="B80" s="28"/>
      <c r="C80" s="58"/>
      <c r="D80" s="54"/>
      <c r="E80" s="6"/>
      <c r="F80" s="19"/>
      <c r="G80" s="24"/>
      <c r="H80" s="24"/>
      <c r="I80" s="31"/>
      <c r="J80" s="31"/>
      <c r="K80" s="31"/>
      <c r="L80" s="31"/>
      <c r="M80" s="35"/>
    </row>
    <row r="81" spans="1:56" x14ac:dyDescent="0.25">
      <c r="A81" s="28"/>
      <c r="B81" s="28"/>
      <c r="C81" s="58" t="s">
        <v>20</v>
      </c>
      <c r="D81" s="54"/>
      <c r="E81" s="6"/>
      <c r="F81" s="19"/>
      <c r="G81" s="24" t="s">
        <v>2</v>
      </c>
      <c r="H81" s="24" t="s">
        <v>2</v>
      </c>
      <c r="I81" s="31"/>
      <c r="J81" s="31"/>
      <c r="K81" s="31"/>
      <c r="L81" s="31"/>
      <c r="M81" s="35"/>
    </row>
    <row r="82" spans="1:56" x14ac:dyDescent="0.25">
      <c r="A82" s="28"/>
      <c r="B82" s="28"/>
      <c r="C82" s="58"/>
      <c r="D82" s="54"/>
      <c r="E82" s="6"/>
      <c r="F82" s="19"/>
      <c r="G82" s="24"/>
      <c r="H82" s="24"/>
      <c r="I82" s="31"/>
      <c r="J82" s="31"/>
      <c r="K82" s="31"/>
      <c r="L82" s="31"/>
      <c r="M82" s="35"/>
    </row>
    <row r="83" spans="1:56" x14ac:dyDescent="0.25">
      <c r="A83" s="28"/>
      <c r="B83" s="28"/>
      <c r="C83" s="58" t="s">
        <v>21</v>
      </c>
      <c r="D83" s="54"/>
      <c r="E83" s="6"/>
      <c r="F83" s="19"/>
      <c r="G83" s="24" t="s">
        <v>2</v>
      </c>
      <c r="H83" s="24" t="s">
        <v>2</v>
      </c>
      <c r="I83" s="31"/>
      <c r="J83" s="31"/>
      <c r="K83" s="31"/>
      <c r="L83" s="31"/>
      <c r="M83" s="35"/>
    </row>
    <row r="84" spans="1:56" x14ac:dyDescent="0.25">
      <c r="A84" s="28"/>
      <c r="B84" s="28"/>
      <c r="C84" s="58"/>
      <c r="D84" s="54"/>
      <c r="E84" s="6"/>
      <c r="F84" s="19"/>
      <c r="G84" s="24"/>
      <c r="H84" s="24"/>
      <c r="I84" s="31"/>
      <c r="J84" s="31"/>
      <c r="K84" s="31"/>
      <c r="L84" s="31"/>
      <c r="M84" s="35"/>
    </row>
    <row r="85" spans="1:56" x14ac:dyDescent="0.25">
      <c r="A85" s="28"/>
      <c r="B85" s="28"/>
      <c r="C85" s="58" t="s">
        <v>22</v>
      </c>
      <c r="D85" s="54"/>
      <c r="E85" s="6"/>
      <c r="F85" s="19"/>
      <c r="G85" s="24" t="s">
        <v>2</v>
      </c>
      <c r="H85" s="24" t="s">
        <v>2</v>
      </c>
      <c r="I85" s="31"/>
      <c r="J85" s="31"/>
      <c r="K85" s="31"/>
      <c r="L85" s="31"/>
      <c r="M85" s="35"/>
    </row>
    <row r="86" spans="1:56" x14ac:dyDescent="0.25">
      <c r="A86" s="28"/>
      <c r="B86" s="28"/>
      <c r="C86" s="58"/>
      <c r="D86" s="54"/>
      <c r="E86" s="6"/>
      <c r="F86" s="19"/>
      <c r="G86" s="24"/>
      <c r="H86" s="24"/>
      <c r="I86" s="31"/>
      <c r="J86" s="31"/>
      <c r="K86" s="31"/>
      <c r="L86" s="31"/>
      <c r="M86" s="35"/>
    </row>
    <row r="87" spans="1:56" x14ac:dyDescent="0.25">
      <c r="A87" s="28"/>
      <c r="B87" s="28"/>
      <c r="C87" s="58" t="s">
        <v>23</v>
      </c>
      <c r="D87" s="54"/>
      <c r="E87" s="6"/>
      <c r="F87" s="19"/>
      <c r="G87" s="24" t="s">
        <v>2</v>
      </c>
      <c r="H87" s="24" t="s">
        <v>2</v>
      </c>
      <c r="I87" s="31"/>
      <c r="J87" s="31"/>
      <c r="K87" s="31"/>
      <c r="L87" s="31"/>
      <c r="M87" s="35"/>
    </row>
    <row r="88" spans="1:56" x14ac:dyDescent="0.25">
      <c r="A88" s="28"/>
      <c r="B88" s="28"/>
      <c r="C88" s="58"/>
      <c r="D88" s="54"/>
      <c r="E88" s="6"/>
      <c r="F88" s="19"/>
      <c r="G88" s="24"/>
      <c r="H88" s="24"/>
      <c r="I88" s="31"/>
      <c r="J88" s="31"/>
      <c r="K88" s="31"/>
      <c r="L88" s="31"/>
      <c r="M88" s="35"/>
    </row>
    <row r="89" spans="1:56" x14ac:dyDescent="0.25">
      <c r="C89" s="59" t="s">
        <v>24</v>
      </c>
      <c r="D89" s="54"/>
      <c r="E89" s="6"/>
      <c r="F89" s="19"/>
      <c r="G89" s="24"/>
      <c r="H89" s="24"/>
      <c r="I89" s="31"/>
      <c r="J89" s="31"/>
      <c r="K89" s="31"/>
      <c r="L89" s="31"/>
      <c r="M89" s="35"/>
    </row>
    <row r="90" spans="1:56" x14ac:dyDescent="0.25">
      <c r="B90" s="8" t="s">
        <v>38</v>
      </c>
      <c r="C90" s="57" t="s">
        <v>39</v>
      </c>
      <c r="D90" s="54"/>
      <c r="E90" s="6"/>
      <c r="F90" s="19"/>
      <c r="G90" s="24">
        <v>9117.35</v>
      </c>
      <c r="H90" s="24">
        <v>1.67</v>
      </c>
      <c r="I90" s="31"/>
      <c r="J90" s="31"/>
      <c r="K90" s="31" t="s">
        <v>4697</v>
      </c>
      <c r="L90" s="31"/>
      <c r="M90" s="35"/>
    </row>
    <row r="91" spans="1:56" x14ac:dyDescent="0.25">
      <c r="C91" s="58" t="s">
        <v>40</v>
      </c>
      <c r="D91" s="54"/>
      <c r="E91" s="6"/>
      <c r="F91" s="19"/>
      <c r="G91" s="25">
        <v>9117.35</v>
      </c>
      <c r="H91" s="25">
        <v>1.67</v>
      </c>
      <c r="I91" s="31"/>
      <c r="J91" s="31"/>
      <c r="K91" s="31"/>
      <c r="L91" s="31"/>
      <c r="M91" s="35"/>
    </row>
    <row r="92" spans="1:56" x14ac:dyDescent="0.25">
      <c r="C92" s="57"/>
      <c r="D92" s="54"/>
      <c r="E92" s="6"/>
      <c r="F92" s="19"/>
      <c r="G92" s="24"/>
      <c r="H92" s="24"/>
      <c r="I92" s="31"/>
      <c r="J92" s="31"/>
      <c r="K92" s="31"/>
      <c r="L92" s="31"/>
      <c r="M92" s="35"/>
    </row>
    <row r="93" spans="1:56" x14ac:dyDescent="0.25">
      <c r="A93" s="10"/>
      <c r="B93" s="28"/>
      <c r="C93" s="58" t="s">
        <v>25</v>
      </c>
      <c r="D93" s="54"/>
      <c r="E93" s="6"/>
      <c r="F93" s="19"/>
      <c r="G93" s="24"/>
      <c r="H93" s="24"/>
      <c r="I93" s="31"/>
      <c r="J93" s="31"/>
      <c r="K93" s="31"/>
      <c r="L93" s="31"/>
      <c r="M93" s="35"/>
    </row>
    <row r="94" spans="1:56" s="2" customFormat="1" ht="13.5" x14ac:dyDescent="0.25">
      <c r="A94" s="28"/>
      <c r="B94" s="28"/>
      <c r="C94" s="57" t="s">
        <v>4656</v>
      </c>
      <c r="D94" s="54"/>
      <c r="E94" s="6"/>
      <c r="F94" s="19"/>
      <c r="G94" s="24">
        <v>4000</v>
      </c>
      <c r="H94" s="24">
        <v>0.73</v>
      </c>
      <c r="I94" s="31"/>
      <c r="J94" s="31"/>
      <c r="K94" s="31" t="s">
        <v>4697</v>
      </c>
      <c r="L94" s="31"/>
      <c r="M94" s="35"/>
      <c r="N94" s="3"/>
      <c r="AK94" s="3"/>
      <c r="AX94" s="3"/>
      <c r="AZ94" s="3"/>
      <c r="BD94" s="3"/>
    </row>
    <row r="95" spans="1:56" x14ac:dyDescent="0.25">
      <c r="B95" s="8"/>
      <c r="C95" s="57" t="s">
        <v>41</v>
      </c>
      <c r="D95" s="54"/>
      <c r="E95" s="6"/>
      <c r="F95" s="19"/>
      <c r="G95" s="24">
        <v>3419.1400000000003</v>
      </c>
      <c r="H95" s="24">
        <v>0.63000000000000012</v>
      </c>
      <c r="I95" s="31"/>
      <c r="J95" s="31"/>
      <c r="K95" s="31" t="s">
        <v>4697</v>
      </c>
      <c r="L95" s="31"/>
      <c r="M95" s="35"/>
    </row>
    <row r="96" spans="1:56" x14ac:dyDescent="0.25">
      <c r="C96" s="58" t="s">
        <v>40</v>
      </c>
      <c r="D96" s="54"/>
      <c r="E96" s="6"/>
      <c r="F96" s="19"/>
      <c r="G96" s="25">
        <v>7419.14</v>
      </c>
      <c r="H96" s="25">
        <v>1.36</v>
      </c>
      <c r="I96" s="31"/>
      <c r="J96" s="31"/>
      <c r="K96" s="31"/>
      <c r="L96" s="31"/>
      <c r="M96" s="35"/>
    </row>
    <row r="97" spans="3:13" x14ac:dyDescent="0.25">
      <c r="C97" s="57"/>
      <c r="D97" s="54"/>
      <c r="E97" s="6"/>
      <c r="F97" s="19"/>
      <c r="G97" s="24"/>
      <c r="H97" s="24"/>
      <c r="I97" s="31"/>
      <c r="J97" s="31"/>
      <c r="K97" s="31"/>
      <c r="L97" s="31"/>
      <c r="M97" s="35"/>
    </row>
    <row r="98" spans="3:13" x14ac:dyDescent="0.25">
      <c r="C98" s="60" t="s">
        <v>42</v>
      </c>
      <c r="D98" s="55"/>
      <c r="E98" s="5"/>
      <c r="F98" s="20"/>
      <c r="G98" s="26">
        <v>547150.06999999995</v>
      </c>
      <c r="H98" s="26">
        <v>100</v>
      </c>
      <c r="I98" s="32"/>
      <c r="J98" s="32"/>
      <c r="K98" s="75">
        <f>SUMPRODUCT(K7:K97,H7:H97)/100</f>
        <v>58.391300000000022</v>
      </c>
      <c r="L98" s="76"/>
      <c r="M98" s="36" t="s">
        <v>4677</v>
      </c>
    </row>
    <row r="101" spans="3:13" x14ac:dyDescent="0.25">
      <c r="C101" s="1" t="s">
        <v>43</v>
      </c>
    </row>
    <row r="102" spans="3:13" x14ac:dyDescent="0.25">
      <c r="C102" s="37" t="s">
        <v>44</v>
      </c>
      <c r="D102" s="37"/>
      <c r="E102" s="37"/>
      <c r="F102" s="37"/>
      <c r="G102" s="37"/>
      <c r="H102" s="37"/>
      <c r="I102" s="37"/>
      <c r="J102" s="37"/>
      <c r="K102" s="37"/>
      <c r="L102" s="37"/>
      <c r="M102" s="37"/>
    </row>
    <row r="103" spans="3:13" x14ac:dyDescent="0.25">
      <c r="C103" s="2" t="s">
        <v>45</v>
      </c>
    </row>
    <row r="104" spans="3:13" x14ac:dyDescent="0.25">
      <c r="C104" s="2" t="s">
        <v>46</v>
      </c>
    </row>
    <row r="105" spans="3:13" x14ac:dyDescent="0.25">
      <c r="C105" s="2" t="s">
        <v>47</v>
      </c>
    </row>
    <row r="106" spans="3:13" x14ac:dyDescent="0.25">
      <c r="C106" s="2" t="s">
        <v>48</v>
      </c>
    </row>
    <row r="107" spans="3:13" ht="34.5" customHeight="1" x14ac:dyDescent="0.25">
      <c r="C107" s="81" t="s">
        <v>4678</v>
      </c>
      <c r="D107" s="81"/>
      <c r="E107" s="81"/>
      <c r="F107" s="81"/>
      <c r="G107" s="81"/>
      <c r="H107" s="81"/>
      <c r="I107" s="81"/>
      <c r="J107" s="81"/>
      <c r="K107" s="81"/>
      <c r="L107" s="81"/>
    </row>
    <row r="109" spans="3:13" x14ac:dyDescent="0.25">
      <c r="C109" s="78" t="s">
        <v>4733</v>
      </c>
      <c r="E109" s="78" t="s">
        <v>4734</v>
      </c>
      <c r="F109" s="79"/>
    </row>
    <row r="110" spans="3:13" x14ac:dyDescent="0.25">
      <c r="E110" s="2" t="s">
        <v>4735</v>
      </c>
    </row>
  </sheetData>
  <mergeCells count="1">
    <mergeCell ref="C107:L107"/>
  </mergeCells>
  <hyperlinks>
    <hyperlink ref="J2" location="'Index'!A1" display="'Index'!A1" xr:uid="{00000000-0004-0000-0700-000000000000}"/>
    <hyperlink ref="L10" r:id="rId1" xr:uid="{F8078EA5-36DD-4C63-9DBE-0E9C79003127}"/>
    <hyperlink ref="L11" r:id="rId2" xr:uid="{D9BEBCBA-5105-409B-85C7-10FC07E70016}"/>
    <hyperlink ref="L12" r:id="rId3" xr:uid="{94C54783-D422-461A-BF7F-AA94BE34DA6C}"/>
    <hyperlink ref="L13" r:id="rId4" xr:uid="{23947F8D-2FC7-408E-A997-9A74A684F0D5}"/>
    <hyperlink ref="L14" r:id="rId5" xr:uid="{1DAA5C3F-7E23-4A1D-844A-352FB4717DB7}"/>
    <hyperlink ref="L15" r:id="rId6" xr:uid="{8EBA4464-3190-4746-B4C5-1AC38699BE6B}"/>
    <hyperlink ref="L16" r:id="rId7" xr:uid="{73DA42C3-CD0A-4FC1-970B-BEDAD6194131}"/>
    <hyperlink ref="L17" r:id="rId8" xr:uid="{C46BA925-F742-42F6-8DE2-B91CF129CBF4}"/>
    <hyperlink ref="L18" r:id="rId9" xr:uid="{661C4C71-5E97-4091-A464-FD8743554DDD}"/>
    <hyperlink ref="L19" r:id="rId10" xr:uid="{7891E4ED-4A92-4C35-8678-DD18871B392D}"/>
    <hyperlink ref="L20" r:id="rId11" xr:uid="{ED124768-52CF-4219-B213-9083ED6580C9}"/>
    <hyperlink ref="L21" r:id="rId12" xr:uid="{C66708BA-D46B-4EDF-9A8B-375474261112}"/>
    <hyperlink ref="L22" r:id="rId13" xr:uid="{30D651DB-D8BC-40E6-AF2A-05510272356B}"/>
    <hyperlink ref="L23" r:id="rId14" xr:uid="{B1A3853D-F37E-494F-AEFE-ACD8D29A631C}"/>
    <hyperlink ref="L24" r:id="rId15" xr:uid="{CDD2789D-DE5C-43AC-8316-A9D08CE5546D}"/>
    <hyperlink ref="L25" r:id="rId16" xr:uid="{62559171-1B25-4427-8A92-B89FE5A3BCD7}"/>
    <hyperlink ref="L26" r:id="rId17" xr:uid="{BA688380-8179-4D93-BE96-FF6E76CE5F48}"/>
    <hyperlink ref="L27" r:id="rId18" xr:uid="{41135C62-7EF8-42FD-B985-0183B5EB600A}"/>
    <hyperlink ref="L28" r:id="rId19" xr:uid="{23D55244-8BC9-4A1E-955B-33488C36A630}"/>
    <hyperlink ref="L29" r:id="rId20" xr:uid="{CE95621E-64EC-4E1D-9811-867577872D54}"/>
    <hyperlink ref="L30" r:id="rId21" xr:uid="{B5A23B95-DAF7-4784-A848-F65FC98248A1}"/>
    <hyperlink ref="L31" r:id="rId22" xr:uid="{45BC4FB3-263F-41C7-BDED-A0EFE5428845}"/>
    <hyperlink ref="L32" r:id="rId23" xr:uid="{0665BEB1-6719-4537-BB9D-6B398ED03C07}"/>
    <hyperlink ref="L33" r:id="rId24" xr:uid="{62E55AF2-0C16-4DCC-A4F0-9389DF18F6D7}"/>
    <hyperlink ref="L34" r:id="rId25" xr:uid="{2D33F62A-3F9F-4983-A697-6E059E581735}"/>
    <hyperlink ref="L35" r:id="rId26" xr:uid="{84D8A5BC-FBA4-4EA4-96BA-D65DDA0B2D17}"/>
    <hyperlink ref="L36" r:id="rId27" xr:uid="{0FF1E851-F81F-4AC9-837B-E8BCD4D8C07F}"/>
    <hyperlink ref="L37" r:id="rId28" xr:uid="{4DBBB2B7-764B-4DFC-BC77-642BF1889BEF}"/>
    <hyperlink ref="L38" r:id="rId29" xr:uid="{ABB621C1-F01E-48E7-BAA5-501A03794B45}"/>
    <hyperlink ref="L39" r:id="rId30" xr:uid="{F88320A9-40FB-435B-8345-05E62190000E}"/>
    <hyperlink ref="L40" r:id="rId31" xr:uid="{8461C068-33DA-49FB-BE44-4FDE38CBC41A}"/>
    <hyperlink ref="L41" r:id="rId32" xr:uid="{3428B411-A1DF-4567-843C-C93C59317518}"/>
    <hyperlink ref="L42" r:id="rId33" xr:uid="{8D03B2BB-5EBB-4C92-A1F8-32CE6A566163}"/>
    <hyperlink ref="L51" r:id="rId34" xr:uid="{73B9EA15-D67A-4C76-BD29-1D10E9FB1C72}"/>
  </hyperlinks>
  <pageMargins left="0.7" right="0.7" top="0.75" bottom="0.75" header="0.3" footer="0.3"/>
  <pageSetup orientation="portrait" horizontalDpi="4294967293" r:id="rId35"/>
  <drawing r:id="rId3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9"/>
  <dimension ref="A1:IV97"/>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1574</v>
      </c>
      <c r="J2" s="38" t="s">
        <v>4461</v>
      </c>
    </row>
    <row r="3" spans="1:54" ht="16.5" x14ac:dyDescent="0.3">
      <c r="C3" s="1" t="s">
        <v>27</v>
      </c>
      <c r="D3" s="21" t="s">
        <v>1575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24000000</v>
      </c>
      <c r="G10" s="24">
        <v>246756</v>
      </c>
      <c r="H10" s="24">
        <v>7.86</v>
      </c>
      <c r="I10" s="31"/>
      <c r="J10" s="31"/>
      <c r="K10" s="35"/>
    </row>
    <row r="11" spans="1:54" x14ac:dyDescent="0.25">
      <c r="B11" s="8" t="s">
        <v>204</v>
      </c>
      <c r="C11" s="57" t="s">
        <v>205</v>
      </c>
      <c r="D11" s="54" t="s">
        <v>206</v>
      </c>
      <c r="E11" s="6" t="s">
        <v>102</v>
      </c>
      <c r="F11" s="19">
        <v>15300000</v>
      </c>
      <c r="G11" s="24">
        <v>213427.35</v>
      </c>
      <c r="H11" s="24">
        <v>6.8</v>
      </c>
      <c r="I11" s="31"/>
      <c r="J11" s="31"/>
      <c r="K11" s="35"/>
    </row>
    <row r="12" spans="1:54" x14ac:dyDescent="0.25">
      <c r="B12" s="8" t="s">
        <v>210</v>
      </c>
      <c r="C12" s="57" t="s">
        <v>211</v>
      </c>
      <c r="D12" s="54" t="s">
        <v>212</v>
      </c>
      <c r="E12" s="6" t="s">
        <v>213</v>
      </c>
      <c r="F12" s="19">
        <v>17900000</v>
      </c>
      <c r="G12" s="24">
        <v>209555.3</v>
      </c>
      <c r="H12" s="24">
        <v>6.68</v>
      </c>
      <c r="I12" s="31"/>
      <c r="J12" s="31"/>
      <c r="K12" s="35"/>
    </row>
    <row r="13" spans="1:54" x14ac:dyDescent="0.25">
      <c r="B13" s="8" t="s">
        <v>55</v>
      </c>
      <c r="C13" s="57" t="s">
        <v>56</v>
      </c>
      <c r="D13" s="54" t="s">
        <v>57</v>
      </c>
      <c r="E13" s="6" t="s">
        <v>58</v>
      </c>
      <c r="F13" s="19">
        <v>11900000</v>
      </c>
      <c r="G13" s="24">
        <v>174043.45</v>
      </c>
      <c r="H13" s="24">
        <v>5.55</v>
      </c>
      <c r="I13" s="31"/>
      <c r="J13" s="31"/>
      <c r="K13" s="35"/>
    </row>
    <row r="14" spans="1:54" x14ac:dyDescent="0.25">
      <c r="B14" s="8" t="s">
        <v>490</v>
      </c>
      <c r="C14" s="57" t="s">
        <v>491</v>
      </c>
      <c r="D14" s="54" t="s">
        <v>492</v>
      </c>
      <c r="E14" s="6" t="s">
        <v>220</v>
      </c>
      <c r="F14" s="19">
        <v>1006101</v>
      </c>
      <c r="G14" s="24">
        <v>173503.63</v>
      </c>
      <c r="H14" s="24">
        <v>5.53</v>
      </c>
      <c r="I14" s="31"/>
      <c r="J14" s="31"/>
      <c r="K14" s="35"/>
    </row>
    <row r="15" spans="1:54" x14ac:dyDescent="0.25">
      <c r="B15" s="8" t="s">
        <v>84</v>
      </c>
      <c r="C15" s="57" t="s">
        <v>85</v>
      </c>
      <c r="D15" s="54" t="s">
        <v>86</v>
      </c>
      <c r="E15" s="6" t="s">
        <v>58</v>
      </c>
      <c r="F15" s="19">
        <v>27000000</v>
      </c>
      <c r="G15" s="24">
        <v>172935</v>
      </c>
      <c r="H15" s="24">
        <v>5.51</v>
      </c>
      <c r="I15" s="31"/>
      <c r="J15" s="31"/>
      <c r="K15" s="35"/>
    </row>
    <row r="16" spans="1:54" x14ac:dyDescent="0.25">
      <c r="B16" s="8" t="s">
        <v>147</v>
      </c>
      <c r="C16" s="57" t="s">
        <v>148</v>
      </c>
      <c r="D16" s="54" t="s">
        <v>149</v>
      </c>
      <c r="E16" s="6" t="s">
        <v>150</v>
      </c>
      <c r="F16" s="19">
        <v>4300000</v>
      </c>
      <c r="G16" s="24">
        <v>157835.79999999999</v>
      </c>
      <c r="H16" s="24">
        <v>5.03</v>
      </c>
      <c r="I16" s="31"/>
      <c r="J16" s="31"/>
      <c r="K16" s="35"/>
    </row>
    <row r="17" spans="2:11" x14ac:dyDescent="0.25">
      <c r="B17" s="8" t="s">
        <v>1576</v>
      </c>
      <c r="C17" s="57" t="s">
        <v>211</v>
      </c>
      <c r="D17" s="54" t="s">
        <v>1577</v>
      </c>
      <c r="E17" s="6" t="s">
        <v>213</v>
      </c>
      <c r="F17" s="19">
        <v>18892784</v>
      </c>
      <c r="G17" s="24">
        <v>145464.99</v>
      </c>
      <c r="H17" s="24">
        <v>4.6399999999999997</v>
      </c>
      <c r="I17" s="31"/>
      <c r="J17" s="31"/>
      <c r="K17" s="35" t="s">
        <v>362</v>
      </c>
    </row>
    <row r="18" spans="2:11" x14ac:dyDescent="0.25">
      <c r="B18" s="8" t="s">
        <v>535</v>
      </c>
      <c r="C18" s="57" t="s">
        <v>536</v>
      </c>
      <c r="D18" s="54" t="s">
        <v>537</v>
      </c>
      <c r="E18" s="6" t="s">
        <v>102</v>
      </c>
      <c r="F18" s="19">
        <v>2100000</v>
      </c>
      <c r="G18" s="24">
        <v>144120.9</v>
      </c>
      <c r="H18" s="24">
        <v>4.59</v>
      </c>
      <c r="I18" s="31"/>
      <c r="J18" s="31"/>
      <c r="K18" s="35"/>
    </row>
    <row r="19" spans="2:11" x14ac:dyDescent="0.25">
      <c r="B19" s="8" t="s">
        <v>541</v>
      </c>
      <c r="C19" s="57" t="s">
        <v>542</v>
      </c>
      <c r="D19" s="54" t="s">
        <v>543</v>
      </c>
      <c r="E19" s="6" t="s">
        <v>325</v>
      </c>
      <c r="F19" s="19">
        <v>2000000</v>
      </c>
      <c r="G19" s="24">
        <v>129147</v>
      </c>
      <c r="H19" s="24">
        <v>4.12</v>
      </c>
      <c r="I19" s="31"/>
      <c r="J19" s="31"/>
      <c r="K19" s="35"/>
    </row>
    <row r="20" spans="2:11" x14ac:dyDescent="0.25">
      <c r="B20" s="8" t="s">
        <v>103</v>
      </c>
      <c r="C20" s="57" t="s">
        <v>104</v>
      </c>
      <c r="D20" s="54" t="s">
        <v>105</v>
      </c>
      <c r="E20" s="6" t="s">
        <v>106</v>
      </c>
      <c r="F20" s="19">
        <v>3334825</v>
      </c>
      <c r="G20" s="24">
        <v>119436.76</v>
      </c>
      <c r="H20" s="24">
        <v>3.81</v>
      </c>
      <c r="I20" s="31"/>
      <c r="J20" s="31"/>
      <c r="K20" s="35"/>
    </row>
    <row r="21" spans="2:11" x14ac:dyDescent="0.25">
      <c r="B21" s="8" t="s">
        <v>247</v>
      </c>
      <c r="C21" s="57" t="s">
        <v>248</v>
      </c>
      <c r="D21" s="54" t="s">
        <v>249</v>
      </c>
      <c r="E21" s="6" t="s">
        <v>114</v>
      </c>
      <c r="F21" s="19">
        <v>700000</v>
      </c>
      <c r="G21" s="24">
        <v>114355.85</v>
      </c>
      <c r="H21" s="24">
        <v>3.64</v>
      </c>
      <c r="I21" s="31"/>
      <c r="J21" s="31"/>
      <c r="K21" s="35"/>
    </row>
    <row r="22" spans="2:11" x14ac:dyDescent="0.25">
      <c r="B22" s="8" t="s">
        <v>459</v>
      </c>
      <c r="C22" s="57" t="s">
        <v>460</v>
      </c>
      <c r="D22" s="54" t="s">
        <v>461</v>
      </c>
      <c r="E22" s="6" t="s">
        <v>237</v>
      </c>
      <c r="F22" s="19">
        <v>7000000</v>
      </c>
      <c r="G22" s="24">
        <v>104797</v>
      </c>
      <c r="H22" s="24">
        <v>3.34</v>
      </c>
      <c r="I22" s="31"/>
      <c r="J22" s="31"/>
      <c r="K22" s="35"/>
    </row>
    <row r="23" spans="2:11" x14ac:dyDescent="0.25">
      <c r="B23" s="8" t="s">
        <v>288</v>
      </c>
      <c r="C23" s="57" t="s">
        <v>289</v>
      </c>
      <c r="D23" s="54" t="s">
        <v>290</v>
      </c>
      <c r="E23" s="6" t="s">
        <v>126</v>
      </c>
      <c r="F23" s="19">
        <v>8979354</v>
      </c>
      <c r="G23" s="24">
        <v>102526.26</v>
      </c>
      <c r="H23" s="24">
        <v>3.27</v>
      </c>
      <c r="I23" s="31"/>
      <c r="J23" s="31"/>
      <c r="K23" s="35"/>
    </row>
    <row r="24" spans="2:11" x14ac:dyDescent="0.25">
      <c r="B24" s="8" t="s">
        <v>231</v>
      </c>
      <c r="C24" s="57" t="s">
        <v>232</v>
      </c>
      <c r="D24" s="54" t="s">
        <v>233</v>
      </c>
      <c r="E24" s="6" t="s">
        <v>72</v>
      </c>
      <c r="F24" s="19">
        <v>300000</v>
      </c>
      <c r="G24" s="24">
        <v>85668.75</v>
      </c>
      <c r="H24" s="24">
        <v>2.73</v>
      </c>
      <c r="I24" s="31"/>
      <c r="J24" s="31"/>
      <c r="K24" s="35"/>
    </row>
    <row r="25" spans="2:11" x14ac:dyDescent="0.25">
      <c r="B25" s="8" t="s">
        <v>158</v>
      </c>
      <c r="C25" s="57" t="s">
        <v>159</v>
      </c>
      <c r="D25" s="54" t="s">
        <v>160</v>
      </c>
      <c r="E25" s="6" t="s">
        <v>161</v>
      </c>
      <c r="F25" s="19">
        <v>15720876</v>
      </c>
      <c r="G25" s="24">
        <v>81677.81</v>
      </c>
      <c r="H25" s="24">
        <v>2.6</v>
      </c>
      <c r="I25" s="31"/>
      <c r="J25" s="31"/>
      <c r="K25" s="35"/>
    </row>
    <row r="26" spans="2:11" x14ac:dyDescent="0.25">
      <c r="B26" s="8" t="s">
        <v>329</v>
      </c>
      <c r="C26" s="57" t="s">
        <v>330</v>
      </c>
      <c r="D26" s="54" t="s">
        <v>331</v>
      </c>
      <c r="E26" s="6" t="s">
        <v>98</v>
      </c>
      <c r="F26" s="19">
        <v>8430721</v>
      </c>
      <c r="G26" s="24">
        <v>72512.63</v>
      </c>
      <c r="H26" s="24">
        <v>2.31</v>
      </c>
      <c r="I26" s="31"/>
      <c r="J26" s="31"/>
      <c r="K26" s="35"/>
    </row>
    <row r="27" spans="2:11" x14ac:dyDescent="0.25">
      <c r="B27" s="8" t="s">
        <v>115</v>
      </c>
      <c r="C27" s="57" t="s">
        <v>116</v>
      </c>
      <c r="D27" s="54" t="s">
        <v>117</v>
      </c>
      <c r="E27" s="6" t="s">
        <v>118</v>
      </c>
      <c r="F27" s="19">
        <v>190000</v>
      </c>
      <c r="G27" s="24">
        <v>70896.789999999994</v>
      </c>
      <c r="H27" s="24">
        <v>2.2599999999999998</v>
      </c>
      <c r="I27" s="31"/>
      <c r="J27" s="31"/>
      <c r="K27" s="35"/>
    </row>
    <row r="28" spans="2:11" x14ac:dyDescent="0.25">
      <c r="B28" s="8" t="s">
        <v>221</v>
      </c>
      <c r="C28" s="57" t="s">
        <v>222</v>
      </c>
      <c r="D28" s="54" t="s">
        <v>223</v>
      </c>
      <c r="E28" s="6" t="s">
        <v>185</v>
      </c>
      <c r="F28" s="19">
        <v>14345563</v>
      </c>
      <c r="G28" s="24">
        <v>64476.13</v>
      </c>
      <c r="H28" s="24">
        <v>2.0499999999999998</v>
      </c>
      <c r="I28" s="31"/>
      <c r="J28" s="31"/>
      <c r="K28" s="35"/>
    </row>
    <row r="29" spans="2:11" x14ac:dyDescent="0.25">
      <c r="B29" s="8" t="s">
        <v>1578</v>
      </c>
      <c r="C29" s="57" t="s">
        <v>1579</v>
      </c>
      <c r="D29" s="54" t="s">
        <v>1580</v>
      </c>
      <c r="E29" s="6" t="s">
        <v>157</v>
      </c>
      <c r="F29" s="19">
        <v>6688405</v>
      </c>
      <c r="G29" s="24">
        <v>47929.11</v>
      </c>
      <c r="H29" s="24">
        <v>1.53</v>
      </c>
      <c r="I29" s="31"/>
      <c r="J29" s="31"/>
      <c r="K29" s="35"/>
    </row>
    <row r="30" spans="2:11" x14ac:dyDescent="0.25">
      <c r="B30" s="8" t="s">
        <v>914</v>
      </c>
      <c r="C30" s="57" t="s">
        <v>915</v>
      </c>
      <c r="D30" s="54" t="s">
        <v>916</v>
      </c>
      <c r="E30" s="6" t="s">
        <v>567</v>
      </c>
      <c r="F30" s="19">
        <v>17593226</v>
      </c>
      <c r="G30" s="24">
        <v>37825.440000000002</v>
      </c>
      <c r="H30" s="24">
        <v>1.21</v>
      </c>
      <c r="I30" s="31"/>
      <c r="J30" s="31"/>
      <c r="K30" s="35"/>
    </row>
    <row r="31" spans="2:11" x14ac:dyDescent="0.25">
      <c r="B31" s="8" t="s">
        <v>297</v>
      </c>
      <c r="C31" s="57" t="s">
        <v>298</v>
      </c>
      <c r="D31" s="54" t="s">
        <v>299</v>
      </c>
      <c r="E31" s="6" t="s">
        <v>237</v>
      </c>
      <c r="F31" s="19">
        <v>5753988</v>
      </c>
      <c r="G31" s="24">
        <v>33177.49</v>
      </c>
      <c r="H31" s="24">
        <v>1.06</v>
      </c>
      <c r="I31" s="31"/>
      <c r="J31" s="31"/>
      <c r="K31" s="35"/>
    </row>
    <row r="32" spans="2:11" x14ac:dyDescent="0.25">
      <c r="C32" s="58" t="s">
        <v>40</v>
      </c>
      <c r="D32" s="54"/>
      <c r="E32" s="6"/>
      <c r="F32" s="19"/>
      <c r="G32" s="25">
        <v>2702069.44</v>
      </c>
      <c r="H32" s="25">
        <v>86.12</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524</v>
      </c>
      <c r="C37" s="57" t="s">
        <v>525</v>
      </c>
      <c r="D37" s="54" t="s">
        <v>526</v>
      </c>
      <c r="E37" s="6" t="s">
        <v>54</v>
      </c>
      <c r="F37" s="19">
        <v>1900000</v>
      </c>
      <c r="G37" s="24">
        <v>221151.98</v>
      </c>
      <c r="H37" s="24">
        <v>7.05</v>
      </c>
      <c r="I37" s="31"/>
      <c r="J37" s="31"/>
      <c r="K37" s="35"/>
    </row>
    <row r="38" spans="2:11" x14ac:dyDescent="0.25">
      <c r="B38" s="8" t="s">
        <v>527</v>
      </c>
      <c r="C38" s="57" t="s">
        <v>528</v>
      </c>
      <c r="D38" s="54" t="s">
        <v>529</v>
      </c>
      <c r="E38" s="6" t="s">
        <v>150</v>
      </c>
      <c r="F38" s="19">
        <v>2500000</v>
      </c>
      <c r="G38" s="24">
        <v>101690.53</v>
      </c>
      <c r="H38" s="24">
        <v>3.24</v>
      </c>
      <c r="I38" s="31"/>
      <c r="J38" s="31"/>
      <c r="K38" s="35"/>
    </row>
    <row r="39" spans="2:11" x14ac:dyDescent="0.25">
      <c r="C39" s="58" t="s">
        <v>40</v>
      </c>
      <c r="D39" s="54"/>
      <c r="E39" s="6"/>
      <c r="F39" s="19"/>
      <c r="G39" s="25">
        <f>SUM(G37:G38)</f>
        <v>322842.51</v>
      </c>
      <c r="H39" s="25">
        <f>SUM(H37:H38)</f>
        <v>10.29</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955</v>
      </c>
      <c r="C59" s="57" t="s">
        <v>956</v>
      </c>
      <c r="D59" s="54" t="s">
        <v>957</v>
      </c>
      <c r="E59" s="6" t="s">
        <v>660</v>
      </c>
      <c r="F59" s="19">
        <v>20000000</v>
      </c>
      <c r="G59" s="24">
        <v>19896.439999999999</v>
      </c>
      <c r="H59" s="24">
        <v>0.63</v>
      </c>
      <c r="I59" s="31">
        <v>6.7850000000000001</v>
      </c>
      <c r="J59" s="31"/>
      <c r="K59" s="35"/>
    </row>
    <row r="60" spans="1:11" x14ac:dyDescent="0.25">
      <c r="C60" s="58" t="s">
        <v>40</v>
      </c>
      <c r="D60" s="54"/>
      <c r="E60" s="6"/>
      <c r="F60" s="19"/>
      <c r="G60" s="25">
        <v>19896.439999999999</v>
      </c>
      <c r="H60" s="25">
        <v>0.63</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38</v>
      </c>
      <c r="C78" s="57" t="s">
        <v>39</v>
      </c>
      <c r="D78" s="54"/>
      <c r="E78" s="6"/>
      <c r="F78" s="19"/>
      <c r="G78" s="24">
        <v>95893.02</v>
      </c>
      <c r="H78" s="24">
        <v>3.06</v>
      </c>
      <c r="I78" s="31"/>
      <c r="J78" s="31"/>
      <c r="K78" s="35"/>
    </row>
    <row r="79" spans="1:11" x14ac:dyDescent="0.25">
      <c r="C79" s="58" t="s">
        <v>40</v>
      </c>
      <c r="D79" s="54"/>
      <c r="E79" s="6"/>
      <c r="F79" s="19"/>
      <c r="G79" s="25">
        <v>95893.02</v>
      </c>
      <c r="H79" s="25">
        <v>3.06</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4656</v>
      </c>
      <c r="D82" s="54"/>
      <c r="E82" s="6"/>
      <c r="F82" s="19"/>
      <c r="G82" s="24">
        <v>2020</v>
      </c>
      <c r="H82" s="24">
        <v>0.06</v>
      </c>
      <c r="I82" s="31"/>
      <c r="J82" s="31"/>
      <c r="K82" s="35"/>
      <c r="L82" s="3"/>
      <c r="AI82" s="3"/>
      <c r="AV82" s="3"/>
      <c r="AX82" s="3"/>
      <c r="BB82" s="3"/>
    </row>
    <row r="83" spans="1:54" x14ac:dyDescent="0.25">
      <c r="B83" s="8"/>
      <c r="C83" s="57" t="s">
        <v>41</v>
      </c>
      <c r="D83" s="54"/>
      <c r="E83" s="6"/>
      <c r="F83" s="19"/>
      <c r="G83" s="24">
        <v>-4365.29</v>
      </c>
      <c r="H83" s="24">
        <v>-0.16</v>
      </c>
      <c r="I83" s="31"/>
      <c r="J83" s="31"/>
      <c r="K83" s="35"/>
    </row>
    <row r="84" spans="1:54" x14ac:dyDescent="0.25">
      <c r="C84" s="58" t="s">
        <v>40</v>
      </c>
      <c r="D84" s="54"/>
      <c r="E84" s="6"/>
      <c r="F84" s="19"/>
      <c r="G84" s="25">
        <v>-2345.29</v>
      </c>
      <c r="H84" s="25">
        <v>-0.1</v>
      </c>
      <c r="I84" s="31"/>
      <c r="J84" s="31"/>
      <c r="K84" s="35"/>
    </row>
    <row r="85" spans="1:54" x14ac:dyDescent="0.25">
      <c r="C85" s="57"/>
      <c r="D85" s="54"/>
      <c r="E85" s="6"/>
      <c r="F85" s="19"/>
      <c r="G85" s="24"/>
      <c r="H85" s="24"/>
      <c r="I85" s="31"/>
      <c r="J85" s="31"/>
      <c r="K85" s="35"/>
    </row>
    <row r="86" spans="1:54" x14ac:dyDescent="0.25">
      <c r="C86" s="60" t="s">
        <v>42</v>
      </c>
      <c r="D86" s="55"/>
      <c r="E86" s="5"/>
      <c r="F86" s="20"/>
      <c r="G86" s="26">
        <v>3138356.12</v>
      </c>
      <c r="H86" s="26">
        <v>100</v>
      </c>
      <c r="I86" s="32"/>
      <c r="J86" s="32"/>
      <c r="K86" s="36"/>
    </row>
    <row r="89" spans="1:54" x14ac:dyDescent="0.25">
      <c r="C89" s="1" t="s">
        <v>43</v>
      </c>
    </row>
    <row r="90" spans="1:54" x14ac:dyDescent="0.25">
      <c r="C90" s="37" t="s">
        <v>44</v>
      </c>
      <c r="D90" s="37"/>
      <c r="E90" s="37"/>
      <c r="F90" s="37"/>
      <c r="G90" s="37"/>
      <c r="H90" s="37"/>
      <c r="I90" s="37"/>
      <c r="J90" s="37"/>
      <c r="K90" s="37"/>
    </row>
    <row r="91" spans="1:54" x14ac:dyDescent="0.25">
      <c r="C91" s="2" t="s">
        <v>45</v>
      </c>
    </row>
    <row r="92" spans="1:54" x14ac:dyDescent="0.25">
      <c r="C92" s="2" t="s">
        <v>46</v>
      </c>
    </row>
    <row r="93" spans="1:54" x14ac:dyDescent="0.25">
      <c r="C93" s="2" t="s">
        <v>47</v>
      </c>
    </row>
    <row r="94" spans="1:54" x14ac:dyDescent="0.25">
      <c r="C94" s="2" t="s">
        <v>48</v>
      </c>
    </row>
    <row r="96" spans="1:54" x14ac:dyDescent="0.25">
      <c r="C96" s="78" t="s">
        <v>4733</v>
      </c>
      <c r="E96" s="78" t="s">
        <v>4734</v>
      </c>
      <c r="F96" s="79"/>
    </row>
    <row r="97" spans="5:5" x14ac:dyDescent="0.25">
      <c r="E97" s="2" t="s">
        <v>4737</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0"/>
  <dimension ref="A1:IV182"/>
  <sheetViews>
    <sheetView showGridLines="0" zoomScale="90" zoomScaleNormal="90" workbookViewId="0">
      <pane ySplit="6" topLeftCell="A1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1581</v>
      </c>
      <c r="J2" s="38" t="s">
        <v>4461</v>
      </c>
    </row>
    <row r="3" spans="1:54" ht="16.5" x14ac:dyDescent="0.3">
      <c r="C3" s="1" t="s">
        <v>27</v>
      </c>
      <c r="D3" s="21" t="s">
        <v>1582</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1820000</v>
      </c>
      <c r="G10" s="24">
        <v>18712.330000000002</v>
      </c>
      <c r="H10" s="24">
        <v>1.97</v>
      </c>
      <c r="I10" s="31"/>
      <c r="J10" s="31"/>
      <c r="K10" s="35"/>
    </row>
    <row r="11" spans="1:54" x14ac:dyDescent="0.25">
      <c r="B11" s="8" t="s">
        <v>51</v>
      </c>
      <c r="C11" s="57" t="s">
        <v>52</v>
      </c>
      <c r="D11" s="54" t="s">
        <v>53</v>
      </c>
      <c r="E11" s="6" t="s">
        <v>54</v>
      </c>
      <c r="F11" s="19">
        <v>740000</v>
      </c>
      <c r="G11" s="24">
        <v>12290.66</v>
      </c>
      <c r="H11" s="24">
        <v>1.3</v>
      </c>
      <c r="I11" s="31"/>
      <c r="J11" s="31"/>
      <c r="K11" s="35"/>
    </row>
    <row r="12" spans="1:54" x14ac:dyDescent="0.25">
      <c r="B12" s="8" t="s">
        <v>103</v>
      </c>
      <c r="C12" s="57" t="s">
        <v>104</v>
      </c>
      <c r="D12" s="54" t="s">
        <v>105</v>
      </c>
      <c r="E12" s="6" t="s">
        <v>106</v>
      </c>
      <c r="F12" s="19">
        <v>290000</v>
      </c>
      <c r="G12" s="24">
        <v>10386.35</v>
      </c>
      <c r="H12" s="24">
        <v>1.1000000000000001</v>
      </c>
      <c r="I12" s="31"/>
      <c r="J12" s="31"/>
      <c r="K12" s="35"/>
    </row>
    <row r="13" spans="1:54" x14ac:dyDescent="0.25">
      <c r="B13" s="8" t="s">
        <v>497</v>
      </c>
      <c r="C13" s="57" t="s">
        <v>498</v>
      </c>
      <c r="D13" s="54" t="s">
        <v>499</v>
      </c>
      <c r="E13" s="6" t="s">
        <v>325</v>
      </c>
      <c r="F13" s="19">
        <v>1030000</v>
      </c>
      <c r="G13" s="24">
        <v>9103.14</v>
      </c>
      <c r="H13" s="24">
        <v>0.96</v>
      </c>
      <c r="I13" s="31"/>
      <c r="J13" s="31"/>
      <c r="K13" s="35"/>
    </row>
    <row r="14" spans="1:54" x14ac:dyDescent="0.25">
      <c r="B14" s="8" t="s">
        <v>456</v>
      </c>
      <c r="C14" s="57" t="s">
        <v>457</v>
      </c>
      <c r="D14" s="54" t="s">
        <v>458</v>
      </c>
      <c r="E14" s="6" t="s">
        <v>106</v>
      </c>
      <c r="F14" s="19">
        <v>254000</v>
      </c>
      <c r="G14" s="24">
        <v>8671.69</v>
      </c>
      <c r="H14" s="24">
        <v>0.91</v>
      </c>
      <c r="I14" s="31"/>
      <c r="J14" s="31"/>
      <c r="K14" s="35"/>
    </row>
    <row r="15" spans="1:54" x14ac:dyDescent="0.25">
      <c r="B15" s="8" t="s">
        <v>459</v>
      </c>
      <c r="C15" s="57" t="s">
        <v>460</v>
      </c>
      <c r="D15" s="54" t="s">
        <v>461</v>
      </c>
      <c r="E15" s="6" t="s">
        <v>237</v>
      </c>
      <c r="F15" s="19">
        <v>560000</v>
      </c>
      <c r="G15" s="24">
        <v>8383.76</v>
      </c>
      <c r="H15" s="24">
        <v>0.88</v>
      </c>
      <c r="I15" s="31"/>
      <c r="J15" s="31"/>
      <c r="K15" s="35"/>
    </row>
    <row r="16" spans="1:54" x14ac:dyDescent="0.25">
      <c r="B16" s="8" t="s">
        <v>382</v>
      </c>
      <c r="C16" s="57" t="s">
        <v>383</v>
      </c>
      <c r="D16" s="54" t="s">
        <v>384</v>
      </c>
      <c r="E16" s="6" t="s">
        <v>83</v>
      </c>
      <c r="F16" s="19">
        <v>1100000</v>
      </c>
      <c r="G16" s="24">
        <v>7500.9</v>
      </c>
      <c r="H16" s="24">
        <v>0.79</v>
      </c>
      <c r="I16" s="31"/>
      <c r="J16" s="31"/>
      <c r="K16" s="35"/>
    </row>
    <row r="17" spans="2:11" x14ac:dyDescent="0.25">
      <c r="B17" s="8" t="s">
        <v>272</v>
      </c>
      <c r="C17" s="57" t="s">
        <v>273</v>
      </c>
      <c r="D17" s="54" t="s">
        <v>274</v>
      </c>
      <c r="E17" s="6" t="s">
        <v>275</v>
      </c>
      <c r="F17" s="19">
        <v>640000</v>
      </c>
      <c r="G17" s="24">
        <v>7397.12</v>
      </c>
      <c r="H17" s="24">
        <v>0.78</v>
      </c>
      <c r="I17" s="31"/>
      <c r="J17" s="31"/>
      <c r="K17" s="35"/>
    </row>
    <row r="18" spans="2:11" x14ac:dyDescent="0.25">
      <c r="B18" s="8" t="s">
        <v>91</v>
      </c>
      <c r="C18" s="57" t="s">
        <v>92</v>
      </c>
      <c r="D18" s="54" t="s">
        <v>93</v>
      </c>
      <c r="E18" s="6" t="s">
        <v>94</v>
      </c>
      <c r="F18" s="19">
        <v>290000</v>
      </c>
      <c r="G18" s="24">
        <v>7196.5</v>
      </c>
      <c r="H18" s="24">
        <v>0.76</v>
      </c>
      <c r="I18" s="31"/>
      <c r="J18" s="31"/>
      <c r="K18" s="35"/>
    </row>
    <row r="19" spans="2:11" x14ac:dyDescent="0.25">
      <c r="B19" s="8" t="s">
        <v>1018</v>
      </c>
      <c r="C19" s="57" t="s">
        <v>1019</v>
      </c>
      <c r="D19" s="54" t="s">
        <v>1020</v>
      </c>
      <c r="E19" s="6" t="s">
        <v>98</v>
      </c>
      <c r="F19" s="19">
        <v>500000</v>
      </c>
      <c r="G19" s="24">
        <v>6775.75</v>
      </c>
      <c r="H19" s="24">
        <v>0.71</v>
      </c>
      <c r="I19" s="31"/>
      <c r="J19" s="31"/>
      <c r="K19" s="35"/>
    </row>
    <row r="20" spans="2:11" x14ac:dyDescent="0.25">
      <c r="B20" s="8" t="s">
        <v>310</v>
      </c>
      <c r="C20" s="57" t="s">
        <v>311</v>
      </c>
      <c r="D20" s="54" t="s">
        <v>312</v>
      </c>
      <c r="E20" s="6" t="s">
        <v>68</v>
      </c>
      <c r="F20" s="19">
        <v>550000</v>
      </c>
      <c r="G20" s="24">
        <v>6682.23</v>
      </c>
      <c r="H20" s="24">
        <v>0.7</v>
      </c>
      <c r="I20" s="31"/>
      <c r="J20" s="31"/>
      <c r="K20" s="35"/>
    </row>
    <row r="21" spans="2:11" x14ac:dyDescent="0.25">
      <c r="B21" s="8" t="s">
        <v>201</v>
      </c>
      <c r="C21" s="57" t="s">
        <v>202</v>
      </c>
      <c r="D21" s="54" t="s">
        <v>203</v>
      </c>
      <c r="E21" s="6" t="s">
        <v>150</v>
      </c>
      <c r="F21" s="19">
        <v>318846</v>
      </c>
      <c r="G21" s="24">
        <v>6238.38</v>
      </c>
      <c r="H21" s="24">
        <v>0.66</v>
      </c>
      <c r="I21" s="31"/>
      <c r="J21" s="31"/>
      <c r="K21" s="35"/>
    </row>
    <row r="22" spans="2:11" x14ac:dyDescent="0.25">
      <c r="B22" s="8" t="s">
        <v>247</v>
      </c>
      <c r="C22" s="57" t="s">
        <v>248</v>
      </c>
      <c r="D22" s="54" t="s">
        <v>249</v>
      </c>
      <c r="E22" s="6" t="s">
        <v>114</v>
      </c>
      <c r="F22" s="19">
        <v>38000</v>
      </c>
      <c r="G22" s="24">
        <v>6207.89</v>
      </c>
      <c r="H22" s="24">
        <v>0.65</v>
      </c>
      <c r="I22" s="31"/>
      <c r="J22" s="31"/>
      <c r="K22" s="35"/>
    </row>
    <row r="23" spans="2:11" x14ac:dyDescent="0.25">
      <c r="B23" s="8" t="s">
        <v>928</v>
      </c>
      <c r="C23" s="57" t="s">
        <v>929</v>
      </c>
      <c r="D23" s="54" t="s">
        <v>930</v>
      </c>
      <c r="E23" s="6" t="s">
        <v>90</v>
      </c>
      <c r="F23" s="19">
        <v>522000</v>
      </c>
      <c r="G23" s="24">
        <v>5870.67</v>
      </c>
      <c r="H23" s="24">
        <v>0.62</v>
      </c>
      <c r="I23" s="31"/>
      <c r="J23" s="31"/>
      <c r="K23" s="35"/>
    </row>
    <row r="24" spans="2:11" x14ac:dyDescent="0.25">
      <c r="B24" s="8" t="s">
        <v>357</v>
      </c>
      <c r="C24" s="57" t="s">
        <v>358</v>
      </c>
      <c r="D24" s="54" t="s">
        <v>359</v>
      </c>
      <c r="E24" s="6" t="s">
        <v>90</v>
      </c>
      <c r="F24" s="19">
        <v>2476176</v>
      </c>
      <c r="G24" s="24">
        <v>5505.78</v>
      </c>
      <c r="H24" s="24">
        <v>0.57999999999999996</v>
      </c>
      <c r="I24" s="31"/>
      <c r="J24" s="31"/>
      <c r="K24" s="35"/>
    </row>
    <row r="25" spans="2:11" x14ac:dyDescent="0.25">
      <c r="B25" s="8" t="s">
        <v>210</v>
      </c>
      <c r="C25" s="57" t="s">
        <v>211</v>
      </c>
      <c r="D25" s="54" t="s">
        <v>212</v>
      </c>
      <c r="E25" s="6" t="s">
        <v>213</v>
      </c>
      <c r="F25" s="19">
        <v>470000</v>
      </c>
      <c r="G25" s="24">
        <v>5502.29</v>
      </c>
      <c r="H25" s="24">
        <v>0.57999999999999996</v>
      </c>
      <c r="I25" s="31"/>
      <c r="J25" s="31"/>
      <c r="K25" s="35"/>
    </row>
    <row r="26" spans="2:11" x14ac:dyDescent="0.25">
      <c r="B26" s="8" t="s">
        <v>111</v>
      </c>
      <c r="C26" s="57" t="s">
        <v>112</v>
      </c>
      <c r="D26" s="54" t="s">
        <v>113</v>
      </c>
      <c r="E26" s="6" t="s">
        <v>114</v>
      </c>
      <c r="F26" s="19">
        <v>890000</v>
      </c>
      <c r="G26" s="24">
        <v>5501.98</v>
      </c>
      <c r="H26" s="24">
        <v>0.57999999999999996</v>
      </c>
      <c r="I26" s="31"/>
      <c r="J26" s="31"/>
      <c r="K26" s="35"/>
    </row>
    <row r="27" spans="2:11" x14ac:dyDescent="0.25">
      <c r="B27" s="8" t="s">
        <v>490</v>
      </c>
      <c r="C27" s="57" t="s">
        <v>491</v>
      </c>
      <c r="D27" s="54" t="s">
        <v>492</v>
      </c>
      <c r="E27" s="6" t="s">
        <v>220</v>
      </c>
      <c r="F27" s="19">
        <v>30723</v>
      </c>
      <c r="G27" s="24">
        <v>5298.23</v>
      </c>
      <c r="H27" s="24">
        <v>0.56000000000000005</v>
      </c>
      <c r="I27" s="31"/>
      <c r="J27" s="31"/>
      <c r="K27" s="35"/>
    </row>
    <row r="28" spans="2:11" x14ac:dyDescent="0.25">
      <c r="B28" s="8" t="s">
        <v>130</v>
      </c>
      <c r="C28" s="57" t="s">
        <v>131</v>
      </c>
      <c r="D28" s="54" t="s">
        <v>132</v>
      </c>
      <c r="E28" s="6" t="s">
        <v>133</v>
      </c>
      <c r="F28" s="19">
        <v>185000</v>
      </c>
      <c r="G28" s="24">
        <v>5278.51</v>
      </c>
      <c r="H28" s="24">
        <v>0.56000000000000005</v>
      </c>
      <c r="I28" s="31"/>
      <c r="J28" s="31"/>
      <c r="K28" s="35"/>
    </row>
    <row r="29" spans="2:11" x14ac:dyDescent="0.25">
      <c r="B29" s="8" t="s">
        <v>1583</v>
      </c>
      <c r="C29" s="57" t="s">
        <v>1584</v>
      </c>
      <c r="D29" s="54" t="s">
        <v>1585</v>
      </c>
      <c r="E29" s="6" t="s">
        <v>102</v>
      </c>
      <c r="F29" s="19">
        <v>1371296</v>
      </c>
      <c r="G29" s="24">
        <v>5137.5600000000004</v>
      </c>
      <c r="H29" s="24">
        <v>0.54</v>
      </c>
      <c r="I29" s="31"/>
      <c r="J29" s="31"/>
      <c r="K29" s="35"/>
    </row>
    <row r="30" spans="2:11" x14ac:dyDescent="0.25">
      <c r="B30" s="8" t="s">
        <v>115</v>
      </c>
      <c r="C30" s="57" t="s">
        <v>116</v>
      </c>
      <c r="D30" s="54" t="s">
        <v>117</v>
      </c>
      <c r="E30" s="6" t="s">
        <v>118</v>
      </c>
      <c r="F30" s="19">
        <v>12446</v>
      </c>
      <c r="G30" s="24">
        <v>4644.1099999999997</v>
      </c>
      <c r="H30" s="24">
        <v>0.49</v>
      </c>
      <c r="I30" s="31"/>
      <c r="J30" s="31"/>
      <c r="K30" s="35"/>
    </row>
    <row r="31" spans="2:11" x14ac:dyDescent="0.25">
      <c r="B31" s="8" t="s">
        <v>217</v>
      </c>
      <c r="C31" s="57" t="s">
        <v>218</v>
      </c>
      <c r="D31" s="54" t="s">
        <v>219</v>
      </c>
      <c r="E31" s="6" t="s">
        <v>220</v>
      </c>
      <c r="F31" s="19">
        <v>398000</v>
      </c>
      <c r="G31" s="24">
        <v>4633.5200000000004</v>
      </c>
      <c r="H31" s="24">
        <v>0.49</v>
      </c>
      <c r="I31" s="31"/>
      <c r="J31" s="31"/>
      <c r="K31" s="35"/>
    </row>
    <row r="32" spans="2:11" x14ac:dyDescent="0.25">
      <c r="B32" s="8" t="s">
        <v>224</v>
      </c>
      <c r="C32" s="57" t="s">
        <v>225</v>
      </c>
      <c r="D32" s="54" t="s">
        <v>226</v>
      </c>
      <c r="E32" s="6" t="s">
        <v>94</v>
      </c>
      <c r="F32" s="19">
        <v>1010000</v>
      </c>
      <c r="G32" s="24">
        <v>4459.66</v>
      </c>
      <c r="H32" s="24">
        <v>0.47</v>
      </c>
      <c r="I32" s="31"/>
      <c r="J32" s="31"/>
      <c r="K32" s="35"/>
    </row>
    <row r="33" spans="2:11" x14ac:dyDescent="0.25">
      <c r="B33" s="8" t="s">
        <v>1586</v>
      </c>
      <c r="C33" s="57" t="s">
        <v>1587</v>
      </c>
      <c r="D33" s="54" t="s">
        <v>1588</v>
      </c>
      <c r="E33" s="6" t="s">
        <v>185</v>
      </c>
      <c r="F33" s="19">
        <v>574804</v>
      </c>
      <c r="G33" s="24">
        <v>4279.99</v>
      </c>
      <c r="H33" s="24">
        <v>0.45</v>
      </c>
      <c r="I33" s="31"/>
      <c r="J33" s="31"/>
      <c r="K33" s="35"/>
    </row>
    <row r="34" spans="2:11" x14ac:dyDescent="0.25">
      <c r="B34" s="8" t="s">
        <v>288</v>
      </c>
      <c r="C34" s="57" t="s">
        <v>289</v>
      </c>
      <c r="D34" s="54" t="s">
        <v>290</v>
      </c>
      <c r="E34" s="6" t="s">
        <v>126</v>
      </c>
      <c r="F34" s="19">
        <v>366419</v>
      </c>
      <c r="G34" s="24">
        <v>4183.7700000000004</v>
      </c>
      <c r="H34" s="24">
        <v>0.44</v>
      </c>
      <c r="I34" s="31"/>
      <c r="J34" s="31"/>
      <c r="K34" s="35"/>
    </row>
    <row r="35" spans="2:11" x14ac:dyDescent="0.25">
      <c r="B35" s="8" t="s">
        <v>84</v>
      </c>
      <c r="C35" s="57" t="s">
        <v>85</v>
      </c>
      <c r="D35" s="54" t="s">
        <v>86</v>
      </c>
      <c r="E35" s="6" t="s">
        <v>58</v>
      </c>
      <c r="F35" s="19">
        <v>650000</v>
      </c>
      <c r="G35" s="24">
        <v>4163.25</v>
      </c>
      <c r="H35" s="24">
        <v>0.44</v>
      </c>
      <c r="I35" s="31"/>
      <c r="J35" s="31"/>
      <c r="K35" s="35"/>
    </row>
    <row r="36" spans="2:11" x14ac:dyDescent="0.25">
      <c r="B36" s="8" t="s">
        <v>192</v>
      </c>
      <c r="C36" s="57" t="s">
        <v>193</v>
      </c>
      <c r="D36" s="54" t="s">
        <v>194</v>
      </c>
      <c r="E36" s="6" t="s">
        <v>98</v>
      </c>
      <c r="F36" s="19">
        <v>380000</v>
      </c>
      <c r="G36" s="24">
        <v>4152.45</v>
      </c>
      <c r="H36" s="24">
        <v>0.44</v>
      </c>
      <c r="I36" s="31"/>
      <c r="J36" s="31"/>
      <c r="K36" s="35"/>
    </row>
    <row r="37" spans="2:11" x14ac:dyDescent="0.25">
      <c r="B37" s="8" t="s">
        <v>797</v>
      </c>
      <c r="C37" s="57" t="s">
        <v>798</v>
      </c>
      <c r="D37" s="54" t="s">
        <v>799</v>
      </c>
      <c r="E37" s="6" t="s">
        <v>98</v>
      </c>
      <c r="F37" s="19">
        <v>1400000</v>
      </c>
      <c r="G37" s="24">
        <v>4093.6</v>
      </c>
      <c r="H37" s="24">
        <v>0.43</v>
      </c>
      <c r="I37" s="31"/>
      <c r="J37" s="31"/>
      <c r="K37" s="35"/>
    </row>
    <row r="38" spans="2:11" x14ac:dyDescent="0.25">
      <c r="B38" s="8" t="s">
        <v>55</v>
      </c>
      <c r="C38" s="57" t="s">
        <v>56</v>
      </c>
      <c r="D38" s="54" t="s">
        <v>57</v>
      </c>
      <c r="E38" s="6" t="s">
        <v>58</v>
      </c>
      <c r="F38" s="19">
        <v>260000</v>
      </c>
      <c r="G38" s="24">
        <v>3802.63</v>
      </c>
      <c r="H38" s="24">
        <v>0.4</v>
      </c>
      <c r="I38" s="31"/>
      <c r="J38" s="31"/>
      <c r="K38" s="35"/>
    </row>
    <row r="39" spans="2:11" x14ac:dyDescent="0.25">
      <c r="B39" s="8" t="s">
        <v>1589</v>
      </c>
      <c r="C39" s="57" t="s">
        <v>1590</v>
      </c>
      <c r="D39" s="54" t="s">
        <v>1591</v>
      </c>
      <c r="E39" s="6" t="s">
        <v>90</v>
      </c>
      <c r="F39" s="19">
        <v>591103</v>
      </c>
      <c r="G39" s="24">
        <v>3220.33</v>
      </c>
      <c r="H39" s="24">
        <v>0.34</v>
      </c>
      <c r="I39" s="31"/>
      <c r="J39" s="31"/>
      <c r="K39" s="35"/>
    </row>
    <row r="40" spans="2:11" x14ac:dyDescent="0.25">
      <c r="B40" s="8" t="s">
        <v>189</v>
      </c>
      <c r="C40" s="57" t="s">
        <v>190</v>
      </c>
      <c r="D40" s="54" t="s">
        <v>191</v>
      </c>
      <c r="E40" s="6" t="s">
        <v>122</v>
      </c>
      <c r="F40" s="19">
        <v>2000000</v>
      </c>
      <c r="G40" s="24">
        <v>2977</v>
      </c>
      <c r="H40" s="24">
        <v>0.31</v>
      </c>
      <c r="I40" s="31"/>
      <c r="J40" s="31"/>
      <c r="K40" s="35"/>
    </row>
    <row r="41" spans="2:11" x14ac:dyDescent="0.25">
      <c r="B41" s="8" t="s">
        <v>158</v>
      </c>
      <c r="C41" s="57" t="s">
        <v>159</v>
      </c>
      <c r="D41" s="54" t="s">
        <v>160</v>
      </c>
      <c r="E41" s="6" t="s">
        <v>161</v>
      </c>
      <c r="F41" s="19">
        <v>560000</v>
      </c>
      <c r="G41" s="24">
        <v>2909.48</v>
      </c>
      <c r="H41" s="24">
        <v>0.31</v>
      </c>
      <c r="I41" s="31"/>
      <c r="J41" s="31"/>
      <c r="K41" s="35"/>
    </row>
    <row r="42" spans="2:11" x14ac:dyDescent="0.25">
      <c r="B42" s="8" t="s">
        <v>338</v>
      </c>
      <c r="C42" s="57" t="s">
        <v>339</v>
      </c>
      <c r="D42" s="54" t="s">
        <v>340</v>
      </c>
      <c r="E42" s="6" t="s">
        <v>98</v>
      </c>
      <c r="F42" s="19">
        <v>240414</v>
      </c>
      <c r="G42" s="24">
        <v>2822.58</v>
      </c>
      <c r="H42" s="24">
        <v>0.3</v>
      </c>
      <c r="I42" s="31"/>
      <c r="J42" s="31"/>
      <c r="K42" s="35"/>
    </row>
    <row r="43" spans="2:11" x14ac:dyDescent="0.25">
      <c r="B43" s="8" t="s">
        <v>294</v>
      </c>
      <c r="C43" s="57" t="s">
        <v>295</v>
      </c>
      <c r="D43" s="54" t="s">
        <v>296</v>
      </c>
      <c r="E43" s="6" t="s">
        <v>72</v>
      </c>
      <c r="F43" s="19">
        <v>750613</v>
      </c>
      <c r="G43" s="24">
        <v>2712.72</v>
      </c>
      <c r="H43" s="24">
        <v>0.28999999999999998</v>
      </c>
      <c r="I43" s="31"/>
      <c r="J43" s="31"/>
      <c r="K43" s="35"/>
    </row>
    <row r="44" spans="2:11" x14ac:dyDescent="0.25">
      <c r="B44" s="8" t="s">
        <v>803</v>
      </c>
      <c r="C44" s="57" t="s">
        <v>804</v>
      </c>
      <c r="D44" s="54" t="s">
        <v>805</v>
      </c>
      <c r="E44" s="6" t="s">
        <v>126</v>
      </c>
      <c r="F44" s="19">
        <v>511536</v>
      </c>
      <c r="G44" s="24">
        <v>2667.66</v>
      </c>
      <c r="H44" s="24">
        <v>0.28000000000000003</v>
      </c>
      <c r="I44" s="31"/>
      <c r="J44" s="31"/>
      <c r="K44" s="35"/>
    </row>
    <row r="45" spans="2:11" x14ac:dyDescent="0.25">
      <c r="B45" s="8" t="s">
        <v>811</v>
      </c>
      <c r="C45" s="57" t="s">
        <v>812</v>
      </c>
      <c r="D45" s="54" t="s">
        <v>813</v>
      </c>
      <c r="E45" s="6" t="s">
        <v>814</v>
      </c>
      <c r="F45" s="19">
        <v>1200000</v>
      </c>
      <c r="G45" s="24">
        <v>2455.1999999999998</v>
      </c>
      <c r="H45" s="24">
        <v>0.26</v>
      </c>
      <c r="I45" s="31"/>
      <c r="J45" s="31"/>
      <c r="K45" s="35"/>
    </row>
    <row r="46" spans="2:11" x14ac:dyDescent="0.25">
      <c r="B46" s="8" t="s">
        <v>234</v>
      </c>
      <c r="C46" s="57" t="s">
        <v>235</v>
      </c>
      <c r="D46" s="54" t="s">
        <v>236</v>
      </c>
      <c r="E46" s="6" t="s">
        <v>237</v>
      </c>
      <c r="F46" s="19">
        <v>174462</v>
      </c>
      <c r="G46" s="24">
        <v>2444.4699999999998</v>
      </c>
      <c r="H46" s="24">
        <v>0.26</v>
      </c>
      <c r="I46" s="31"/>
      <c r="J46" s="31"/>
      <c r="K46" s="35"/>
    </row>
    <row r="47" spans="2:11" x14ac:dyDescent="0.25">
      <c r="B47" s="8" t="s">
        <v>332</v>
      </c>
      <c r="C47" s="57" t="s">
        <v>333</v>
      </c>
      <c r="D47" s="54" t="s">
        <v>334</v>
      </c>
      <c r="E47" s="6" t="s">
        <v>114</v>
      </c>
      <c r="F47" s="19">
        <v>200000</v>
      </c>
      <c r="G47" s="24">
        <v>2438.3000000000002</v>
      </c>
      <c r="H47" s="24">
        <v>0.26</v>
      </c>
      <c r="I47" s="31"/>
      <c r="J47" s="31"/>
      <c r="K47" s="35"/>
    </row>
    <row r="48" spans="2:11" x14ac:dyDescent="0.25">
      <c r="B48" s="8" t="s">
        <v>347</v>
      </c>
      <c r="C48" s="57" t="s">
        <v>348</v>
      </c>
      <c r="D48" s="54" t="s">
        <v>349</v>
      </c>
      <c r="E48" s="6" t="s">
        <v>72</v>
      </c>
      <c r="F48" s="19">
        <v>110000</v>
      </c>
      <c r="G48" s="24">
        <v>2392.5</v>
      </c>
      <c r="H48" s="24">
        <v>0.25</v>
      </c>
      <c r="I48" s="31"/>
      <c r="J48" s="31"/>
      <c r="K48" s="35"/>
    </row>
    <row r="49" spans="1:11" x14ac:dyDescent="0.25">
      <c r="B49" s="8" t="s">
        <v>431</v>
      </c>
      <c r="C49" s="57" t="s">
        <v>432</v>
      </c>
      <c r="D49" s="54" t="s">
        <v>433</v>
      </c>
      <c r="E49" s="6" t="s">
        <v>325</v>
      </c>
      <c r="F49" s="19">
        <v>470000</v>
      </c>
      <c r="G49" s="24">
        <v>2318.5100000000002</v>
      </c>
      <c r="H49" s="24">
        <v>0.24</v>
      </c>
      <c r="I49" s="31"/>
      <c r="J49" s="31"/>
      <c r="K49" s="35"/>
    </row>
    <row r="50" spans="1:11" x14ac:dyDescent="0.25">
      <c r="B50" s="8" t="s">
        <v>515</v>
      </c>
      <c r="C50" s="57" t="s">
        <v>516</v>
      </c>
      <c r="D50" s="54" t="s">
        <v>517</v>
      </c>
      <c r="E50" s="6" t="s">
        <v>90</v>
      </c>
      <c r="F50" s="19">
        <v>39061</v>
      </c>
      <c r="G50" s="24">
        <v>2148.14</v>
      </c>
      <c r="H50" s="24">
        <v>0.23</v>
      </c>
      <c r="I50" s="31"/>
      <c r="J50" s="31"/>
      <c r="K50" s="35"/>
    </row>
    <row r="51" spans="1:11" x14ac:dyDescent="0.25">
      <c r="B51" s="8" t="s">
        <v>1015</v>
      </c>
      <c r="C51" s="57" t="s">
        <v>1016</v>
      </c>
      <c r="D51" s="54" t="s">
        <v>1017</v>
      </c>
      <c r="E51" s="6" t="s">
        <v>98</v>
      </c>
      <c r="F51" s="19">
        <v>920000</v>
      </c>
      <c r="G51" s="24">
        <v>1478.44</v>
      </c>
      <c r="H51" s="24">
        <v>0.16</v>
      </c>
      <c r="I51" s="31"/>
      <c r="J51" s="31"/>
      <c r="K51" s="35"/>
    </row>
    <row r="52" spans="1:11" x14ac:dyDescent="0.25">
      <c r="B52" s="8" t="s">
        <v>360</v>
      </c>
      <c r="C52" s="57" t="s">
        <v>348</v>
      </c>
      <c r="D52" s="54" t="s">
        <v>361</v>
      </c>
      <c r="E52" s="6" t="s">
        <v>72</v>
      </c>
      <c r="F52" s="19">
        <v>101021</v>
      </c>
      <c r="G52" s="24">
        <v>824.33</v>
      </c>
      <c r="H52" s="24">
        <v>0.09</v>
      </c>
      <c r="I52" s="31"/>
      <c r="J52" s="31"/>
      <c r="K52" s="35" t="s">
        <v>4683</v>
      </c>
    </row>
    <row r="53" spans="1:11" x14ac:dyDescent="0.25">
      <c r="C53" s="58" t="s">
        <v>40</v>
      </c>
      <c r="D53" s="54"/>
      <c r="E53" s="6"/>
      <c r="F53" s="19"/>
      <c r="G53" s="25">
        <v>225864.36</v>
      </c>
      <c r="H53" s="25">
        <v>23.82</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9" t="s">
        <v>563</v>
      </c>
      <c r="D59" s="54"/>
      <c r="E59" s="6"/>
      <c r="F59" s="19"/>
      <c r="G59" s="24"/>
      <c r="H59" s="24"/>
      <c r="I59" s="31"/>
      <c r="J59" s="31"/>
      <c r="K59" s="35"/>
    </row>
    <row r="60" spans="1:11" x14ac:dyDescent="0.25">
      <c r="B60" s="8" t="s">
        <v>564</v>
      </c>
      <c r="C60" s="57" t="s">
        <v>565</v>
      </c>
      <c r="D60" s="54" t="s">
        <v>566</v>
      </c>
      <c r="E60" s="6" t="s">
        <v>567</v>
      </c>
      <c r="F60" s="19">
        <v>6000000</v>
      </c>
      <c r="G60" s="24">
        <v>6348</v>
      </c>
      <c r="H60" s="24">
        <v>0.67</v>
      </c>
      <c r="I60" s="31"/>
      <c r="J60" s="31"/>
      <c r="K60" s="35" t="s">
        <v>4681</v>
      </c>
    </row>
    <row r="61" spans="1:11" x14ac:dyDescent="0.25">
      <c r="C61" s="58" t="s">
        <v>40</v>
      </c>
      <c r="D61" s="54"/>
      <c r="E61" s="6"/>
      <c r="F61" s="19"/>
      <c r="G61" s="25">
        <v>6348</v>
      </c>
      <c r="H61" s="25">
        <v>0.67</v>
      </c>
      <c r="I61" s="31"/>
      <c r="J61" s="31"/>
      <c r="K61" s="35"/>
    </row>
    <row r="62" spans="1:11" x14ac:dyDescent="0.25">
      <c r="C62" s="57"/>
      <c r="D62" s="54"/>
      <c r="E62" s="6"/>
      <c r="F62" s="19"/>
      <c r="G62" s="24"/>
      <c r="H62" s="24"/>
      <c r="I62" s="31"/>
      <c r="J62" s="31"/>
      <c r="K62" s="35"/>
    </row>
    <row r="63" spans="1:11" x14ac:dyDescent="0.25">
      <c r="A63" s="10"/>
      <c r="B63" s="28"/>
      <c r="C63" s="58" t="s">
        <v>5</v>
      </c>
      <c r="D63" s="54"/>
      <c r="E63" s="6"/>
      <c r="F63" s="19"/>
      <c r="G63" s="24"/>
      <c r="H63" s="24"/>
      <c r="I63" s="31"/>
      <c r="J63" s="31"/>
      <c r="K63" s="35"/>
    </row>
    <row r="64" spans="1:11" x14ac:dyDescent="0.25">
      <c r="C64" s="59" t="s">
        <v>6</v>
      </c>
      <c r="D64" s="54"/>
      <c r="E64" s="6"/>
      <c r="F64" s="19"/>
      <c r="G64" s="24"/>
      <c r="H64" s="24"/>
      <c r="I64" s="31"/>
      <c r="J64" s="31"/>
      <c r="K64" s="35"/>
    </row>
    <row r="65" spans="2:11" x14ac:dyDescent="0.25">
      <c r="B65" s="8" t="s">
        <v>1592</v>
      </c>
      <c r="C65" s="57" t="s">
        <v>574</v>
      </c>
      <c r="D65" s="54" t="s">
        <v>1593</v>
      </c>
      <c r="E65" s="6" t="s">
        <v>571</v>
      </c>
      <c r="F65" s="19">
        <v>20000</v>
      </c>
      <c r="G65" s="24">
        <v>20014.48</v>
      </c>
      <c r="H65" s="24">
        <v>2.11</v>
      </c>
      <c r="I65" s="31">
        <v>7.7398999999999996</v>
      </c>
      <c r="J65" s="31"/>
      <c r="K65" s="35"/>
    </row>
    <row r="66" spans="2:11" x14ac:dyDescent="0.25">
      <c r="B66" s="8" t="s">
        <v>583</v>
      </c>
      <c r="C66" s="57" t="s">
        <v>584</v>
      </c>
      <c r="D66" s="54" t="s">
        <v>585</v>
      </c>
      <c r="E66" s="6" t="s">
        <v>586</v>
      </c>
      <c r="F66" s="19">
        <v>20000</v>
      </c>
      <c r="G66" s="24">
        <v>19917.66</v>
      </c>
      <c r="H66" s="24">
        <v>2.1</v>
      </c>
      <c r="I66" s="31">
        <v>7.9009999999999998</v>
      </c>
      <c r="J66" s="31"/>
      <c r="K66" s="35" t="s">
        <v>572</v>
      </c>
    </row>
    <row r="67" spans="2:11" x14ac:dyDescent="0.25">
      <c r="B67" s="8" t="s">
        <v>1594</v>
      </c>
      <c r="C67" s="57" t="s">
        <v>715</v>
      </c>
      <c r="D67" s="54" t="s">
        <v>1595</v>
      </c>
      <c r="E67" s="6" t="s">
        <v>717</v>
      </c>
      <c r="F67" s="19">
        <v>20000</v>
      </c>
      <c r="G67" s="24">
        <v>19897.52</v>
      </c>
      <c r="H67" s="24">
        <v>2.1</v>
      </c>
      <c r="I67" s="31">
        <v>8.3550000000000004</v>
      </c>
      <c r="J67" s="31"/>
      <c r="K67" s="35" t="s">
        <v>572</v>
      </c>
    </row>
    <row r="68" spans="2:11" x14ac:dyDescent="0.25">
      <c r="B68" s="8" t="s">
        <v>573</v>
      </c>
      <c r="C68" s="57" t="s">
        <v>574</v>
      </c>
      <c r="D68" s="54" t="s">
        <v>575</v>
      </c>
      <c r="E68" s="6" t="s">
        <v>571</v>
      </c>
      <c r="F68" s="19">
        <v>19000</v>
      </c>
      <c r="G68" s="24">
        <v>18843.330000000002</v>
      </c>
      <c r="H68" s="24">
        <v>1.99</v>
      </c>
      <c r="I68" s="31">
        <v>7.7740999999999998</v>
      </c>
      <c r="J68" s="31"/>
      <c r="K68" s="35" t="s">
        <v>572</v>
      </c>
    </row>
    <row r="69" spans="2:11" x14ac:dyDescent="0.25">
      <c r="B69" s="8" t="s">
        <v>1596</v>
      </c>
      <c r="C69" s="57" t="s">
        <v>569</v>
      </c>
      <c r="D69" s="54" t="s">
        <v>1597</v>
      </c>
      <c r="E69" s="6" t="s">
        <v>571</v>
      </c>
      <c r="F69" s="19">
        <v>18000</v>
      </c>
      <c r="G69" s="24">
        <v>17869.810000000001</v>
      </c>
      <c r="H69" s="24">
        <v>1.88</v>
      </c>
      <c r="I69" s="31">
        <v>7.79</v>
      </c>
      <c r="J69" s="31"/>
      <c r="K69" s="35" t="s">
        <v>572</v>
      </c>
    </row>
    <row r="70" spans="2:11" x14ac:dyDescent="0.25">
      <c r="B70" s="8" t="s">
        <v>1598</v>
      </c>
      <c r="C70" s="57" t="s">
        <v>612</v>
      </c>
      <c r="D70" s="54" t="s">
        <v>1599</v>
      </c>
      <c r="E70" s="6" t="s">
        <v>614</v>
      </c>
      <c r="F70" s="19">
        <v>17500</v>
      </c>
      <c r="G70" s="24">
        <v>17429.09</v>
      </c>
      <c r="H70" s="24">
        <v>1.84</v>
      </c>
      <c r="I70" s="31">
        <v>8.3800000000000008</v>
      </c>
      <c r="J70" s="31"/>
      <c r="K70" s="35" t="s">
        <v>572</v>
      </c>
    </row>
    <row r="71" spans="2:11" x14ac:dyDescent="0.25">
      <c r="B71" s="8" t="s">
        <v>766</v>
      </c>
      <c r="C71" s="57" t="s">
        <v>723</v>
      </c>
      <c r="D71" s="54" t="s">
        <v>1539</v>
      </c>
      <c r="E71" s="6" t="s">
        <v>725</v>
      </c>
      <c r="F71" s="19">
        <v>1500</v>
      </c>
      <c r="G71" s="24">
        <v>15107.67</v>
      </c>
      <c r="H71" s="24">
        <v>1.59</v>
      </c>
      <c r="I71" s="31">
        <v>7.9039000000000001</v>
      </c>
      <c r="J71" s="31"/>
      <c r="K71" s="35" t="s">
        <v>572</v>
      </c>
    </row>
    <row r="72" spans="2:11" x14ac:dyDescent="0.25">
      <c r="B72" s="8" t="s">
        <v>1600</v>
      </c>
      <c r="C72" s="57" t="s">
        <v>1601</v>
      </c>
      <c r="D72" s="54" t="s">
        <v>1602</v>
      </c>
      <c r="E72" s="6" t="s">
        <v>571</v>
      </c>
      <c r="F72" s="19">
        <v>15000</v>
      </c>
      <c r="G72" s="24">
        <v>14979.89</v>
      </c>
      <c r="H72" s="24">
        <v>1.58</v>
      </c>
      <c r="I72" s="31">
        <v>8.5</v>
      </c>
      <c r="J72" s="31"/>
      <c r="K72" s="35" t="s">
        <v>572</v>
      </c>
    </row>
    <row r="73" spans="2:11" x14ac:dyDescent="0.25">
      <c r="B73" s="8" t="s">
        <v>1603</v>
      </c>
      <c r="C73" s="57" t="s">
        <v>1601</v>
      </c>
      <c r="D73" s="54" t="s">
        <v>1604</v>
      </c>
      <c r="E73" s="6" t="s">
        <v>571</v>
      </c>
      <c r="F73" s="19">
        <v>15000</v>
      </c>
      <c r="G73" s="24">
        <v>14919.44</v>
      </c>
      <c r="H73" s="24">
        <v>1.57</v>
      </c>
      <c r="I73" s="31">
        <v>8.6150000000000002</v>
      </c>
      <c r="J73" s="31"/>
      <c r="K73" s="35" t="s">
        <v>572</v>
      </c>
    </row>
    <row r="74" spans="2:11" x14ac:dyDescent="0.25">
      <c r="B74" s="8" t="s">
        <v>1605</v>
      </c>
      <c r="C74" s="57" t="s">
        <v>1606</v>
      </c>
      <c r="D74" s="54" t="s">
        <v>1607</v>
      </c>
      <c r="E74" s="6" t="s">
        <v>571</v>
      </c>
      <c r="F74" s="19">
        <v>1500</v>
      </c>
      <c r="G74" s="24">
        <v>14862.51</v>
      </c>
      <c r="H74" s="24">
        <v>1.57</v>
      </c>
      <c r="I74" s="31">
        <v>8.0298999999999996</v>
      </c>
      <c r="J74" s="31"/>
      <c r="K74" s="35" t="s">
        <v>572</v>
      </c>
    </row>
    <row r="75" spans="2:11" x14ac:dyDescent="0.25">
      <c r="B75" s="8" t="s">
        <v>1608</v>
      </c>
      <c r="C75" s="57" t="s">
        <v>1345</v>
      </c>
      <c r="D75" s="54" t="s">
        <v>1609</v>
      </c>
      <c r="E75" s="6" t="s">
        <v>571</v>
      </c>
      <c r="F75" s="19">
        <v>1500</v>
      </c>
      <c r="G75" s="24">
        <v>14545.23</v>
      </c>
      <c r="H75" s="24">
        <v>1.53</v>
      </c>
      <c r="I75" s="31">
        <v>8.2605000000000004</v>
      </c>
      <c r="J75" s="31"/>
      <c r="K75" s="35"/>
    </row>
    <row r="76" spans="2:11" x14ac:dyDescent="0.25">
      <c r="B76" s="8" t="s">
        <v>1610</v>
      </c>
      <c r="C76" s="57" t="s">
        <v>1374</v>
      </c>
      <c r="D76" s="54" t="s">
        <v>1611</v>
      </c>
      <c r="E76" s="6" t="s">
        <v>601</v>
      </c>
      <c r="F76" s="19">
        <v>14000</v>
      </c>
      <c r="G76" s="24">
        <v>13983.13</v>
      </c>
      <c r="H76" s="24">
        <v>1.47</v>
      </c>
      <c r="I76" s="31">
        <v>8.39</v>
      </c>
      <c r="J76" s="31"/>
      <c r="K76" s="35" t="s">
        <v>572</v>
      </c>
    </row>
    <row r="77" spans="2:11" x14ac:dyDescent="0.25">
      <c r="B77" s="8" t="s">
        <v>1612</v>
      </c>
      <c r="C77" s="57" t="s">
        <v>1613</v>
      </c>
      <c r="D77" s="54" t="s">
        <v>1614</v>
      </c>
      <c r="E77" s="6" t="s">
        <v>571</v>
      </c>
      <c r="F77" s="19">
        <v>13500</v>
      </c>
      <c r="G77" s="24">
        <v>13473.03</v>
      </c>
      <c r="H77" s="24">
        <v>1.42</v>
      </c>
      <c r="I77" s="31">
        <v>8.4156999999999993</v>
      </c>
      <c r="J77" s="31"/>
      <c r="K77" s="35" t="s">
        <v>572</v>
      </c>
    </row>
    <row r="78" spans="2:11" x14ac:dyDescent="0.25">
      <c r="B78" s="8" t="s">
        <v>1546</v>
      </c>
      <c r="C78" s="57" t="s">
        <v>1544</v>
      </c>
      <c r="D78" s="54" t="s">
        <v>1547</v>
      </c>
      <c r="E78" s="6" t="s">
        <v>745</v>
      </c>
      <c r="F78" s="19">
        <v>12500</v>
      </c>
      <c r="G78" s="24">
        <v>12522.94</v>
      </c>
      <c r="H78" s="24">
        <v>1.32</v>
      </c>
      <c r="I78" s="31">
        <v>8.2550000000000008</v>
      </c>
      <c r="J78" s="31"/>
      <c r="K78" s="35" t="s">
        <v>572</v>
      </c>
    </row>
    <row r="79" spans="2:11" x14ac:dyDescent="0.25">
      <c r="B79" s="8" t="s">
        <v>1615</v>
      </c>
      <c r="C79" s="57" t="s">
        <v>1374</v>
      </c>
      <c r="D79" s="54" t="s">
        <v>1616</v>
      </c>
      <c r="E79" s="6" t="s">
        <v>601</v>
      </c>
      <c r="F79" s="19">
        <v>12500</v>
      </c>
      <c r="G79" s="24">
        <v>12502.58</v>
      </c>
      <c r="H79" s="24">
        <v>1.32</v>
      </c>
      <c r="I79" s="31">
        <v>8.2794000000000008</v>
      </c>
      <c r="J79" s="31"/>
      <c r="K79" s="35"/>
    </row>
    <row r="80" spans="2:11" x14ac:dyDescent="0.25">
      <c r="B80" s="8" t="s">
        <v>608</v>
      </c>
      <c r="C80" s="57" t="s">
        <v>609</v>
      </c>
      <c r="D80" s="54" t="s">
        <v>610</v>
      </c>
      <c r="E80" s="6" t="s">
        <v>571</v>
      </c>
      <c r="F80" s="19">
        <v>1250</v>
      </c>
      <c r="G80" s="24">
        <v>11210.23</v>
      </c>
      <c r="H80" s="24">
        <v>1.18</v>
      </c>
      <c r="I80" s="31">
        <v>8.15</v>
      </c>
      <c r="J80" s="31"/>
      <c r="K80" s="35" t="s">
        <v>572</v>
      </c>
    </row>
    <row r="81" spans="2:11" x14ac:dyDescent="0.25">
      <c r="B81" s="8" t="s">
        <v>1617</v>
      </c>
      <c r="C81" s="57" t="s">
        <v>269</v>
      </c>
      <c r="D81" s="54" t="s">
        <v>1618</v>
      </c>
      <c r="E81" s="6" t="s">
        <v>579</v>
      </c>
      <c r="F81" s="19">
        <v>10000</v>
      </c>
      <c r="G81" s="24">
        <v>10099.74</v>
      </c>
      <c r="H81" s="24">
        <v>1.07</v>
      </c>
      <c r="I81" s="31">
        <v>8.33</v>
      </c>
      <c r="J81" s="31"/>
      <c r="K81" s="35" t="s">
        <v>572</v>
      </c>
    </row>
    <row r="82" spans="2:11" x14ac:dyDescent="0.25">
      <c r="B82" s="8" t="s">
        <v>1619</v>
      </c>
      <c r="C82" s="57" t="s">
        <v>269</v>
      </c>
      <c r="D82" s="54" t="s">
        <v>1620</v>
      </c>
      <c r="E82" s="6" t="s">
        <v>579</v>
      </c>
      <c r="F82" s="19">
        <v>10000</v>
      </c>
      <c r="G82" s="24">
        <v>10099.74</v>
      </c>
      <c r="H82" s="24">
        <v>1.07</v>
      </c>
      <c r="I82" s="31">
        <v>8.33</v>
      </c>
      <c r="J82" s="31"/>
      <c r="K82" s="35" t="s">
        <v>572</v>
      </c>
    </row>
    <row r="83" spans="2:11" x14ac:dyDescent="0.25">
      <c r="B83" s="8" t="s">
        <v>605</v>
      </c>
      <c r="C83" s="57" t="s">
        <v>606</v>
      </c>
      <c r="D83" s="54" t="s">
        <v>607</v>
      </c>
      <c r="E83" s="6" t="s">
        <v>579</v>
      </c>
      <c r="F83" s="19">
        <v>100</v>
      </c>
      <c r="G83" s="24">
        <v>10022.76</v>
      </c>
      <c r="H83" s="24">
        <v>1.06</v>
      </c>
      <c r="I83" s="31">
        <v>8.3201000000000001</v>
      </c>
      <c r="J83" s="31">
        <v>8.3038467138499996</v>
      </c>
      <c r="K83" s="35"/>
    </row>
    <row r="84" spans="2:11" x14ac:dyDescent="0.25">
      <c r="B84" s="8" t="s">
        <v>1621</v>
      </c>
      <c r="C84" s="57" t="s">
        <v>1622</v>
      </c>
      <c r="D84" s="54" t="s">
        <v>1623</v>
      </c>
      <c r="E84" s="6" t="s">
        <v>1089</v>
      </c>
      <c r="F84" s="19">
        <v>10000</v>
      </c>
      <c r="G84" s="24">
        <v>10015.83</v>
      </c>
      <c r="H84" s="24">
        <v>1.06</v>
      </c>
      <c r="I84" s="31">
        <v>8.3584999999999994</v>
      </c>
      <c r="J84" s="31"/>
      <c r="K84" s="35" t="s">
        <v>572</v>
      </c>
    </row>
    <row r="85" spans="2:11" x14ac:dyDescent="0.25">
      <c r="B85" s="8" t="s">
        <v>1624</v>
      </c>
      <c r="C85" s="57" t="s">
        <v>1625</v>
      </c>
      <c r="D85" s="54" t="s">
        <v>1626</v>
      </c>
      <c r="E85" s="6" t="s">
        <v>621</v>
      </c>
      <c r="F85" s="19">
        <v>100</v>
      </c>
      <c r="G85" s="24">
        <v>10009.36</v>
      </c>
      <c r="H85" s="24">
        <v>1.06</v>
      </c>
      <c r="I85" s="31">
        <v>8.5751000000000008</v>
      </c>
      <c r="J85" s="31">
        <v>8.5438117996000003</v>
      </c>
      <c r="K85" s="35" t="s">
        <v>572</v>
      </c>
    </row>
    <row r="86" spans="2:11" x14ac:dyDescent="0.25">
      <c r="B86" s="8" t="s">
        <v>1627</v>
      </c>
      <c r="C86" s="57" t="s">
        <v>1628</v>
      </c>
      <c r="D86" s="54" t="s">
        <v>1629</v>
      </c>
      <c r="E86" s="6" t="s">
        <v>571</v>
      </c>
      <c r="F86" s="19">
        <v>1000</v>
      </c>
      <c r="G86" s="24">
        <v>9996.35</v>
      </c>
      <c r="H86" s="24">
        <v>1.05</v>
      </c>
      <c r="I86" s="31">
        <v>8.0898000000000003</v>
      </c>
      <c r="J86" s="31"/>
      <c r="K86" s="35" t="s">
        <v>572</v>
      </c>
    </row>
    <row r="87" spans="2:11" x14ac:dyDescent="0.25">
      <c r="B87" s="8" t="s">
        <v>728</v>
      </c>
      <c r="C87" s="57" t="s">
        <v>729</v>
      </c>
      <c r="D87" s="54" t="s">
        <v>730</v>
      </c>
      <c r="E87" s="6" t="s">
        <v>571</v>
      </c>
      <c r="F87" s="19">
        <v>10000</v>
      </c>
      <c r="G87" s="24">
        <v>9970.41</v>
      </c>
      <c r="H87" s="24">
        <v>1.05</v>
      </c>
      <c r="I87" s="31">
        <v>7.96</v>
      </c>
      <c r="J87" s="31"/>
      <c r="K87" s="35" t="s">
        <v>572</v>
      </c>
    </row>
    <row r="88" spans="2:11" x14ac:dyDescent="0.25">
      <c r="B88" s="8" t="s">
        <v>1630</v>
      </c>
      <c r="C88" s="57" t="s">
        <v>1062</v>
      </c>
      <c r="D88" s="54" t="s">
        <v>1631</v>
      </c>
      <c r="E88" s="6" t="s">
        <v>1089</v>
      </c>
      <c r="F88" s="19">
        <v>1000</v>
      </c>
      <c r="G88" s="24">
        <v>9830.2800000000007</v>
      </c>
      <c r="H88" s="24">
        <v>1.04</v>
      </c>
      <c r="I88" s="31">
        <v>8.3000000000000007</v>
      </c>
      <c r="J88" s="31"/>
      <c r="K88" s="35" t="s">
        <v>572</v>
      </c>
    </row>
    <row r="89" spans="2:11" x14ac:dyDescent="0.25">
      <c r="B89" s="8" t="s">
        <v>1055</v>
      </c>
      <c r="C89" s="57" t="s">
        <v>100</v>
      </c>
      <c r="D89" s="54" t="s">
        <v>1056</v>
      </c>
      <c r="E89" s="6" t="s">
        <v>717</v>
      </c>
      <c r="F89" s="19">
        <v>1000</v>
      </c>
      <c r="G89" s="24">
        <v>9789.5300000000007</v>
      </c>
      <c r="H89" s="24">
        <v>1.03</v>
      </c>
      <c r="I89" s="31">
        <v>8.7675999999999998</v>
      </c>
      <c r="J89" s="31"/>
      <c r="K89" s="35" t="s">
        <v>572</v>
      </c>
    </row>
    <row r="90" spans="2:11" x14ac:dyDescent="0.25">
      <c r="B90" s="8" t="s">
        <v>1034</v>
      </c>
      <c r="C90" s="57" t="s">
        <v>205</v>
      </c>
      <c r="D90" s="54" t="s">
        <v>1035</v>
      </c>
      <c r="E90" s="6" t="s">
        <v>579</v>
      </c>
      <c r="F90" s="19">
        <v>9700</v>
      </c>
      <c r="G90" s="24">
        <v>9703.7199999999993</v>
      </c>
      <c r="H90" s="24">
        <v>1.02</v>
      </c>
      <c r="I90" s="31">
        <v>8.83</v>
      </c>
      <c r="J90" s="31"/>
      <c r="K90" s="35" t="s">
        <v>572</v>
      </c>
    </row>
    <row r="91" spans="2:11" x14ac:dyDescent="0.25">
      <c r="B91" s="8" t="s">
        <v>655</v>
      </c>
      <c r="C91" s="57" t="s">
        <v>645</v>
      </c>
      <c r="D91" s="54" t="s">
        <v>656</v>
      </c>
      <c r="E91" s="6" t="s">
        <v>571</v>
      </c>
      <c r="F91" s="19">
        <v>970</v>
      </c>
      <c r="G91" s="24">
        <v>9415.9500000000007</v>
      </c>
      <c r="H91" s="24">
        <v>0.99</v>
      </c>
      <c r="I91" s="31">
        <v>6.7938999999999998</v>
      </c>
      <c r="J91" s="31">
        <v>8.1927295188499993</v>
      </c>
      <c r="K91" s="35"/>
    </row>
    <row r="92" spans="2:11" x14ac:dyDescent="0.25">
      <c r="B92" s="8" t="s">
        <v>1632</v>
      </c>
      <c r="C92" s="57" t="s">
        <v>612</v>
      </c>
      <c r="D92" s="54" t="s">
        <v>1633</v>
      </c>
      <c r="E92" s="6" t="s">
        <v>614</v>
      </c>
      <c r="F92" s="19">
        <v>9000</v>
      </c>
      <c r="G92" s="24">
        <v>9018.11</v>
      </c>
      <c r="H92" s="24">
        <v>0.95</v>
      </c>
      <c r="I92" s="31">
        <v>8.3800000000000008</v>
      </c>
      <c r="J92" s="31"/>
      <c r="K92" s="35" t="s">
        <v>572</v>
      </c>
    </row>
    <row r="93" spans="2:11" x14ac:dyDescent="0.25">
      <c r="B93" s="8" t="s">
        <v>1634</v>
      </c>
      <c r="C93" s="57" t="s">
        <v>205</v>
      </c>
      <c r="D93" s="54" t="s">
        <v>1635</v>
      </c>
      <c r="E93" s="6" t="s">
        <v>579</v>
      </c>
      <c r="F93" s="19">
        <v>7500</v>
      </c>
      <c r="G93" s="24">
        <v>7505.78</v>
      </c>
      <c r="H93" s="24">
        <v>0.79</v>
      </c>
      <c r="I93" s="31">
        <v>8.77</v>
      </c>
      <c r="J93" s="31"/>
      <c r="K93" s="35" t="s">
        <v>572</v>
      </c>
    </row>
    <row r="94" spans="2:11" x14ac:dyDescent="0.25">
      <c r="B94" s="8" t="s">
        <v>1513</v>
      </c>
      <c r="C94" s="57" t="s">
        <v>1514</v>
      </c>
      <c r="D94" s="54" t="s">
        <v>1515</v>
      </c>
      <c r="E94" s="6" t="s">
        <v>745</v>
      </c>
      <c r="F94" s="19">
        <v>750</v>
      </c>
      <c r="G94" s="24">
        <v>7473.71</v>
      </c>
      <c r="H94" s="24">
        <v>0.79</v>
      </c>
      <c r="I94" s="31">
        <v>9.5349000000000004</v>
      </c>
      <c r="J94" s="31"/>
      <c r="K94" s="35" t="s">
        <v>572</v>
      </c>
    </row>
    <row r="95" spans="2:11" x14ac:dyDescent="0.25">
      <c r="B95" s="8" t="s">
        <v>1636</v>
      </c>
      <c r="C95" s="57" t="s">
        <v>732</v>
      </c>
      <c r="D95" s="54" t="s">
        <v>1637</v>
      </c>
      <c r="E95" s="6" t="s">
        <v>571</v>
      </c>
      <c r="F95" s="19">
        <v>750</v>
      </c>
      <c r="G95" s="24">
        <v>7469.5</v>
      </c>
      <c r="H95" s="24">
        <v>0.79</v>
      </c>
      <c r="I95" s="31">
        <v>7.94</v>
      </c>
      <c r="J95" s="31"/>
      <c r="K95" s="35" t="s">
        <v>572</v>
      </c>
    </row>
    <row r="96" spans="2:11" x14ac:dyDescent="0.25">
      <c r="B96" s="8" t="s">
        <v>722</v>
      </c>
      <c r="C96" s="57" t="s">
        <v>723</v>
      </c>
      <c r="D96" s="54" t="s">
        <v>724</v>
      </c>
      <c r="E96" s="6" t="s">
        <v>725</v>
      </c>
      <c r="F96" s="19">
        <v>700</v>
      </c>
      <c r="G96" s="24">
        <v>7107.15</v>
      </c>
      <c r="H96" s="24">
        <v>0.75</v>
      </c>
      <c r="I96" s="31">
        <v>7.9039000000000001</v>
      </c>
      <c r="J96" s="31"/>
      <c r="K96" s="35" t="s">
        <v>572</v>
      </c>
    </row>
    <row r="97" spans="2:11" x14ac:dyDescent="0.25">
      <c r="B97" s="8" t="s">
        <v>742</v>
      </c>
      <c r="C97" s="57" t="s">
        <v>743</v>
      </c>
      <c r="D97" s="54" t="s">
        <v>744</v>
      </c>
      <c r="E97" s="6" t="s">
        <v>745</v>
      </c>
      <c r="F97" s="19">
        <v>7000</v>
      </c>
      <c r="G97" s="24">
        <v>6947.75</v>
      </c>
      <c r="H97" s="24">
        <v>0.73</v>
      </c>
      <c r="I97" s="31">
        <v>8.7998999999999992</v>
      </c>
      <c r="J97" s="31"/>
      <c r="K97" s="35" t="s">
        <v>572</v>
      </c>
    </row>
    <row r="98" spans="2:11" x14ac:dyDescent="0.25">
      <c r="B98" s="8" t="s">
        <v>647</v>
      </c>
      <c r="C98" s="57" t="s">
        <v>648</v>
      </c>
      <c r="D98" s="54" t="s">
        <v>649</v>
      </c>
      <c r="E98" s="6" t="s">
        <v>650</v>
      </c>
      <c r="F98" s="19">
        <v>6500</v>
      </c>
      <c r="G98" s="24">
        <v>6486.92</v>
      </c>
      <c r="H98" s="24">
        <v>0.68</v>
      </c>
      <c r="I98" s="31">
        <v>9.9450000000000003</v>
      </c>
      <c r="J98" s="31"/>
      <c r="K98" s="35" t="s">
        <v>572</v>
      </c>
    </row>
    <row r="99" spans="2:11" x14ac:dyDescent="0.25">
      <c r="B99" s="8" t="s">
        <v>1638</v>
      </c>
      <c r="C99" s="57" t="s">
        <v>1622</v>
      </c>
      <c r="D99" s="54" t="s">
        <v>1639</v>
      </c>
      <c r="E99" s="6" t="s">
        <v>1089</v>
      </c>
      <c r="F99" s="19">
        <v>5000</v>
      </c>
      <c r="G99" s="24">
        <v>5007.3999999999996</v>
      </c>
      <c r="H99" s="24">
        <v>0.53</v>
      </c>
      <c r="I99" s="31">
        <v>8.3585999999999991</v>
      </c>
      <c r="J99" s="31"/>
      <c r="K99" s="35" t="s">
        <v>572</v>
      </c>
    </row>
    <row r="100" spans="2:11" x14ac:dyDescent="0.25">
      <c r="B100" s="8" t="s">
        <v>1640</v>
      </c>
      <c r="C100" s="57" t="s">
        <v>1377</v>
      </c>
      <c r="D100" s="54" t="s">
        <v>1641</v>
      </c>
      <c r="E100" s="6" t="s">
        <v>571</v>
      </c>
      <c r="F100" s="19">
        <v>500</v>
      </c>
      <c r="G100" s="24">
        <v>4831.21</v>
      </c>
      <c r="H100" s="24">
        <v>0.51</v>
      </c>
      <c r="I100" s="31">
        <v>8.0945</v>
      </c>
      <c r="J100" s="31"/>
      <c r="K100" s="35" t="s">
        <v>572</v>
      </c>
    </row>
    <row r="101" spans="2:11" x14ac:dyDescent="0.25">
      <c r="B101" s="8" t="s">
        <v>592</v>
      </c>
      <c r="C101" s="57" t="s">
        <v>593</v>
      </c>
      <c r="D101" s="54" t="s">
        <v>594</v>
      </c>
      <c r="E101" s="6" t="s">
        <v>595</v>
      </c>
      <c r="F101" s="19">
        <v>4500</v>
      </c>
      <c r="G101" s="24">
        <v>4494.4399999999996</v>
      </c>
      <c r="H101" s="24">
        <v>0.47</v>
      </c>
      <c r="I101" s="31">
        <v>8.4524000000000008</v>
      </c>
      <c r="J101" s="31"/>
      <c r="K101" s="35" t="s">
        <v>572</v>
      </c>
    </row>
    <row r="102" spans="2:11" x14ac:dyDescent="0.25">
      <c r="B102" s="8" t="s">
        <v>602</v>
      </c>
      <c r="C102" s="57" t="s">
        <v>603</v>
      </c>
      <c r="D102" s="54" t="s">
        <v>604</v>
      </c>
      <c r="E102" s="6" t="s">
        <v>601</v>
      </c>
      <c r="F102" s="19">
        <v>43</v>
      </c>
      <c r="G102" s="24">
        <v>4298.75</v>
      </c>
      <c r="H102" s="24">
        <v>0.45</v>
      </c>
      <c r="I102" s="31">
        <v>8.5683000000000007</v>
      </c>
      <c r="J102" s="31">
        <v>8.5818459901500006</v>
      </c>
      <c r="K102" s="35"/>
    </row>
    <row r="103" spans="2:11" x14ac:dyDescent="0.25">
      <c r="B103" s="8" t="s">
        <v>1642</v>
      </c>
      <c r="C103" s="57" t="s">
        <v>1643</v>
      </c>
      <c r="D103" s="54" t="s">
        <v>1644</v>
      </c>
      <c r="E103" s="6" t="s">
        <v>614</v>
      </c>
      <c r="F103" s="19">
        <v>30</v>
      </c>
      <c r="G103" s="24">
        <v>2991.24</v>
      </c>
      <c r="H103" s="24">
        <v>0.32</v>
      </c>
      <c r="I103" s="31">
        <v>8.7075999999999993</v>
      </c>
      <c r="J103" s="31">
        <v>8.7605340231500008</v>
      </c>
      <c r="K103" s="35" t="s">
        <v>572</v>
      </c>
    </row>
    <row r="104" spans="2:11" x14ac:dyDescent="0.25">
      <c r="B104" s="8" t="s">
        <v>1645</v>
      </c>
      <c r="C104" s="57" t="s">
        <v>205</v>
      </c>
      <c r="D104" s="54" t="s">
        <v>1646</v>
      </c>
      <c r="E104" s="6" t="s">
        <v>579</v>
      </c>
      <c r="F104" s="19">
        <v>2500</v>
      </c>
      <c r="G104" s="24">
        <v>2478.91</v>
      </c>
      <c r="H104" s="24">
        <v>0.26</v>
      </c>
      <c r="I104" s="31">
        <v>8.7799999999999994</v>
      </c>
      <c r="J104" s="31"/>
      <c r="K104" s="35" t="s">
        <v>572</v>
      </c>
    </row>
    <row r="105" spans="2:11" x14ac:dyDescent="0.25">
      <c r="B105" s="8" t="s">
        <v>1647</v>
      </c>
      <c r="C105" s="57" t="s">
        <v>56</v>
      </c>
      <c r="D105" s="54" t="s">
        <v>1648</v>
      </c>
      <c r="E105" s="6" t="s">
        <v>571</v>
      </c>
      <c r="F105" s="19">
        <v>2500</v>
      </c>
      <c r="G105" s="24">
        <v>2478.59</v>
      </c>
      <c r="H105" s="24">
        <v>0.26</v>
      </c>
      <c r="I105" s="31">
        <v>7.8722000000000003</v>
      </c>
      <c r="J105" s="31"/>
      <c r="K105" s="35"/>
    </row>
    <row r="106" spans="2:11" x14ac:dyDescent="0.25">
      <c r="B106" s="8" t="s">
        <v>644</v>
      </c>
      <c r="C106" s="57" t="s">
        <v>645</v>
      </c>
      <c r="D106" s="54" t="s">
        <v>646</v>
      </c>
      <c r="E106" s="6" t="s">
        <v>571</v>
      </c>
      <c r="F106" s="19">
        <v>250</v>
      </c>
      <c r="G106" s="24">
        <v>2407.1799999999998</v>
      </c>
      <c r="H106" s="24">
        <v>0.25</v>
      </c>
      <c r="I106" s="31">
        <v>6.5225</v>
      </c>
      <c r="J106" s="31">
        <v>8.1946539751500005</v>
      </c>
      <c r="K106" s="35" t="s">
        <v>572</v>
      </c>
    </row>
    <row r="107" spans="2:11" x14ac:dyDescent="0.25">
      <c r="B107" s="8" t="s">
        <v>1649</v>
      </c>
      <c r="C107" s="57" t="s">
        <v>1643</v>
      </c>
      <c r="D107" s="54" t="s">
        <v>1650</v>
      </c>
      <c r="E107" s="6" t="s">
        <v>614</v>
      </c>
      <c r="F107" s="19">
        <v>19</v>
      </c>
      <c r="G107" s="24">
        <v>1891.27</v>
      </c>
      <c r="H107" s="24">
        <v>0.2</v>
      </c>
      <c r="I107" s="31">
        <v>8.5370000000000008</v>
      </c>
      <c r="J107" s="31">
        <v>8.6665567065999998</v>
      </c>
      <c r="K107" s="35" t="s">
        <v>572</v>
      </c>
    </row>
    <row r="108" spans="2:11" x14ac:dyDescent="0.25">
      <c r="B108" s="8" t="s">
        <v>1651</v>
      </c>
      <c r="C108" s="57" t="s">
        <v>1643</v>
      </c>
      <c r="D108" s="54" t="s">
        <v>1652</v>
      </c>
      <c r="E108" s="6" t="s">
        <v>614</v>
      </c>
      <c r="F108" s="19">
        <v>3</v>
      </c>
      <c r="G108" s="24">
        <v>299.93</v>
      </c>
      <c r="H108" s="24">
        <v>0.03</v>
      </c>
      <c r="I108" s="31">
        <v>8.6969999999999992</v>
      </c>
      <c r="J108" s="31">
        <v>8.6870819531999999</v>
      </c>
      <c r="K108" s="35" t="s">
        <v>572</v>
      </c>
    </row>
    <row r="109" spans="2:11" x14ac:dyDescent="0.25">
      <c r="C109" s="58" t="s">
        <v>40</v>
      </c>
      <c r="D109" s="54"/>
      <c r="E109" s="6"/>
      <c r="F109" s="19"/>
      <c r="G109" s="25">
        <v>444220.05</v>
      </c>
      <c r="H109" s="25">
        <v>46.83</v>
      </c>
      <c r="I109" s="31"/>
      <c r="J109" s="31"/>
      <c r="K109" s="35"/>
    </row>
    <row r="110" spans="2:11" x14ac:dyDescent="0.25">
      <c r="C110" s="57"/>
      <c r="D110" s="54"/>
      <c r="E110" s="6"/>
      <c r="F110" s="19"/>
      <c r="G110" s="24"/>
      <c r="H110" s="24"/>
      <c r="I110" s="31"/>
      <c r="J110" s="31"/>
      <c r="K110" s="35"/>
    </row>
    <row r="111" spans="2:11" x14ac:dyDescent="0.25">
      <c r="C111" s="58" t="s">
        <v>7</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2:11" x14ac:dyDescent="0.25">
      <c r="C113" s="58" t="s">
        <v>8</v>
      </c>
      <c r="D113" s="54"/>
      <c r="E113" s="6"/>
      <c r="F113" s="19"/>
      <c r="G113" s="24" t="s">
        <v>2</v>
      </c>
      <c r="H113" s="24" t="s">
        <v>2</v>
      </c>
      <c r="I113" s="31"/>
      <c r="J113" s="31"/>
      <c r="K113" s="35"/>
    </row>
    <row r="114" spans="2:11" x14ac:dyDescent="0.25">
      <c r="C114" s="57"/>
      <c r="D114" s="54"/>
      <c r="E114" s="6"/>
      <c r="F114" s="19"/>
      <c r="G114" s="24"/>
      <c r="H114" s="24"/>
      <c r="I114" s="31"/>
      <c r="J114" s="31"/>
      <c r="K114" s="35"/>
    </row>
    <row r="115" spans="2:11" x14ac:dyDescent="0.25">
      <c r="C115" s="59" t="s">
        <v>9</v>
      </c>
      <c r="D115" s="54"/>
      <c r="E115" s="6"/>
      <c r="F115" s="19"/>
      <c r="G115" s="24"/>
      <c r="H115" s="24"/>
      <c r="I115" s="31"/>
      <c r="J115" s="31"/>
      <c r="K115" s="35"/>
    </row>
    <row r="116" spans="2:11" x14ac:dyDescent="0.25">
      <c r="B116" s="8" t="s">
        <v>657</v>
      </c>
      <c r="C116" s="57" t="s">
        <v>658</v>
      </c>
      <c r="D116" s="54" t="s">
        <v>659</v>
      </c>
      <c r="E116" s="6" t="s">
        <v>660</v>
      </c>
      <c r="F116" s="19">
        <v>95000000</v>
      </c>
      <c r="G116" s="24">
        <v>95225.06</v>
      </c>
      <c r="H116" s="24">
        <v>10.039999999999999</v>
      </c>
      <c r="I116" s="31">
        <v>7.2723084</v>
      </c>
      <c r="J116" s="31"/>
      <c r="K116" s="35"/>
    </row>
    <row r="117" spans="2:11" x14ac:dyDescent="0.25">
      <c r="B117" s="8" t="s">
        <v>661</v>
      </c>
      <c r="C117" s="57" t="s">
        <v>662</v>
      </c>
      <c r="D117" s="54" t="s">
        <v>663</v>
      </c>
      <c r="E117" s="6" t="s">
        <v>660</v>
      </c>
      <c r="F117" s="19">
        <v>35000000</v>
      </c>
      <c r="G117" s="24">
        <v>35126.879999999997</v>
      </c>
      <c r="H117" s="24">
        <v>3.7</v>
      </c>
      <c r="I117" s="31">
        <v>7.4010980000000002</v>
      </c>
      <c r="J117" s="31"/>
      <c r="K117" s="35"/>
    </row>
    <row r="118" spans="2:11" x14ac:dyDescent="0.25">
      <c r="B118" s="8" t="s">
        <v>1653</v>
      </c>
      <c r="C118" s="57" t="s">
        <v>1654</v>
      </c>
      <c r="D118" s="54" t="s">
        <v>1655</v>
      </c>
      <c r="E118" s="6" t="s">
        <v>660</v>
      </c>
      <c r="F118" s="19">
        <v>12500000</v>
      </c>
      <c r="G118" s="24">
        <v>12642.54</v>
      </c>
      <c r="H118" s="24">
        <v>1.33</v>
      </c>
      <c r="I118" s="31">
        <v>7.2284033000000001</v>
      </c>
      <c r="J118" s="31"/>
      <c r="K118" s="35"/>
    </row>
    <row r="119" spans="2:11" x14ac:dyDescent="0.25">
      <c r="B119" s="8" t="s">
        <v>1656</v>
      </c>
      <c r="C119" s="57" t="s">
        <v>1657</v>
      </c>
      <c r="D119" s="54" t="s">
        <v>1658</v>
      </c>
      <c r="E119" s="6" t="s">
        <v>660</v>
      </c>
      <c r="F119" s="19">
        <v>7500000</v>
      </c>
      <c r="G119" s="24">
        <v>7576.45</v>
      </c>
      <c r="H119" s="24">
        <v>0.8</v>
      </c>
      <c r="I119" s="31">
        <v>7.1563236000000003</v>
      </c>
      <c r="J119" s="31"/>
      <c r="K119" s="35"/>
    </row>
    <row r="120" spans="2:11" x14ac:dyDescent="0.25">
      <c r="C120" s="58" t="s">
        <v>40</v>
      </c>
      <c r="D120" s="54"/>
      <c r="E120" s="6"/>
      <c r="F120" s="19"/>
      <c r="G120" s="25">
        <v>150570.93</v>
      </c>
      <c r="H120" s="25">
        <v>15.87</v>
      </c>
      <c r="I120" s="31"/>
      <c r="J120" s="31"/>
      <c r="K120" s="35"/>
    </row>
    <row r="121" spans="2:11" x14ac:dyDescent="0.25">
      <c r="C121" s="57"/>
      <c r="D121" s="54"/>
      <c r="E121" s="6"/>
      <c r="F121" s="19"/>
      <c r="G121" s="24"/>
      <c r="H121" s="24"/>
      <c r="I121" s="31"/>
      <c r="J121" s="31"/>
      <c r="K121" s="35"/>
    </row>
    <row r="122" spans="2:11" x14ac:dyDescent="0.25">
      <c r="C122" s="59" t="s">
        <v>10</v>
      </c>
      <c r="D122" s="54"/>
      <c r="E122" s="6"/>
      <c r="F122" s="19"/>
      <c r="G122" s="24"/>
      <c r="H122" s="24"/>
      <c r="I122" s="31"/>
      <c r="J122" s="31"/>
      <c r="K122" s="35"/>
    </row>
    <row r="123" spans="2:11" x14ac:dyDescent="0.25">
      <c r="B123" s="8" t="s">
        <v>1659</v>
      </c>
      <c r="C123" s="57" t="s">
        <v>1660</v>
      </c>
      <c r="D123" s="54" t="s">
        <v>1661</v>
      </c>
      <c r="E123" s="6" t="s">
        <v>660</v>
      </c>
      <c r="F123" s="19">
        <v>20000000</v>
      </c>
      <c r="G123" s="24">
        <v>20208.82</v>
      </c>
      <c r="H123" s="24">
        <v>2.13</v>
      </c>
      <c r="I123" s="31">
        <v>7.6975069999999999</v>
      </c>
      <c r="J123" s="31"/>
      <c r="K123" s="35"/>
    </row>
    <row r="124" spans="2:11" x14ac:dyDescent="0.25">
      <c r="B124" s="8" t="s">
        <v>1662</v>
      </c>
      <c r="C124" s="57" t="s">
        <v>1663</v>
      </c>
      <c r="D124" s="54" t="s">
        <v>1664</v>
      </c>
      <c r="E124" s="6" t="s">
        <v>660</v>
      </c>
      <c r="F124" s="19">
        <v>14000000</v>
      </c>
      <c r="G124" s="24">
        <v>14103.11</v>
      </c>
      <c r="H124" s="24">
        <v>1.49</v>
      </c>
      <c r="I124" s="31">
        <v>7.6975069999999999</v>
      </c>
      <c r="J124" s="31"/>
      <c r="K124" s="35"/>
    </row>
    <row r="125" spans="2:11" x14ac:dyDescent="0.25">
      <c r="B125" s="8" t="s">
        <v>1665</v>
      </c>
      <c r="C125" s="57" t="s">
        <v>1666</v>
      </c>
      <c r="D125" s="54" t="s">
        <v>1667</v>
      </c>
      <c r="E125" s="6" t="s">
        <v>660</v>
      </c>
      <c r="F125" s="19">
        <v>10000000</v>
      </c>
      <c r="G125" s="24">
        <v>10061.09</v>
      </c>
      <c r="H125" s="24">
        <v>1.06</v>
      </c>
      <c r="I125" s="31">
        <v>7.7288205000000003</v>
      </c>
      <c r="J125" s="31"/>
      <c r="K125" s="35"/>
    </row>
    <row r="126" spans="2:11" x14ac:dyDescent="0.25">
      <c r="B126" s="8" t="s">
        <v>1668</v>
      </c>
      <c r="C126" s="57" t="s">
        <v>1669</v>
      </c>
      <c r="D126" s="54" t="s">
        <v>1670</v>
      </c>
      <c r="E126" s="6" t="s">
        <v>660</v>
      </c>
      <c r="F126" s="19">
        <v>7500000</v>
      </c>
      <c r="G126" s="24">
        <v>7524.08</v>
      </c>
      <c r="H126" s="24">
        <v>0.79</v>
      </c>
      <c r="I126" s="31">
        <v>7.6975069999999999</v>
      </c>
      <c r="J126" s="31"/>
      <c r="K126" s="35"/>
    </row>
    <row r="127" spans="2:11" x14ac:dyDescent="0.25">
      <c r="B127" s="8" t="s">
        <v>1671</v>
      </c>
      <c r="C127" s="57" t="s">
        <v>1672</v>
      </c>
      <c r="D127" s="54" t="s">
        <v>1673</v>
      </c>
      <c r="E127" s="6" t="s">
        <v>660</v>
      </c>
      <c r="F127" s="19">
        <v>6500000</v>
      </c>
      <c r="G127" s="24">
        <v>6494.66</v>
      </c>
      <c r="H127" s="24">
        <v>0.68</v>
      </c>
      <c r="I127" s="31">
        <v>7.7770877</v>
      </c>
      <c r="J127" s="31"/>
      <c r="K127" s="35"/>
    </row>
    <row r="128" spans="2:11" x14ac:dyDescent="0.25">
      <c r="B128" s="8" t="s">
        <v>1674</v>
      </c>
      <c r="C128" s="57" t="s">
        <v>1675</v>
      </c>
      <c r="D128" s="54" t="s">
        <v>1676</v>
      </c>
      <c r="E128" s="6" t="s">
        <v>660</v>
      </c>
      <c r="F128" s="19">
        <v>5000000</v>
      </c>
      <c r="G128" s="24">
        <v>5050.3500000000004</v>
      </c>
      <c r="H128" s="24">
        <v>0.53</v>
      </c>
      <c r="I128" s="31">
        <v>7.7543559000000002</v>
      </c>
      <c r="J128" s="31"/>
      <c r="K128" s="35"/>
    </row>
    <row r="129" spans="1:11" x14ac:dyDescent="0.25">
      <c r="B129" s="8" t="s">
        <v>1677</v>
      </c>
      <c r="C129" s="57" t="s">
        <v>1678</v>
      </c>
      <c r="D129" s="54" t="s">
        <v>1679</v>
      </c>
      <c r="E129" s="6" t="s">
        <v>660</v>
      </c>
      <c r="F129" s="19">
        <v>3000000</v>
      </c>
      <c r="G129" s="24">
        <v>3011.29</v>
      </c>
      <c r="H129" s="24">
        <v>0.32</v>
      </c>
      <c r="I129" s="31">
        <v>7.7770877</v>
      </c>
      <c r="J129" s="31"/>
      <c r="K129" s="35"/>
    </row>
    <row r="130" spans="1:11" x14ac:dyDescent="0.25">
      <c r="C130" s="58" t="s">
        <v>40</v>
      </c>
      <c r="D130" s="54"/>
      <c r="E130" s="6"/>
      <c r="F130" s="19"/>
      <c r="G130" s="25">
        <v>66453.399999999994</v>
      </c>
      <c r="H130" s="25">
        <v>7</v>
      </c>
      <c r="I130" s="31"/>
      <c r="J130" s="31"/>
      <c r="K130" s="35"/>
    </row>
    <row r="131" spans="1:11" x14ac:dyDescent="0.25">
      <c r="C131" s="57"/>
      <c r="D131" s="54"/>
      <c r="E131" s="6"/>
      <c r="F131" s="19"/>
      <c r="G131" s="24"/>
      <c r="H131" s="24"/>
      <c r="I131" s="31"/>
      <c r="J131" s="31"/>
      <c r="K131" s="35"/>
    </row>
    <row r="132" spans="1:11" x14ac:dyDescent="0.25">
      <c r="C132" s="58" t="s">
        <v>11</v>
      </c>
      <c r="D132" s="54"/>
      <c r="E132" s="6"/>
      <c r="F132" s="19"/>
      <c r="G132" s="24"/>
      <c r="H132" s="24"/>
      <c r="I132" s="31"/>
      <c r="J132" s="31"/>
      <c r="K132" s="35"/>
    </row>
    <row r="133" spans="1:11" x14ac:dyDescent="0.25">
      <c r="C133" s="57"/>
      <c r="D133" s="54"/>
      <c r="E133" s="6"/>
      <c r="F133" s="19"/>
      <c r="G133" s="24"/>
      <c r="H133" s="24"/>
      <c r="I133" s="31"/>
      <c r="J133" s="31"/>
      <c r="K133" s="35"/>
    </row>
    <row r="134" spans="1:11" x14ac:dyDescent="0.25">
      <c r="C134" s="58" t="s">
        <v>13</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14</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15</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16</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17</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A144" s="10"/>
      <c r="B144" s="28"/>
      <c r="C144" s="58" t="s">
        <v>18</v>
      </c>
      <c r="D144" s="54"/>
      <c r="E144" s="6"/>
      <c r="F144" s="19"/>
      <c r="G144" s="24"/>
      <c r="H144" s="24"/>
      <c r="I144" s="31"/>
      <c r="J144" s="31"/>
      <c r="K144" s="35"/>
    </row>
    <row r="145" spans="1:11" x14ac:dyDescent="0.25">
      <c r="A145" s="28"/>
      <c r="B145" s="28"/>
      <c r="C145" s="58" t="s">
        <v>19</v>
      </c>
      <c r="D145" s="54"/>
      <c r="E145" s="6"/>
      <c r="F145" s="19"/>
      <c r="G145" s="24" t="s">
        <v>2</v>
      </c>
      <c r="H145" s="24" t="s">
        <v>2</v>
      </c>
      <c r="I145" s="31"/>
      <c r="J145" s="31"/>
      <c r="K145" s="35"/>
    </row>
    <row r="146" spans="1:11" x14ac:dyDescent="0.25">
      <c r="A146" s="28"/>
      <c r="B146" s="28"/>
      <c r="C146" s="58"/>
      <c r="D146" s="54"/>
      <c r="E146" s="6"/>
      <c r="F146" s="19"/>
      <c r="G146" s="24"/>
      <c r="H146" s="24"/>
      <c r="I146" s="31"/>
      <c r="J146" s="31"/>
      <c r="K146" s="35"/>
    </row>
    <row r="147" spans="1:11" x14ac:dyDescent="0.25">
      <c r="C147" s="59" t="s">
        <v>20</v>
      </c>
      <c r="D147" s="54"/>
      <c r="E147" s="6"/>
      <c r="F147" s="19"/>
      <c r="G147" s="24"/>
      <c r="H147" s="24"/>
      <c r="I147" s="31"/>
      <c r="J147" s="31"/>
      <c r="K147" s="35"/>
    </row>
    <row r="148" spans="1:11" x14ac:dyDescent="0.25">
      <c r="B148" s="8" t="s">
        <v>749</v>
      </c>
      <c r="C148" s="57" t="s">
        <v>4663</v>
      </c>
      <c r="D148" s="54" t="s">
        <v>750</v>
      </c>
      <c r="E148" s="6" t="s">
        <v>751</v>
      </c>
      <c r="F148" s="19">
        <v>23136.09</v>
      </c>
      <c r="G148" s="24">
        <v>2341.27</v>
      </c>
      <c r="H148" s="24">
        <v>0.25</v>
      </c>
      <c r="I148" s="31">
        <v>7.14</v>
      </c>
      <c r="J148" s="31"/>
      <c r="K148" s="35"/>
    </row>
    <row r="149" spans="1:11" x14ac:dyDescent="0.25">
      <c r="C149" s="58" t="s">
        <v>40</v>
      </c>
      <c r="D149" s="54"/>
      <c r="E149" s="6"/>
      <c r="F149" s="19"/>
      <c r="G149" s="25">
        <v>2341.27</v>
      </c>
      <c r="H149" s="25">
        <v>0.25</v>
      </c>
      <c r="I149" s="31"/>
      <c r="J149" s="31"/>
      <c r="K149" s="35"/>
    </row>
    <row r="150" spans="1:11" x14ac:dyDescent="0.25">
      <c r="C150" s="57"/>
      <c r="D150" s="54"/>
      <c r="E150" s="6"/>
      <c r="F150" s="19"/>
      <c r="G150" s="24"/>
      <c r="H150" s="24"/>
      <c r="I150" s="31"/>
      <c r="J150" s="31"/>
      <c r="K150" s="35"/>
    </row>
    <row r="151" spans="1:11" x14ac:dyDescent="0.25">
      <c r="C151" s="58" t="s">
        <v>21</v>
      </c>
      <c r="D151" s="54"/>
      <c r="E151" s="6"/>
      <c r="F151" s="19"/>
      <c r="G151" s="24" t="s">
        <v>2</v>
      </c>
      <c r="H151" s="24" t="s">
        <v>2</v>
      </c>
      <c r="I151" s="31"/>
      <c r="J151" s="31"/>
      <c r="K151" s="35"/>
    </row>
    <row r="152" spans="1:11" x14ac:dyDescent="0.25">
      <c r="C152" s="57"/>
      <c r="D152" s="54"/>
      <c r="E152" s="6"/>
      <c r="F152" s="19"/>
      <c r="G152" s="24"/>
      <c r="H152" s="24"/>
      <c r="I152" s="31"/>
      <c r="J152" s="31"/>
      <c r="K152" s="35"/>
    </row>
    <row r="153" spans="1:11" x14ac:dyDescent="0.25">
      <c r="C153" s="58" t="s">
        <v>22</v>
      </c>
      <c r="D153" s="54"/>
      <c r="E153" s="6"/>
      <c r="F153" s="19"/>
      <c r="G153" s="24" t="s">
        <v>2</v>
      </c>
      <c r="H153" s="24" t="s">
        <v>2</v>
      </c>
      <c r="I153" s="31"/>
      <c r="J153" s="31"/>
      <c r="K153" s="35"/>
    </row>
    <row r="154" spans="1:11" x14ac:dyDescent="0.25">
      <c r="C154" s="57"/>
      <c r="D154" s="54"/>
      <c r="E154" s="6"/>
      <c r="F154" s="19"/>
      <c r="G154" s="24"/>
      <c r="H154" s="24"/>
      <c r="I154" s="31"/>
      <c r="J154" s="31"/>
      <c r="K154" s="35"/>
    </row>
    <row r="155" spans="1:11" x14ac:dyDescent="0.25">
      <c r="C155" s="58" t="s">
        <v>23</v>
      </c>
      <c r="D155" s="54"/>
      <c r="E155" s="6"/>
      <c r="F155" s="19"/>
      <c r="G155" s="24" t="s">
        <v>2</v>
      </c>
      <c r="H155" s="24" t="s">
        <v>2</v>
      </c>
      <c r="I155" s="31"/>
      <c r="J155" s="31"/>
      <c r="K155" s="35"/>
    </row>
    <row r="156" spans="1:11" x14ac:dyDescent="0.25">
      <c r="C156" s="57"/>
      <c r="D156" s="54"/>
      <c r="E156" s="6"/>
      <c r="F156" s="19"/>
      <c r="G156" s="24"/>
      <c r="H156" s="24"/>
      <c r="I156" s="31"/>
      <c r="J156" s="31"/>
      <c r="K156" s="35"/>
    </row>
    <row r="157" spans="1:11" x14ac:dyDescent="0.25">
      <c r="C157" s="59" t="s">
        <v>24</v>
      </c>
      <c r="D157" s="54"/>
      <c r="E157" s="6"/>
      <c r="F157" s="19"/>
      <c r="G157" s="24"/>
      <c r="H157" s="24"/>
      <c r="I157" s="31"/>
      <c r="J157" s="31"/>
      <c r="K157" s="35"/>
    </row>
    <row r="158" spans="1:11" x14ac:dyDescent="0.25">
      <c r="B158" s="8" t="s">
        <v>38</v>
      </c>
      <c r="C158" s="57" t="s">
        <v>39</v>
      </c>
      <c r="D158" s="54"/>
      <c r="E158" s="6"/>
      <c r="F158" s="19"/>
      <c r="G158" s="24">
        <v>34965.26</v>
      </c>
      <c r="H158" s="24">
        <v>3.69</v>
      </c>
      <c r="I158" s="31"/>
      <c r="J158" s="31"/>
      <c r="K158" s="35"/>
    </row>
    <row r="159" spans="1:11" x14ac:dyDescent="0.25">
      <c r="C159" s="58" t="s">
        <v>40</v>
      </c>
      <c r="D159" s="54"/>
      <c r="E159" s="6"/>
      <c r="F159" s="19"/>
      <c r="G159" s="25">
        <v>34965.26</v>
      </c>
      <c r="H159" s="25">
        <v>3.69</v>
      </c>
      <c r="I159" s="31"/>
      <c r="J159" s="31"/>
      <c r="K159" s="35"/>
    </row>
    <row r="160" spans="1:11" x14ac:dyDescent="0.25">
      <c r="C160" s="57"/>
      <c r="D160" s="54"/>
      <c r="E160" s="6"/>
      <c r="F160" s="19"/>
      <c r="G160" s="24"/>
      <c r="H160" s="24"/>
      <c r="I160" s="31"/>
      <c r="J160" s="31"/>
      <c r="K160" s="35"/>
    </row>
    <row r="161" spans="1:54" x14ac:dyDescent="0.25">
      <c r="A161" s="10"/>
      <c r="B161" s="28"/>
      <c r="C161" s="58" t="s">
        <v>25</v>
      </c>
      <c r="D161" s="54"/>
      <c r="E161" s="6"/>
      <c r="F161" s="19"/>
      <c r="G161" s="24"/>
      <c r="H161" s="24"/>
      <c r="I161" s="31"/>
      <c r="J161" s="31"/>
      <c r="K161" s="35"/>
    </row>
    <row r="162" spans="1:54" s="2" customFormat="1" ht="13.5" x14ac:dyDescent="0.25">
      <c r="A162" s="28"/>
      <c r="B162" s="28"/>
      <c r="C162" s="57" t="s">
        <v>4656</v>
      </c>
      <c r="D162" s="54"/>
      <c r="E162" s="6"/>
      <c r="F162" s="19"/>
      <c r="G162" s="24" t="s">
        <v>2</v>
      </c>
      <c r="H162" s="24" t="s">
        <v>2</v>
      </c>
      <c r="I162" s="31"/>
      <c r="J162" s="31"/>
      <c r="K162" s="35"/>
      <c r="L162" s="3"/>
      <c r="AI162" s="3"/>
      <c r="AV162" s="3"/>
      <c r="AX162" s="3"/>
      <c r="BB162" s="3"/>
    </row>
    <row r="163" spans="1:54" x14ac:dyDescent="0.25">
      <c r="B163" s="8"/>
      <c r="C163" s="57" t="s">
        <v>41</v>
      </c>
      <c r="D163" s="54"/>
      <c r="E163" s="6"/>
      <c r="F163" s="19"/>
      <c r="G163" s="24">
        <v>17409.25</v>
      </c>
      <c r="H163" s="24">
        <v>1.87</v>
      </c>
      <c r="I163" s="31"/>
      <c r="J163" s="31"/>
      <c r="K163" s="35"/>
    </row>
    <row r="164" spans="1:54" x14ac:dyDescent="0.25">
      <c r="C164" s="58" t="s">
        <v>40</v>
      </c>
      <c r="D164" s="54"/>
      <c r="E164" s="6"/>
      <c r="F164" s="19"/>
      <c r="G164" s="25">
        <v>17409.25</v>
      </c>
      <c r="H164" s="25">
        <v>1.87</v>
      </c>
      <c r="I164" s="31"/>
      <c r="J164" s="31"/>
      <c r="K164" s="35"/>
    </row>
    <row r="165" spans="1:54" x14ac:dyDescent="0.25">
      <c r="C165" s="57"/>
      <c r="D165" s="54"/>
      <c r="E165" s="6"/>
      <c r="F165" s="19"/>
      <c r="G165" s="24"/>
      <c r="H165" s="24"/>
      <c r="I165" s="31"/>
      <c r="J165" s="31"/>
      <c r="K165" s="35"/>
    </row>
    <row r="166" spans="1:54" x14ac:dyDescent="0.25">
      <c r="C166" s="60" t="s">
        <v>42</v>
      </c>
      <c r="D166" s="55"/>
      <c r="E166" s="5"/>
      <c r="F166" s="20"/>
      <c r="G166" s="26">
        <v>948172.52</v>
      </c>
      <c r="H166" s="26">
        <v>100</v>
      </c>
      <c r="I166" s="32"/>
      <c r="J166" s="32"/>
      <c r="K166" s="36"/>
    </row>
    <row r="168" spans="1:54" s="50" customFormat="1" ht="15.75" x14ac:dyDescent="0.3">
      <c r="C168" s="50" t="s">
        <v>4473</v>
      </c>
      <c r="F168" s="51"/>
      <c r="G168" s="51"/>
      <c r="H168" s="51"/>
    </row>
    <row r="169" spans="1:54" s="42" customFormat="1" ht="27" x14ac:dyDescent="0.25">
      <c r="B169" s="43"/>
      <c r="C169" s="43" t="s">
        <v>4468</v>
      </c>
      <c r="D169" s="43" t="s">
        <v>4469</v>
      </c>
      <c r="E169" s="43" t="s">
        <v>4470</v>
      </c>
      <c r="F169" s="44" t="s">
        <v>32</v>
      </c>
      <c r="G169" s="45" t="s">
        <v>4471</v>
      </c>
      <c r="H169" s="44" t="s">
        <v>34</v>
      </c>
      <c r="I169" s="43" t="s">
        <v>37</v>
      </c>
    </row>
    <row r="170" spans="1:54" s="42" customFormat="1" ht="13.5" x14ac:dyDescent="0.25">
      <c r="B170" s="43"/>
      <c r="C170" s="43" t="s">
        <v>4467</v>
      </c>
      <c r="D170" s="43"/>
      <c r="E170" s="43"/>
      <c r="F170" s="44"/>
      <c r="G170" s="45"/>
      <c r="H170" s="44"/>
      <c r="I170" s="43"/>
    </row>
    <row r="171" spans="1:54" s="2" customFormat="1" ht="13.5" x14ac:dyDescent="0.25">
      <c r="B171" s="46">
        <v>2300101</v>
      </c>
      <c r="C171" s="46" t="s">
        <v>4465</v>
      </c>
      <c r="D171" s="46" t="s">
        <v>4475</v>
      </c>
      <c r="E171" s="46" t="s">
        <v>12</v>
      </c>
      <c r="F171" s="47">
        <v>-40000</v>
      </c>
      <c r="G171" s="47">
        <v>-8723.44</v>
      </c>
      <c r="H171" s="47">
        <v>-0.92</v>
      </c>
      <c r="I171" s="46"/>
    </row>
    <row r="172" spans="1:54" s="1" customFormat="1" ht="13.5" x14ac:dyDescent="0.25">
      <c r="B172" s="48"/>
      <c r="C172" s="48" t="s">
        <v>4472</v>
      </c>
      <c r="D172" s="48"/>
      <c r="E172" s="48"/>
      <c r="F172" s="49"/>
      <c r="G172" s="49">
        <v>-8723.44</v>
      </c>
      <c r="H172" s="49">
        <v>-0.92</v>
      </c>
      <c r="I172" s="48"/>
    </row>
    <row r="174" spans="1:54" x14ac:dyDescent="0.25">
      <c r="C174" s="1" t="s">
        <v>43</v>
      </c>
    </row>
    <row r="175" spans="1:54" x14ac:dyDescent="0.25">
      <c r="C175" s="37" t="s">
        <v>44</v>
      </c>
      <c r="D175" s="37"/>
      <c r="E175" s="37"/>
      <c r="F175" s="37"/>
      <c r="G175" s="37"/>
      <c r="H175" s="37"/>
      <c r="I175" s="37"/>
      <c r="J175" s="37"/>
      <c r="K175" s="37"/>
    </row>
    <row r="176" spans="1:54" x14ac:dyDescent="0.25">
      <c r="C176" s="2" t="s">
        <v>45</v>
      </c>
    </row>
    <row r="177" spans="3:6" x14ac:dyDescent="0.25">
      <c r="C177" s="2" t="s">
        <v>46</v>
      </c>
    </row>
    <row r="178" spans="3:6" x14ac:dyDescent="0.25">
      <c r="C178" s="2" t="s">
        <v>47</v>
      </c>
    </row>
    <row r="179" spans="3:6" x14ac:dyDescent="0.25">
      <c r="C179" s="2" t="s">
        <v>48</v>
      </c>
    </row>
    <row r="181" spans="3:6" x14ac:dyDescent="0.25">
      <c r="C181" s="78" t="s">
        <v>4733</v>
      </c>
      <c r="E181" s="78" t="s">
        <v>4734</v>
      </c>
      <c r="F181" s="79"/>
    </row>
    <row r="182" spans="3:6" x14ac:dyDescent="0.25">
      <c r="E182" s="2" t="s">
        <v>4745</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1"/>
  <dimension ref="A1:IV151"/>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1680</v>
      </c>
      <c r="J2" s="38" t="s">
        <v>4461</v>
      </c>
    </row>
    <row r="3" spans="1:54" ht="16.5" x14ac:dyDescent="0.3">
      <c r="C3" s="1" t="s">
        <v>27</v>
      </c>
      <c r="D3" s="21" t="s">
        <v>1681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1682</v>
      </c>
      <c r="C18" s="57" t="s">
        <v>732</v>
      </c>
      <c r="D18" s="54" t="s">
        <v>1683</v>
      </c>
      <c r="E18" s="6" t="s">
        <v>571</v>
      </c>
      <c r="F18" s="19">
        <v>2750</v>
      </c>
      <c r="G18" s="24">
        <v>27492.91</v>
      </c>
      <c r="H18" s="24">
        <v>2.5299999999999998</v>
      </c>
      <c r="I18" s="31">
        <v>7.9649999999999999</v>
      </c>
      <c r="J18" s="31"/>
      <c r="K18" s="35" t="s">
        <v>572</v>
      </c>
    </row>
    <row r="19" spans="2:11" x14ac:dyDescent="0.25">
      <c r="B19" s="8" t="s">
        <v>1684</v>
      </c>
      <c r="C19" s="57" t="s">
        <v>625</v>
      </c>
      <c r="D19" s="54" t="s">
        <v>1685</v>
      </c>
      <c r="E19" s="6" t="s">
        <v>571</v>
      </c>
      <c r="F19" s="19">
        <v>2600</v>
      </c>
      <c r="G19" s="24">
        <v>25773.88</v>
      </c>
      <c r="H19" s="24">
        <v>2.37</v>
      </c>
      <c r="I19" s="31">
        <v>7.8049999999999997</v>
      </c>
      <c r="J19" s="31"/>
      <c r="K19" s="35" t="s">
        <v>572</v>
      </c>
    </row>
    <row r="20" spans="2:11" x14ac:dyDescent="0.25">
      <c r="B20" s="8" t="s">
        <v>1686</v>
      </c>
      <c r="C20" s="57" t="s">
        <v>569</v>
      </c>
      <c r="D20" s="54" t="s">
        <v>1687</v>
      </c>
      <c r="E20" s="6" t="s">
        <v>1089</v>
      </c>
      <c r="F20" s="19">
        <v>2500</v>
      </c>
      <c r="G20" s="24">
        <v>24820.1</v>
      </c>
      <c r="H20" s="24">
        <v>2.29</v>
      </c>
      <c r="I20" s="31">
        <v>7.9991000000000003</v>
      </c>
      <c r="J20" s="31"/>
      <c r="K20" s="35"/>
    </row>
    <row r="21" spans="2:11" x14ac:dyDescent="0.25">
      <c r="B21" s="8" t="s">
        <v>1688</v>
      </c>
      <c r="C21" s="57" t="s">
        <v>66</v>
      </c>
      <c r="D21" s="54" t="s">
        <v>1689</v>
      </c>
      <c r="E21" s="6" t="s">
        <v>571</v>
      </c>
      <c r="F21" s="19">
        <v>20000</v>
      </c>
      <c r="G21" s="24">
        <v>19950.52</v>
      </c>
      <c r="H21" s="24">
        <v>1.84</v>
      </c>
      <c r="I21" s="31">
        <v>7.7248999999999999</v>
      </c>
      <c r="J21" s="31"/>
      <c r="K21" s="35" t="s">
        <v>572</v>
      </c>
    </row>
    <row r="22" spans="2:11" x14ac:dyDescent="0.25">
      <c r="B22" s="8" t="s">
        <v>1690</v>
      </c>
      <c r="C22" s="57" t="s">
        <v>569</v>
      </c>
      <c r="D22" s="54" t="s">
        <v>1691</v>
      </c>
      <c r="E22" s="6" t="s">
        <v>571</v>
      </c>
      <c r="F22" s="19">
        <v>1850</v>
      </c>
      <c r="G22" s="24">
        <v>18457.45</v>
      </c>
      <c r="H22" s="24">
        <v>1.7</v>
      </c>
      <c r="I22" s="31">
        <v>8.0048999999999992</v>
      </c>
      <c r="J22" s="31"/>
      <c r="K22" s="35" t="s">
        <v>572</v>
      </c>
    </row>
    <row r="23" spans="2:11" x14ac:dyDescent="0.25">
      <c r="B23" s="8" t="s">
        <v>1692</v>
      </c>
      <c r="C23" s="57" t="s">
        <v>1606</v>
      </c>
      <c r="D23" s="54" t="s">
        <v>1693</v>
      </c>
      <c r="E23" s="6" t="s">
        <v>571</v>
      </c>
      <c r="F23" s="19">
        <v>1500</v>
      </c>
      <c r="G23" s="24">
        <v>14863.49</v>
      </c>
      <c r="H23" s="24">
        <v>1.37</v>
      </c>
      <c r="I23" s="31">
        <v>8.0399999999999991</v>
      </c>
      <c r="J23" s="31"/>
      <c r="K23" s="35" t="s">
        <v>572</v>
      </c>
    </row>
    <row r="24" spans="2:11" x14ac:dyDescent="0.25">
      <c r="B24" s="8" t="s">
        <v>1694</v>
      </c>
      <c r="C24" s="57" t="s">
        <v>66</v>
      </c>
      <c r="D24" s="54" t="s">
        <v>1695</v>
      </c>
      <c r="E24" s="6" t="s">
        <v>571</v>
      </c>
      <c r="F24" s="19">
        <v>1250</v>
      </c>
      <c r="G24" s="24">
        <v>12472.38</v>
      </c>
      <c r="H24" s="24">
        <v>1.1499999999999999</v>
      </c>
      <c r="I24" s="31">
        <v>7.7050000000000001</v>
      </c>
      <c r="J24" s="31"/>
      <c r="K24" s="35" t="s">
        <v>572</v>
      </c>
    </row>
    <row r="25" spans="2:11" x14ac:dyDescent="0.25">
      <c r="B25" s="8" t="s">
        <v>1696</v>
      </c>
      <c r="C25" s="57" t="s">
        <v>1521</v>
      </c>
      <c r="D25" s="54" t="s">
        <v>1697</v>
      </c>
      <c r="E25" s="6" t="s">
        <v>571</v>
      </c>
      <c r="F25" s="19">
        <v>1250</v>
      </c>
      <c r="G25" s="24">
        <v>12442.44</v>
      </c>
      <c r="H25" s="24">
        <v>1.1499999999999999</v>
      </c>
      <c r="I25" s="31">
        <v>7.915</v>
      </c>
      <c r="J25" s="31"/>
      <c r="K25" s="35" t="s">
        <v>572</v>
      </c>
    </row>
    <row r="26" spans="2:11" x14ac:dyDescent="0.25">
      <c r="B26" s="8" t="s">
        <v>1698</v>
      </c>
      <c r="C26" s="57" t="s">
        <v>732</v>
      </c>
      <c r="D26" s="54" t="s">
        <v>1699</v>
      </c>
      <c r="E26" s="6" t="s">
        <v>571</v>
      </c>
      <c r="F26" s="19">
        <v>1000</v>
      </c>
      <c r="G26" s="24">
        <v>9973.49</v>
      </c>
      <c r="H26" s="24">
        <v>0.92</v>
      </c>
      <c r="I26" s="31">
        <v>8.0050000000000008</v>
      </c>
      <c r="J26" s="31"/>
      <c r="K26" s="35" t="s">
        <v>572</v>
      </c>
    </row>
    <row r="27" spans="2:11" x14ac:dyDescent="0.25">
      <c r="B27" s="8" t="s">
        <v>1700</v>
      </c>
      <c r="C27" s="57" t="s">
        <v>66</v>
      </c>
      <c r="D27" s="54" t="s">
        <v>1701</v>
      </c>
      <c r="E27" s="6" t="s">
        <v>571</v>
      </c>
      <c r="F27" s="19">
        <v>10000</v>
      </c>
      <c r="G27" s="24">
        <v>9961.2099999999991</v>
      </c>
      <c r="H27" s="24">
        <v>0.92</v>
      </c>
      <c r="I27" s="31">
        <v>7.78</v>
      </c>
      <c r="J27" s="31"/>
      <c r="K27" s="35" t="s">
        <v>572</v>
      </c>
    </row>
    <row r="28" spans="2:11" x14ac:dyDescent="0.25">
      <c r="B28" s="8" t="s">
        <v>1702</v>
      </c>
      <c r="C28" s="57" t="s">
        <v>625</v>
      </c>
      <c r="D28" s="54" t="s">
        <v>1703</v>
      </c>
      <c r="E28" s="6" t="s">
        <v>571</v>
      </c>
      <c r="F28" s="19">
        <v>1000</v>
      </c>
      <c r="G28" s="24">
        <v>9953.0300000000007</v>
      </c>
      <c r="H28" s="24">
        <v>0.92</v>
      </c>
      <c r="I28" s="31">
        <v>7.9050000000000002</v>
      </c>
      <c r="J28" s="31"/>
      <c r="K28" s="35" t="s">
        <v>572</v>
      </c>
    </row>
    <row r="29" spans="2:11" x14ac:dyDescent="0.25">
      <c r="B29" s="8" t="s">
        <v>1704</v>
      </c>
      <c r="C29" s="57" t="s">
        <v>1705</v>
      </c>
      <c r="D29" s="54" t="s">
        <v>1706</v>
      </c>
      <c r="E29" s="6" t="s">
        <v>571</v>
      </c>
      <c r="F29" s="19">
        <v>950</v>
      </c>
      <c r="G29" s="24">
        <v>9316.24</v>
      </c>
      <c r="H29" s="24">
        <v>0.86</v>
      </c>
      <c r="I29" s="31">
        <v>8.4268999999999998</v>
      </c>
      <c r="J29" s="31"/>
      <c r="K29" s="35"/>
    </row>
    <row r="30" spans="2:11" x14ac:dyDescent="0.25">
      <c r="B30" s="8" t="s">
        <v>1707</v>
      </c>
      <c r="C30" s="57" t="s">
        <v>723</v>
      </c>
      <c r="D30" s="54" t="s">
        <v>1708</v>
      </c>
      <c r="E30" s="6" t="s">
        <v>1709</v>
      </c>
      <c r="F30" s="19">
        <v>800</v>
      </c>
      <c r="G30" s="24">
        <v>8024.75</v>
      </c>
      <c r="H30" s="24">
        <v>0.74</v>
      </c>
      <c r="I30" s="31">
        <v>8.0259999999999998</v>
      </c>
      <c r="J30" s="31"/>
      <c r="K30" s="35" t="s">
        <v>572</v>
      </c>
    </row>
    <row r="31" spans="2:11" x14ac:dyDescent="0.25">
      <c r="B31" s="8" t="s">
        <v>1710</v>
      </c>
      <c r="C31" s="57" t="s">
        <v>1135</v>
      </c>
      <c r="D31" s="54" t="s">
        <v>1711</v>
      </c>
      <c r="E31" s="6" t="s">
        <v>571</v>
      </c>
      <c r="F31" s="19">
        <v>800</v>
      </c>
      <c r="G31" s="24">
        <v>7946.37</v>
      </c>
      <c r="H31" s="24">
        <v>0.73</v>
      </c>
      <c r="I31" s="31">
        <v>8.2074999999999996</v>
      </c>
      <c r="J31" s="31"/>
      <c r="K31" s="35" t="s">
        <v>572</v>
      </c>
    </row>
    <row r="32" spans="2:11" x14ac:dyDescent="0.25">
      <c r="B32" s="8" t="s">
        <v>1712</v>
      </c>
      <c r="C32" s="57" t="s">
        <v>590</v>
      </c>
      <c r="D32" s="54" t="s">
        <v>1713</v>
      </c>
      <c r="E32" s="6" t="s">
        <v>571</v>
      </c>
      <c r="F32" s="19">
        <v>600</v>
      </c>
      <c r="G32" s="24">
        <v>6039.56</v>
      </c>
      <c r="H32" s="24">
        <v>0.56000000000000005</v>
      </c>
      <c r="I32" s="31">
        <v>7.8324999999999996</v>
      </c>
      <c r="J32" s="31"/>
      <c r="K32" s="35" t="s">
        <v>572</v>
      </c>
    </row>
    <row r="33" spans="2:11" x14ac:dyDescent="0.25">
      <c r="B33" s="8" t="s">
        <v>1714</v>
      </c>
      <c r="C33" s="57" t="s">
        <v>1521</v>
      </c>
      <c r="D33" s="54" t="s">
        <v>1715</v>
      </c>
      <c r="E33" s="6" t="s">
        <v>571</v>
      </c>
      <c r="F33" s="19">
        <v>600</v>
      </c>
      <c r="G33" s="24">
        <v>6035.65</v>
      </c>
      <c r="H33" s="24">
        <v>0.56000000000000005</v>
      </c>
      <c r="I33" s="31">
        <v>7.9</v>
      </c>
      <c r="J33" s="31"/>
      <c r="K33" s="35" t="s">
        <v>572</v>
      </c>
    </row>
    <row r="34" spans="2:11" x14ac:dyDescent="0.25">
      <c r="B34" s="8" t="s">
        <v>1716</v>
      </c>
      <c r="C34" s="57" t="s">
        <v>1521</v>
      </c>
      <c r="D34" s="54" t="s">
        <v>1717</v>
      </c>
      <c r="E34" s="6" t="s">
        <v>571</v>
      </c>
      <c r="F34" s="19">
        <v>550</v>
      </c>
      <c r="G34" s="24">
        <v>5530</v>
      </c>
      <c r="H34" s="24">
        <v>0.51</v>
      </c>
      <c r="I34" s="31">
        <v>7.915</v>
      </c>
      <c r="J34" s="31"/>
      <c r="K34" s="35" t="s">
        <v>572</v>
      </c>
    </row>
    <row r="35" spans="2:11" x14ac:dyDescent="0.25">
      <c r="B35" s="8" t="s">
        <v>1718</v>
      </c>
      <c r="C35" s="57" t="s">
        <v>625</v>
      </c>
      <c r="D35" s="54" t="s">
        <v>1719</v>
      </c>
      <c r="E35" s="6" t="s">
        <v>571</v>
      </c>
      <c r="F35" s="19">
        <v>5000</v>
      </c>
      <c r="G35" s="24">
        <v>4987.26</v>
      </c>
      <c r="H35" s="24">
        <v>0.46</v>
      </c>
      <c r="I35" s="31">
        <v>7.7416</v>
      </c>
      <c r="J35" s="31"/>
      <c r="K35" s="35" t="s">
        <v>572</v>
      </c>
    </row>
    <row r="36" spans="2:11" x14ac:dyDescent="0.25">
      <c r="B36" s="8" t="s">
        <v>1720</v>
      </c>
      <c r="C36" s="57" t="s">
        <v>66</v>
      </c>
      <c r="D36" s="54" t="s">
        <v>1721</v>
      </c>
      <c r="E36" s="6" t="s">
        <v>571</v>
      </c>
      <c r="F36" s="19">
        <v>5000</v>
      </c>
      <c r="G36" s="24">
        <v>4975.9799999999996</v>
      </c>
      <c r="H36" s="24">
        <v>0.46</v>
      </c>
      <c r="I36" s="31">
        <v>7.8449999999999998</v>
      </c>
      <c r="J36" s="31"/>
      <c r="K36" s="35" t="s">
        <v>572</v>
      </c>
    </row>
    <row r="37" spans="2:11" x14ac:dyDescent="0.25">
      <c r="B37" s="8" t="s">
        <v>1722</v>
      </c>
      <c r="C37" s="57" t="s">
        <v>1705</v>
      </c>
      <c r="D37" s="54" t="s">
        <v>1723</v>
      </c>
      <c r="E37" s="6" t="s">
        <v>571</v>
      </c>
      <c r="F37" s="19">
        <v>500</v>
      </c>
      <c r="G37" s="24">
        <v>4907.1400000000003</v>
      </c>
      <c r="H37" s="24">
        <v>0.45</v>
      </c>
      <c r="I37" s="31">
        <v>8.2972999999999999</v>
      </c>
      <c r="J37" s="31"/>
      <c r="K37" s="35" t="s">
        <v>572</v>
      </c>
    </row>
    <row r="38" spans="2:11" x14ac:dyDescent="0.25">
      <c r="B38" s="8" t="s">
        <v>1724</v>
      </c>
      <c r="C38" s="57" t="s">
        <v>1377</v>
      </c>
      <c r="D38" s="54" t="s">
        <v>1725</v>
      </c>
      <c r="E38" s="6" t="s">
        <v>571</v>
      </c>
      <c r="F38" s="19">
        <v>450</v>
      </c>
      <c r="G38" s="24">
        <v>4487.8900000000003</v>
      </c>
      <c r="H38" s="24">
        <v>0.41</v>
      </c>
      <c r="I38" s="31">
        <v>8.1044999999999998</v>
      </c>
      <c r="J38" s="31"/>
      <c r="K38" s="35" t="s">
        <v>572</v>
      </c>
    </row>
    <row r="39" spans="2:11" x14ac:dyDescent="0.25">
      <c r="B39" s="8" t="s">
        <v>1726</v>
      </c>
      <c r="C39" s="57" t="s">
        <v>970</v>
      </c>
      <c r="D39" s="54" t="s">
        <v>1727</v>
      </c>
      <c r="E39" s="6" t="s">
        <v>571</v>
      </c>
      <c r="F39" s="19">
        <v>400</v>
      </c>
      <c r="G39" s="24">
        <v>3977.01</v>
      </c>
      <c r="H39" s="24">
        <v>0.37</v>
      </c>
      <c r="I39" s="31">
        <v>7.8701999999999996</v>
      </c>
      <c r="J39" s="31"/>
      <c r="K39" s="35" t="s">
        <v>572</v>
      </c>
    </row>
    <row r="40" spans="2:11" x14ac:dyDescent="0.25">
      <c r="B40" s="8" t="s">
        <v>1728</v>
      </c>
      <c r="C40" s="57" t="s">
        <v>1521</v>
      </c>
      <c r="D40" s="54" t="s">
        <v>1729</v>
      </c>
      <c r="E40" s="6" t="s">
        <v>571</v>
      </c>
      <c r="F40" s="19">
        <v>250</v>
      </c>
      <c r="G40" s="24">
        <v>2513.64</v>
      </c>
      <c r="H40" s="24">
        <v>0.23</v>
      </c>
      <c r="I40" s="31">
        <v>7.9131</v>
      </c>
      <c r="J40" s="31"/>
      <c r="K40" s="35" t="s">
        <v>572</v>
      </c>
    </row>
    <row r="41" spans="2:11" x14ac:dyDescent="0.25">
      <c r="B41" s="8" t="s">
        <v>1730</v>
      </c>
      <c r="C41" s="57" t="s">
        <v>1521</v>
      </c>
      <c r="D41" s="54" t="s">
        <v>1731</v>
      </c>
      <c r="E41" s="6" t="s">
        <v>571</v>
      </c>
      <c r="F41" s="19">
        <v>250</v>
      </c>
      <c r="G41" s="24">
        <v>2509.3000000000002</v>
      </c>
      <c r="H41" s="24">
        <v>0.23</v>
      </c>
      <c r="I41" s="31">
        <v>7.915</v>
      </c>
      <c r="J41" s="31"/>
      <c r="K41" s="35" t="s">
        <v>572</v>
      </c>
    </row>
    <row r="42" spans="2:11" x14ac:dyDescent="0.25">
      <c r="B42" s="8" t="s">
        <v>1732</v>
      </c>
      <c r="C42" s="57" t="s">
        <v>732</v>
      </c>
      <c r="D42" s="54" t="s">
        <v>1733</v>
      </c>
      <c r="E42" s="6" t="s">
        <v>571</v>
      </c>
      <c r="F42" s="19">
        <v>250</v>
      </c>
      <c r="G42" s="24">
        <v>2501.75</v>
      </c>
      <c r="H42" s="24">
        <v>0.23</v>
      </c>
      <c r="I42" s="31">
        <v>7.4149000000000003</v>
      </c>
      <c r="J42" s="31"/>
      <c r="K42" s="35" t="s">
        <v>572</v>
      </c>
    </row>
    <row r="43" spans="2:11" x14ac:dyDescent="0.25">
      <c r="B43" s="8" t="s">
        <v>1734</v>
      </c>
      <c r="C43" s="57" t="s">
        <v>574</v>
      </c>
      <c r="D43" s="54" t="s">
        <v>1735</v>
      </c>
      <c r="E43" s="6" t="s">
        <v>1089</v>
      </c>
      <c r="F43" s="19">
        <v>250</v>
      </c>
      <c r="G43" s="24">
        <v>2483.52</v>
      </c>
      <c r="H43" s="24">
        <v>0.23</v>
      </c>
      <c r="I43" s="31">
        <v>7.8490000000000002</v>
      </c>
      <c r="J43" s="31"/>
      <c r="K43" s="35" t="s">
        <v>572</v>
      </c>
    </row>
    <row r="44" spans="2:11" x14ac:dyDescent="0.25">
      <c r="B44" s="8" t="s">
        <v>1736</v>
      </c>
      <c r="C44" s="57" t="s">
        <v>1606</v>
      </c>
      <c r="D44" s="54" t="s">
        <v>1737</v>
      </c>
      <c r="E44" s="6" t="s">
        <v>571</v>
      </c>
      <c r="F44" s="19">
        <v>250</v>
      </c>
      <c r="G44" s="24">
        <v>2474.62</v>
      </c>
      <c r="H44" s="24">
        <v>0.23</v>
      </c>
      <c r="I44" s="31">
        <v>8.0399999999999991</v>
      </c>
      <c r="J44" s="31"/>
      <c r="K44" s="35" t="s">
        <v>572</v>
      </c>
    </row>
    <row r="45" spans="2:11" x14ac:dyDescent="0.25">
      <c r="B45" s="8" t="s">
        <v>1738</v>
      </c>
      <c r="C45" s="57" t="s">
        <v>723</v>
      </c>
      <c r="D45" s="54" t="s">
        <v>1739</v>
      </c>
      <c r="E45" s="6" t="s">
        <v>1709</v>
      </c>
      <c r="F45" s="19">
        <v>100</v>
      </c>
      <c r="G45" s="24">
        <v>1002.51</v>
      </c>
      <c r="H45" s="24">
        <v>0.09</v>
      </c>
      <c r="I45" s="31">
        <v>8.0396999999999998</v>
      </c>
      <c r="J45" s="31"/>
      <c r="K45" s="35" t="s">
        <v>572</v>
      </c>
    </row>
    <row r="46" spans="2:11" x14ac:dyDescent="0.25">
      <c r="B46" s="8" t="s">
        <v>1740</v>
      </c>
      <c r="C46" s="57" t="s">
        <v>1135</v>
      </c>
      <c r="D46" s="54" t="s">
        <v>1741</v>
      </c>
      <c r="E46" s="6" t="s">
        <v>571</v>
      </c>
      <c r="F46" s="19">
        <v>50</v>
      </c>
      <c r="G46" s="24">
        <v>497.37</v>
      </c>
      <c r="H46" s="24">
        <v>0.05</v>
      </c>
      <c r="I46" s="31">
        <v>8.5650999999999993</v>
      </c>
      <c r="J46" s="31"/>
      <c r="K46" s="35" t="s">
        <v>572</v>
      </c>
    </row>
    <row r="47" spans="2:11" x14ac:dyDescent="0.25">
      <c r="C47" s="58" t="s">
        <v>40</v>
      </c>
      <c r="D47" s="54"/>
      <c r="E47" s="6"/>
      <c r="F47" s="19"/>
      <c r="G47" s="25">
        <v>266371.46000000002</v>
      </c>
      <c r="H47" s="25">
        <v>24.56</v>
      </c>
      <c r="I47" s="31"/>
      <c r="J47" s="31"/>
      <c r="K47" s="35"/>
    </row>
    <row r="48" spans="2:11" x14ac:dyDescent="0.25">
      <c r="C48" s="57"/>
      <c r="D48" s="54"/>
      <c r="E48" s="6"/>
      <c r="F48" s="19"/>
      <c r="G48" s="24"/>
      <c r="H48" s="24"/>
      <c r="I48" s="31"/>
      <c r="J48" s="31"/>
      <c r="K48" s="35"/>
    </row>
    <row r="49" spans="1:11" x14ac:dyDescent="0.25">
      <c r="C49" s="58" t="s">
        <v>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9</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9" t="s">
        <v>10</v>
      </c>
      <c r="D55" s="54"/>
      <c r="E55" s="6"/>
      <c r="F55" s="19"/>
      <c r="G55" s="24"/>
      <c r="H55" s="24"/>
      <c r="I55" s="31"/>
      <c r="J55" s="31"/>
      <c r="K55" s="35"/>
    </row>
    <row r="56" spans="1:11" x14ac:dyDescent="0.25">
      <c r="B56" s="8" t="s">
        <v>1742</v>
      </c>
      <c r="C56" s="57" t="s">
        <v>1743</v>
      </c>
      <c r="D56" s="54" t="s">
        <v>1744</v>
      </c>
      <c r="E56" s="6" t="s">
        <v>660</v>
      </c>
      <c r="F56" s="19">
        <v>18100000</v>
      </c>
      <c r="G56" s="24">
        <v>18113.27</v>
      </c>
      <c r="H56" s="24">
        <v>1.67</v>
      </c>
      <c r="I56" s="31">
        <v>7.0115999999999996</v>
      </c>
      <c r="J56" s="31"/>
      <c r="K56" s="35"/>
    </row>
    <row r="57" spans="1:11" x14ac:dyDescent="0.25">
      <c r="B57" s="8" t="s">
        <v>1745</v>
      </c>
      <c r="C57" s="57" t="s">
        <v>1746</v>
      </c>
      <c r="D57" s="54" t="s">
        <v>1747</v>
      </c>
      <c r="E57" s="6" t="s">
        <v>660</v>
      </c>
      <c r="F57" s="19">
        <v>7500000</v>
      </c>
      <c r="G57" s="24">
        <v>7560.93</v>
      </c>
      <c r="H57" s="24">
        <v>0.7</v>
      </c>
      <c r="I57" s="31">
        <v>7.5035655999999999</v>
      </c>
      <c r="J57" s="31"/>
      <c r="K57" s="35"/>
    </row>
    <row r="58" spans="1:11" x14ac:dyDescent="0.25">
      <c r="B58" s="8" t="s">
        <v>1748</v>
      </c>
      <c r="C58" s="57" t="s">
        <v>1749</v>
      </c>
      <c r="D58" s="54" t="s">
        <v>1750</v>
      </c>
      <c r="E58" s="6" t="s">
        <v>660</v>
      </c>
      <c r="F58" s="19">
        <v>2600000</v>
      </c>
      <c r="G58" s="24">
        <v>2607.88</v>
      </c>
      <c r="H58" s="24">
        <v>0.24</v>
      </c>
      <c r="I58" s="31">
        <v>7.0415999999999999</v>
      </c>
      <c r="J58" s="31"/>
      <c r="K58" s="35"/>
    </row>
    <row r="59" spans="1:11" x14ac:dyDescent="0.25">
      <c r="B59" s="8" t="s">
        <v>1751</v>
      </c>
      <c r="C59" s="57" t="s">
        <v>1752</v>
      </c>
      <c r="D59" s="54" t="s">
        <v>1753</v>
      </c>
      <c r="E59" s="6" t="s">
        <v>660</v>
      </c>
      <c r="F59" s="19">
        <v>500000</v>
      </c>
      <c r="G59" s="24">
        <v>506.42</v>
      </c>
      <c r="H59" s="24">
        <v>0.05</v>
      </c>
      <c r="I59" s="31">
        <v>7.5461762999999999</v>
      </c>
      <c r="J59" s="31"/>
      <c r="K59" s="35"/>
    </row>
    <row r="60" spans="1:11" x14ac:dyDescent="0.25">
      <c r="C60" s="58" t="s">
        <v>40</v>
      </c>
      <c r="D60" s="54"/>
      <c r="E60" s="6"/>
      <c r="F60" s="19"/>
      <c r="G60" s="25">
        <v>28788.5</v>
      </c>
      <c r="H60" s="25">
        <v>2.66</v>
      </c>
      <c r="I60" s="31"/>
      <c r="J60" s="31"/>
      <c r="K60" s="35"/>
    </row>
    <row r="61" spans="1:11" x14ac:dyDescent="0.25">
      <c r="C61" s="57"/>
      <c r="D61" s="54"/>
      <c r="E61" s="6"/>
      <c r="F61" s="19"/>
      <c r="G61" s="24"/>
      <c r="H61" s="24"/>
      <c r="I61" s="31"/>
      <c r="J61" s="31"/>
      <c r="K61" s="35"/>
    </row>
    <row r="62" spans="1:11" x14ac:dyDescent="0.25">
      <c r="A62" s="10"/>
      <c r="B62" s="28"/>
      <c r="C62" s="58" t="s">
        <v>11</v>
      </c>
      <c r="D62" s="54"/>
      <c r="E62" s="6"/>
      <c r="F62" s="19"/>
      <c r="G62" s="24"/>
      <c r="H62" s="24"/>
      <c r="I62" s="31"/>
      <c r="J62" s="31"/>
      <c r="K62" s="35"/>
    </row>
    <row r="63" spans="1:11" x14ac:dyDescent="0.25">
      <c r="C63" s="59" t="s">
        <v>13</v>
      </c>
      <c r="D63" s="54"/>
      <c r="E63" s="6"/>
      <c r="F63" s="19"/>
      <c r="G63" s="24"/>
      <c r="H63" s="24"/>
      <c r="I63" s="31"/>
      <c r="J63" s="31"/>
      <c r="K63" s="35"/>
    </row>
    <row r="64" spans="1:11" x14ac:dyDescent="0.25">
      <c r="B64" s="8" t="s">
        <v>1754</v>
      </c>
      <c r="C64" s="57" t="s">
        <v>999</v>
      </c>
      <c r="D64" s="54" t="s">
        <v>1755</v>
      </c>
      <c r="E64" s="6" t="s">
        <v>706</v>
      </c>
      <c r="F64" s="19">
        <v>8000</v>
      </c>
      <c r="G64" s="24">
        <v>38989.440000000002</v>
      </c>
      <c r="H64" s="24">
        <v>3.59</v>
      </c>
      <c r="I64" s="31">
        <v>7.9499215999999997</v>
      </c>
      <c r="J64" s="31"/>
      <c r="K64" s="35" t="s">
        <v>572</v>
      </c>
    </row>
    <row r="65" spans="2:11" x14ac:dyDescent="0.25">
      <c r="B65" s="8" t="s">
        <v>1756</v>
      </c>
      <c r="C65" s="57" t="s">
        <v>999</v>
      </c>
      <c r="D65" s="54" t="s">
        <v>1757</v>
      </c>
      <c r="E65" s="6" t="s">
        <v>706</v>
      </c>
      <c r="F65" s="19">
        <v>7000</v>
      </c>
      <c r="G65" s="24">
        <v>34108.519999999997</v>
      </c>
      <c r="H65" s="24">
        <v>3.14</v>
      </c>
      <c r="I65" s="31">
        <v>7.9499826000000002</v>
      </c>
      <c r="J65" s="31"/>
      <c r="K65" s="35" t="s">
        <v>572</v>
      </c>
    </row>
    <row r="66" spans="2:11" x14ac:dyDescent="0.25">
      <c r="B66" s="8" t="s">
        <v>1366</v>
      </c>
      <c r="C66" s="57" t="s">
        <v>1367</v>
      </c>
      <c r="D66" s="54" t="s">
        <v>1368</v>
      </c>
      <c r="E66" s="6" t="s">
        <v>691</v>
      </c>
      <c r="F66" s="19">
        <v>6000</v>
      </c>
      <c r="G66" s="24">
        <v>27711.57</v>
      </c>
      <c r="H66" s="24">
        <v>2.5499999999999998</v>
      </c>
      <c r="I66" s="31">
        <v>8.5874000000000006</v>
      </c>
      <c r="J66" s="31"/>
      <c r="K66" s="35" t="s">
        <v>572</v>
      </c>
    </row>
    <row r="67" spans="2:11" x14ac:dyDescent="0.25">
      <c r="B67" s="8" t="s">
        <v>1758</v>
      </c>
      <c r="C67" s="57" t="s">
        <v>1759</v>
      </c>
      <c r="D67" s="54" t="s">
        <v>1760</v>
      </c>
      <c r="E67" s="6" t="s">
        <v>691</v>
      </c>
      <c r="F67" s="19">
        <v>5000</v>
      </c>
      <c r="G67" s="24">
        <v>24972.53</v>
      </c>
      <c r="H67" s="24">
        <v>2.2999999999999998</v>
      </c>
      <c r="I67" s="31">
        <v>8.0351999999999997</v>
      </c>
      <c r="J67" s="31"/>
      <c r="K67" s="35" t="s">
        <v>572</v>
      </c>
    </row>
    <row r="68" spans="2:11" x14ac:dyDescent="0.25">
      <c r="B68" s="8" t="s">
        <v>1761</v>
      </c>
      <c r="C68" s="57" t="s">
        <v>205</v>
      </c>
      <c r="D68" s="54" t="s">
        <v>1762</v>
      </c>
      <c r="E68" s="6" t="s">
        <v>691</v>
      </c>
      <c r="F68" s="19">
        <v>5000</v>
      </c>
      <c r="G68" s="24">
        <v>24805.55</v>
      </c>
      <c r="H68" s="24">
        <v>2.2799999999999998</v>
      </c>
      <c r="I68" s="31">
        <v>8.1748999999999992</v>
      </c>
      <c r="J68" s="31"/>
      <c r="K68" s="35" t="s">
        <v>572</v>
      </c>
    </row>
    <row r="69" spans="2:11" x14ac:dyDescent="0.25">
      <c r="B69" s="8" t="s">
        <v>1763</v>
      </c>
      <c r="C69" s="57" t="s">
        <v>1764</v>
      </c>
      <c r="D69" s="54" t="s">
        <v>1765</v>
      </c>
      <c r="E69" s="6" t="s">
        <v>691</v>
      </c>
      <c r="F69" s="19">
        <v>5000</v>
      </c>
      <c r="G69" s="24">
        <v>23939.23</v>
      </c>
      <c r="H69" s="24">
        <v>2.2000000000000002</v>
      </c>
      <c r="I69" s="31">
        <v>8.2100000000000009</v>
      </c>
      <c r="J69" s="31"/>
      <c r="K69" s="35" t="s">
        <v>572</v>
      </c>
    </row>
    <row r="70" spans="2:11" x14ac:dyDescent="0.25">
      <c r="B70" s="8" t="s">
        <v>1766</v>
      </c>
      <c r="C70" s="57" t="s">
        <v>1399</v>
      </c>
      <c r="D70" s="54" t="s">
        <v>1767</v>
      </c>
      <c r="E70" s="6" t="s">
        <v>691</v>
      </c>
      <c r="F70" s="19">
        <v>3300</v>
      </c>
      <c r="G70" s="24">
        <v>16379.01</v>
      </c>
      <c r="H70" s="24">
        <v>1.51</v>
      </c>
      <c r="I70" s="31">
        <v>7.9302999999999999</v>
      </c>
      <c r="J70" s="31"/>
      <c r="K70" s="35" t="s">
        <v>572</v>
      </c>
    </row>
    <row r="71" spans="2:11" x14ac:dyDescent="0.25">
      <c r="B71" s="8" t="s">
        <v>1768</v>
      </c>
      <c r="C71" s="57" t="s">
        <v>56</v>
      </c>
      <c r="D71" s="54" t="s">
        <v>1769</v>
      </c>
      <c r="E71" s="6" t="s">
        <v>691</v>
      </c>
      <c r="F71" s="19">
        <v>3000</v>
      </c>
      <c r="G71" s="24">
        <v>14923.04</v>
      </c>
      <c r="H71" s="24">
        <v>1.37</v>
      </c>
      <c r="I71" s="31">
        <v>7.5305999999999997</v>
      </c>
      <c r="J71" s="31"/>
      <c r="K71" s="35" t="s">
        <v>572</v>
      </c>
    </row>
    <row r="72" spans="2:11" x14ac:dyDescent="0.25">
      <c r="B72" s="8" t="s">
        <v>1364</v>
      </c>
      <c r="C72" s="57" t="s">
        <v>732</v>
      </c>
      <c r="D72" s="54" t="s">
        <v>1365</v>
      </c>
      <c r="E72" s="6" t="s">
        <v>691</v>
      </c>
      <c r="F72" s="19">
        <v>3000</v>
      </c>
      <c r="G72" s="24">
        <v>14490</v>
      </c>
      <c r="H72" s="24">
        <v>1.33</v>
      </c>
      <c r="I72" s="31">
        <v>7.9301000000000004</v>
      </c>
      <c r="J72" s="31"/>
      <c r="K72" s="35" t="s">
        <v>572</v>
      </c>
    </row>
    <row r="73" spans="2:11" x14ac:dyDescent="0.25">
      <c r="B73" s="8" t="s">
        <v>1770</v>
      </c>
      <c r="C73" s="57" t="s">
        <v>536</v>
      </c>
      <c r="D73" s="54" t="s">
        <v>1771</v>
      </c>
      <c r="E73" s="6" t="s">
        <v>691</v>
      </c>
      <c r="F73" s="19">
        <v>2000</v>
      </c>
      <c r="G73" s="24">
        <v>9898.7900000000009</v>
      </c>
      <c r="H73" s="24">
        <v>0.91</v>
      </c>
      <c r="I73" s="31">
        <v>7.7748999999999997</v>
      </c>
      <c r="J73" s="31"/>
      <c r="K73" s="35" t="s">
        <v>572</v>
      </c>
    </row>
    <row r="74" spans="2:11" x14ac:dyDescent="0.25">
      <c r="B74" s="8" t="s">
        <v>1369</v>
      </c>
      <c r="C74" s="57" t="s">
        <v>1172</v>
      </c>
      <c r="D74" s="54" t="s">
        <v>1370</v>
      </c>
      <c r="E74" s="6" t="s">
        <v>691</v>
      </c>
      <c r="F74" s="19">
        <v>1500</v>
      </c>
      <c r="G74" s="24">
        <v>7425.54</v>
      </c>
      <c r="H74" s="24">
        <v>0.68</v>
      </c>
      <c r="I74" s="31">
        <v>7.3201000000000001</v>
      </c>
      <c r="J74" s="31"/>
      <c r="K74" s="35" t="s">
        <v>572</v>
      </c>
    </row>
    <row r="75" spans="2:11" x14ac:dyDescent="0.25">
      <c r="B75" s="8" t="s">
        <v>1385</v>
      </c>
      <c r="C75" s="57" t="s">
        <v>205</v>
      </c>
      <c r="D75" s="54" t="s">
        <v>1386</v>
      </c>
      <c r="E75" s="6" t="s">
        <v>691</v>
      </c>
      <c r="F75" s="19">
        <v>500</v>
      </c>
      <c r="G75" s="24">
        <v>2477.8000000000002</v>
      </c>
      <c r="H75" s="24">
        <v>0.23</v>
      </c>
      <c r="I75" s="31">
        <v>8.1746999999999996</v>
      </c>
      <c r="J75" s="31"/>
      <c r="K75" s="35" t="s">
        <v>572</v>
      </c>
    </row>
    <row r="76" spans="2:11" x14ac:dyDescent="0.25">
      <c r="C76" s="58" t="s">
        <v>40</v>
      </c>
      <c r="D76" s="54"/>
      <c r="E76" s="6"/>
      <c r="F76" s="19"/>
      <c r="G76" s="25">
        <v>240121.02</v>
      </c>
      <c r="H76" s="25">
        <v>22.09</v>
      </c>
      <c r="I76" s="31"/>
      <c r="J76" s="31"/>
      <c r="K76" s="35"/>
    </row>
    <row r="77" spans="2:11" x14ac:dyDescent="0.25">
      <c r="C77" s="57"/>
      <c r="D77" s="54"/>
      <c r="E77" s="6"/>
      <c r="F77" s="19"/>
      <c r="G77" s="24"/>
      <c r="H77" s="24"/>
      <c r="I77" s="31"/>
      <c r="J77" s="31"/>
      <c r="K77" s="35"/>
    </row>
    <row r="78" spans="2:11" x14ac:dyDescent="0.25">
      <c r="C78" s="59" t="s">
        <v>14</v>
      </c>
      <c r="D78" s="54"/>
      <c r="E78" s="6"/>
      <c r="F78" s="19"/>
      <c r="G78" s="24"/>
      <c r="H78" s="24"/>
      <c r="I78" s="31"/>
      <c r="J78" s="31"/>
      <c r="K78" s="35"/>
    </row>
    <row r="79" spans="2:11" x14ac:dyDescent="0.25">
      <c r="B79" s="8" t="s">
        <v>1440</v>
      </c>
      <c r="C79" s="57" t="s">
        <v>60</v>
      </c>
      <c r="D79" s="54" t="s">
        <v>1441</v>
      </c>
      <c r="E79" s="6" t="s">
        <v>706</v>
      </c>
      <c r="F79" s="19">
        <v>9000</v>
      </c>
      <c r="G79" s="24">
        <v>42205.91</v>
      </c>
      <c r="H79" s="24">
        <v>3.89</v>
      </c>
      <c r="I79" s="31">
        <v>7.82</v>
      </c>
      <c r="J79" s="31"/>
      <c r="K79" s="35" t="s">
        <v>572</v>
      </c>
    </row>
    <row r="80" spans="2:11" x14ac:dyDescent="0.25">
      <c r="B80" s="8" t="s">
        <v>1450</v>
      </c>
      <c r="C80" s="57" t="s">
        <v>574</v>
      </c>
      <c r="D80" s="54" t="s">
        <v>1451</v>
      </c>
      <c r="E80" s="6" t="s">
        <v>691</v>
      </c>
      <c r="F80" s="19">
        <v>8000</v>
      </c>
      <c r="G80" s="24">
        <v>38938.120000000003</v>
      </c>
      <c r="H80" s="24">
        <v>3.59</v>
      </c>
      <c r="I80" s="31">
        <v>7.8998999999999997</v>
      </c>
      <c r="J80" s="31"/>
      <c r="K80" s="35" t="s">
        <v>572</v>
      </c>
    </row>
    <row r="81" spans="2:11" x14ac:dyDescent="0.25">
      <c r="B81" s="8" t="s">
        <v>1414</v>
      </c>
      <c r="C81" s="57" t="s">
        <v>423</v>
      </c>
      <c r="D81" s="54" t="s">
        <v>1415</v>
      </c>
      <c r="E81" s="6" t="s">
        <v>691</v>
      </c>
      <c r="F81" s="19">
        <v>7000</v>
      </c>
      <c r="G81" s="24">
        <v>32819.120000000003</v>
      </c>
      <c r="H81" s="24">
        <v>3.02</v>
      </c>
      <c r="I81" s="31">
        <v>7.875</v>
      </c>
      <c r="J81" s="31"/>
      <c r="K81" s="35" t="s">
        <v>572</v>
      </c>
    </row>
    <row r="82" spans="2:11" x14ac:dyDescent="0.25">
      <c r="B82" s="8" t="s">
        <v>1422</v>
      </c>
      <c r="C82" s="57" t="s">
        <v>1223</v>
      </c>
      <c r="D82" s="54" t="s">
        <v>1423</v>
      </c>
      <c r="E82" s="6" t="s">
        <v>691</v>
      </c>
      <c r="F82" s="19">
        <v>6000</v>
      </c>
      <c r="G82" s="24">
        <v>27898.65</v>
      </c>
      <c r="H82" s="24">
        <v>2.57</v>
      </c>
      <c r="I82" s="31">
        <v>7.8548999999999998</v>
      </c>
      <c r="J82" s="31"/>
      <c r="K82" s="35" t="s">
        <v>572</v>
      </c>
    </row>
    <row r="83" spans="2:11" x14ac:dyDescent="0.25">
      <c r="B83" s="8" t="s">
        <v>1432</v>
      </c>
      <c r="C83" s="57" t="s">
        <v>142</v>
      </c>
      <c r="D83" s="54" t="s">
        <v>1433</v>
      </c>
      <c r="E83" s="6" t="s">
        <v>691</v>
      </c>
      <c r="F83" s="19">
        <v>5500</v>
      </c>
      <c r="G83" s="24">
        <v>26163.72</v>
      </c>
      <c r="H83" s="24">
        <v>2.41</v>
      </c>
      <c r="I83" s="31">
        <v>7.8</v>
      </c>
      <c r="J83" s="31"/>
      <c r="K83" s="35" t="s">
        <v>572</v>
      </c>
    </row>
    <row r="84" spans="2:11" x14ac:dyDescent="0.25">
      <c r="B84" s="8" t="s">
        <v>1462</v>
      </c>
      <c r="C84" s="57" t="s">
        <v>1223</v>
      </c>
      <c r="D84" s="54" t="s">
        <v>1463</v>
      </c>
      <c r="E84" s="6" t="s">
        <v>691</v>
      </c>
      <c r="F84" s="19">
        <v>5000</v>
      </c>
      <c r="G84" s="24">
        <v>24678.55</v>
      </c>
      <c r="H84" s="24">
        <v>2.27</v>
      </c>
      <c r="I84" s="31">
        <v>7.7938999999999998</v>
      </c>
      <c r="J84" s="31"/>
      <c r="K84" s="35" t="s">
        <v>572</v>
      </c>
    </row>
    <row r="85" spans="2:11" x14ac:dyDescent="0.25">
      <c r="B85" s="8" t="s">
        <v>1418</v>
      </c>
      <c r="C85" s="57" t="s">
        <v>56</v>
      </c>
      <c r="D85" s="54" t="s">
        <v>1419</v>
      </c>
      <c r="E85" s="6" t="s">
        <v>691</v>
      </c>
      <c r="F85" s="19">
        <v>5000</v>
      </c>
      <c r="G85" s="24">
        <v>23846.78</v>
      </c>
      <c r="H85" s="24">
        <v>2.2000000000000002</v>
      </c>
      <c r="I85" s="31">
        <v>7.8449999999999998</v>
      </c>
      <c r="J85" s="31"/>
      <c r="K85" s="35" t="s">
        <v>572</v>
      </c>
    </row>
    <row r="86" spans="2:11" x14ac:dyDescent="0.25">
      <c r="B86" s="8" t="s">
        <v>1772</v>
      </c>
      <c r="C86" s="57" t="s">
        <v>976</v>
      </c>
      <c r="D86" s="54" t="s">
        <v>1773</v>
      </c>
      <c r="E86" s="6" t="s">
        <v>691</v>
      </c>
      <c r="F86" s="19">
        <v>4000</v>
      </c>
      <c r="G86" s="24">
        <v>19448.560000000001</v>
      </c>
      <c r="H86" s="24">
        <v>1.79</v>
      </c>
      <c r="I86" s="31">
        <v>7.9001000000000001</v>
      </c>
      <c r="J86" s="31"/>
      <c r="K86" s="35" t="s">
        <v>572</v>
      </c>
    </row>
    <row r="87" spans="2:11" x14ac:dyDescent="0.25">
      <c r="B87" s="8" t="s">
        <v>1416</v>
      </c>
      <c r="C87" s="57" t="s">
        <v>63</v>
      </c>
      <c r="D87" s="54" t="s">
        <v>1417</v>
      </c>
      <c r="E87" s="6" t="s">
        <v>691</v>
      </c>
      <c r="F87" s="19">
        <v>4000</v>
      </c>
      <c r="G87" s="24">
        <v>18773.099999999999</v>
      </c>
      <c r="H87" s="24">
        <v>1.73</v>
      </c>
      <c r="I87" s="31">
        <v>7.9249999999999998</v>
      </c>
      <c r="J87" s="31"/>
      <c r="K87" s="35" t="s">
        <v>572</v>
      </c>
    </row>
    <row r="88" spans="2:11" x14ac:dyDescent="0.25">
      <c r="B88" s="8" t="s">
        <v>1774</v>
      </c>
      <c r="C88" s="57" t="s">
        <v>142</v>
      </c>
      <c r="D88" s="54" t="s">
        <v>1775</v>
      </c>
      <c r="E88" s="6" t="s">
        <v>691</v>
      </c>
      <c r="F88" s="19">
        <v>3700</v>
      </c>
      <c r="G88" s="24">
        <v>18173.490000000002</v>
      </c>
      <c r="H88" s="24">
        <v>1.67</v>
      </c>
      <c r="I88" s="31">
        <v>7.7148000000000003</v>
      </c>
      <c r="J88" s="31"/>
      <c r="K88" s="35" t="s">
        <v>572</v>
      </c>
    </row>
    <row r="89" spans="2:11" x14ac:dyDescent="0.25">
      <c r="B89" s="8" t="s">
        <v>1277</v>
      </c>
      <c r="C89" s="57" t="s">
        <v>423</v>
      </c>
      <c r="D89" s="54" t="s">
        <v>1278</v>
      </c>
      <c r="E89" s="6" t="s">
        <v>691</v>
      </c>
      <c r="F89" s="19">
        <v>3000</v>
      </c>
      <c r="G89" s="24">
        <v>14894.94</v>
      </c>
      <c r="H89" s="24">
        <v>1.37</v>
      </c>
      <c r="I89" s="31">
        <v>7.3556999999999997</v>
      </c>
      <c r="J89" s="31"/>
      <c r="K89" s="35" t="s">
        <v>572</v>
      </c>
    </row>
    <row r="90" spans="2:11" x14ac:dyDescent="0.25">
      <c r="B90" s="8" t="s">
        <v>1248</v>
      </c>
      <c r="C90" s="57" t="s">
        <v>423</v>
      </c>
      <c r="D90" s="54" t="s">
        <v>1249</v>
      </c>
      <c r="E90" s="6" t="s">
        <v>691</v>
      </c>
      <c r="F90" s="19">
        <v>3000</v>
      </c>
      <c r="G90" s="24">
        <v>14806.5</v>
      </c>
      <c r="H90" s="24">
        <v>1.36</v>
      </c>
      <c r="I90" s="31">
        <v>7.8197000000000001</v>
      </c>
      <c r="J90" s="31"/>
      <c r="K90" s="35"/>
    </row>
    <row r="91" spans="2:11" x14ac:dyDescent="0.25">
      <c r="B91" s="8" t="s">
        <v>1776</v>
      </c>
      <c r="C91" s="57" t="s">
        <v>574</v>
      </c>
      <c r="D91" s="54" t="s">
        <v>1777</v>
      </c>
      <c r="E91" s="6" t="s">
        <v>691</v>
      </c>
      <c r="F91" s="19">
        <v>3000</v>
      </c>
      <c r="G91" s="24">
        <v>14024.4</v>
      </c>
      <c r="H91" s="24">
        <v>1.29</v>
      </c>
      <c r="I91" s="31">
        <v>7.91</v>
      </c>
      <c r="J91" s="31"/>
      <c r="K91" s="35" t="s">
        <v>572</v>
      </c>
    </row>
    <row r="92" spans="2:11" x14ac:dyDescent="0.25">
      <c r="B92" s="8" t="s">
        <v>1456</v>
      </c>
      <c r="C92" s="57" t="s">
        <v>976</v>
      </c>
      <c r="D92" s="54" t="s">
        <v>1457</v>
      </c>
      <c r="E92" s="6" t="s">
        <v>691</v>
      </c>
      <c r="F92" s="19">
        <v>2500</v>
      </c>
      <c r="G92" s="24">
        <v>11903.54</v>
      </c>
      <c r="H92" s="24">
        <v>1.1000000000000001</v>
      </c>
      <c r="I92" s="31">
        <v>7.9175000000000004</v>
      </c>
      <c r="J92" s="31"/>
      <c r="K92" s="35" t="s">
        <v>572</v>
      </c>
    </row>
    <row r="93" spans="2:11" x14ac:dyDescent="0.25">
      <c r="B93" s="8" t="s">
        <v>1452</v>
      </c>
      <c r="C93" s="57" t="s">
        <v>63</v>
      </c>
      <c r="D93" s="54" t="s">
        <v>1453</v>
      </c>
      <c r="E93" s="6" t="s">
        <v>691</v>
      </c>
      <c r="F93" s="19">
        <v>2000</v>
      </c>
      <c r="G93" s="24">
        <v>9531.7199999999993</v>
      </c>
      <c r="H93" s="24">
        <v>0.88</v>
      </c>
      <c r="I93" s="31">
        <v>7.8650000000000002</v>
      </c>
      <c r="J93" s="31"/>
      <c r="K93" s="35" t="s">
        <v>572</v>
      </c>
    </row>
    <row r="94" spans="2:11" x14ac:dyDescent="0.25">
      <c r="B94" s="8" t="s">
        <v>1778</v>
      </c>
      <c r="C94" s="57" t="s">
        <v>891</v>
      </c>
      <c r="D94" s="54" t="s">
        <v>1779</v>
      </c>
      <c r="E94" s="6" t="s">
        <v>691</v>
      </c>
      <c r="F94" s="19">
        <v>2000</v>
      </c>
      <c r="G94" s="24">
        <v>9378.4500000000007</v>
      </c>
      <c r="H94" s="24">
        <v>0.86</v>
      </c>
      <c r="I94" s="31">
        <v>8.01</v>
      </c>
      <c r="J94" s="31"/>
      <c r="K94" s="35" t="s">
        <v>572</v>
      </c>
    </row>
    <row r="95" spans="2:11" x14ac:dyDescent="0.25">
      <c r="B95" s="8" t="s">
        <v>1434</v>
      </c>
      <c r="C95" s="57" t="s">
        <v>574</v>
      </c>
      <c r="D95" s="54" t="s">
        <v>1435</v>
      </c>
      <c r="E95" s="6" t="s">
        <v>691</v>
      </c>
      <c r="F95" s="19">
        <v>2000</v>
      </c>
      <c r="G95" s="24">
        <v>9362.8799999999992</v>
      </c>
      <c r="H95" s="24">
        <v>0.86</v>
      </c>
      <c r="I95" s="31">
        <v>7.91</v>
      </c>
      <c r="J95" s="31"/>
      <c r="K95" s="35" t="s">
        <v>572</v>
      </c>
    </row>
    <row r="96" spans="2:11" x14ac:dyDescent="0.25">
      <c r="B96" s="8" t="s">
        <v>1279</v>
      </c>
      <c r="C96" s="57" t="s">
        <v>1229</v>
      </c>
      <c r="D96" s="54" t="s">
        <v>1280</v>
      </c>
      <c r="E96" s="6" t="s">
        <v>706</v>
      </c>
      <c r="F96" s="19">
        <v>1100</v>
      </c>
      <c r="G96" s="24">
        <v>5447.13</v>
      </c>
      <c r="H96" s="24">
        <v>0.5</v>
      </c>
      <c r="I96" s="31">
        <v>7.3800999999999997</v>
      </c>
      <c r="J96" s="31"/>
      <c r="K96" s="35"/>
    </row>
    <row r="97" spans="2:11" x14ac:dyDescent="0.25">
      <c r="B97" s="8" t="s">
        <v>1780</v>
      </c>
      <c r="C97" s="57" t="s">
        <v>1253</v>
      </c>
      <c r="D97" s="54" t="s">
        <v>1781</v>
      </c>
      <c r="E97" s="6" t="s">
        <v>691</v>
      </c>
      <c r="F97" s="19">
        <v>1100</v>
      </c>
      <c r="G97" s="24">
        <v>5439.07</v>
      </c>
      <c r="H97" s="24">
        <v>0.5</v>
      </c>
      <c r="I97" s="31">
        <v>7.4351000000000003</v>
      </c>
      <c r="J97" s="31"/>
      <c r="K97" s="35" t="s">
        <v>572</v>
      </c>
    </row>
    <row r="98" spans="2:11" x14ac:dyDescent="0.25">
      <c r="B98" s="8" t="s">
        <v>1426</v>
      </c>
      <c r="C98" s="57" t="s">
        <v>1238</v>
      </c>
      <c r="D98" s="54" t="s">
        <v>1427</v>
      </c>
      <c r="E98" s="6" t="s">
        <v>706</v>
      </c>
      <c r="F98" s="19">
        <v>1000</v>
      </c>
      <c r="G98" s="24">
        <v>4957.3900000000003</v>
      </c>
      <c r="H98" s="24">
        <v>0.46</v>
      </c>
      <c r="I98" s="31">
        <v>7.4701000000000004</v>
      </c>
      <c r="J98" s="31"/>
      <c r="K98" s="35" t="s">
        <v>572</v>
      </c>
    </row>
    <row r="99" spans="2:11" x14ac:dyDescent="0.25">
      <c r="B99" s="8" t="s">
        <v>1782</v>
      </c>
      <c r="C99" s="57" t="s">
        <v>301</v>
      </c>
      <c r="D99" s="54" t="s">
        <v>1783</v>
      </c>
      <c r="E99" s="6" t="s">
        <v>1227</v>
      </c>
      <c r="F99" s="19">
        <v>1000</v>
      </c>
      <c r="G99" s="24">
        <v>4889.8100000000004</v>
      </c>
      <c r="H99" s="24">
        <v>0.45</v>
      </c>
      <c r="I99" s="31">
        <v>7.7599</v>
      </c>
      <c r="J99" s="31"/>
      <c r="K99" s="35" t="s">
        <v>572</v>
      </c>
    </row>
    <row r="100" spans="2:11" x14ac:dyDescent="0.25">
      <c r="B100" s="8" t="s">
        <v>1438</v>
      </c>
      <c r="C100" s="57" t="s">
        <v>60</v>
      </c>
      <c r="D100" s="54" t="s">
        <v>1439</v>
      </c>
      <c r="E100" s="6" t="s">
        <v>706</v>
      </c>
      <c r="F100" s="19">
        <v>1000</v>
      </c>
      <c r="G100" s="24">
        <v>4757.34</v>
      </c>
      <c r="H100" s="24">
        <v>0.44</v>
      </c>
      <c r="I100" s="31">
        <v>7.79</v>
      </c>
      <c r="J100" s="31"/>
      <c r="K100" s="35" t="s">
        <v>572</v>
      </c>
    </row>
    <row r="101" spans="2:11" x14ac:dyDescent="0.25">
      <c r="B101" s="8" t="s">
        <v>1784</v>
      </c>
      <c r="C101" s="57" t="s">
        <v>301</v>
      </c>
      <c r="D101" s="54" t="s">
        <v>1785</v>
      </c>
      <c r="E101" s="6" t="s">
        <v>1227</v>
      </c>
      <c r="F101" s="19">
        <v>900</v>
      </c>
      <c r="G101" s="24">
        <v>4456.8</v>
      </c>
      <c r="H101" s="24">
        <v>0.41</v>
      </c>
      <c r="I101" s="31">
        <v>7.37</v>
      </c>
      <c r="J101" s="31"/>
      <c r="K101" s="35"/>
    </row>
    <row r="102" spans="2:11" x14ac:dyDescent="0.25">
      <c r="B102" s="8" t="s">
        <v>1786</v>
      </c>
      <c r="C102" s="57" t="s">
        <v>63</v>
      </c>
      <c r="D102" s="54" t="s">
        <v>1787</v>
      </c>
      <c r="E102" s="6" t="s">
        <v>691</v>
      </c>
      <c r="F102" s="19">
        <v>900</v>
      </c>
      <c r="G102" s="24">
        <v>4450.43</v>
      </c>
      <c r="H102" s="24">
        <v>0.41</v>
      </c>
      <c r="I102" s="31">
        <v>7.3920000000000003</v>
      </c>
      <c r="J102" s="31"/>
      <c r="K102" s="35" t="s">
        <v>572</v>
      </c>
    </row>
    <row r="103" spans="2:11" x14ac:dyDescent="0.25">
      <c r="B103" s="8" t="s">
        <v>1788</v>
      </c>
      <c r="C103" s="57" t="s">
        <v>1223</v>
      </c>
      <c r="D103" s="54" t="s">
        <v>1789</v>
      </c>
      <c r="E103" s="6" t="s">
        <v>691</v>
      </c>
      <c r="F103" s="19">
        <v>200</v>
      </c>
      <c r="G103" s="24">
        <v>989.19</v>
      </c>
      <c r="H103" s="24">
        <v>0.09</v>
      </c>
      <c r="I103" s="31">
        <v>7.3875999999999999</v>
      </c>
      <c r="J103" s="31"/>
      <c r="K103" s="35" t="s">
        <v>572</v>
      </c>
    </row>
    <row r="104" spans="2:11" x14ac:dyDescent="0.25">
      <c r="C104" s="58" t="s">
        <v>40</v>
      </c>
      <c r="D104" s="54"/>
      <c r="E104" s="6"/>
      <c r="F104" s="19"/>
      <c r="G104" s="25">
        <v>392235.59</v>
      </c>
      <c r="H104" s="25">
        <v>36.119999999999997</v>
      </c>
      <c r="I104" s="31"/>
      <c r="J104" s="31"/>
      <c r="K104" s="35"/>
    </row>
    <row r="105" spans="2:11" x14ac:dyDescent="0.25">
      <c r="C105" s="57"/>
      <c r="D105" s="54"/>
      <c r="E105" s="6"/>
      <c r="F105" s="19"/>
      <c r="G105" s="24"/>
      <c r="H105" s="24"/>
      <c r="I105" s="31"/>
      <c r="J105" s="31"/>
      <c r="K105" s="35"/>
    </row>
    <row r="106" spans="2:11" x14ac:dyDescent="0.25">
      <c r="C106" s="59" t="s">
        <v>15</v>
      </c>
      <c r="D106" s="54"/>
      <c r="E106" s="6"/>
      <c r="F106" s="19"/>
      <c r="G106" s="24"/>
      <c r="H106" s="24"/>
      <c r="I106" s="31"/>
      <c r="J106" s="31"/>
      <c r="K106" s="35"/>
    </row>
    <row r="107" spans="2:11" x14ac:dyDescent="0.25">
      <c r="B107" s="8" t="s">
        <v>1790</v>
      </c>
      <c r="C107" s="57" t="s">
        <v>1791</v>
      </c>
      <c r="D107" s="54" t="s">
        <v>1792</v>
      </c>
      <c r="E107" s="6" t="s">
        <v>660</v>
      </c>
      <c r="F107" s="19">
        <v>65000000</v>
      </c>
      <c r="G107" s="24">
        <v>63966.57</v>
      </c>
      <c r="H107" s="24">
        <v>5.89</v>
      </c>
      <c r="I107" s="31">
        <v>7.0201000000000002</v>
      </c>
      <c r="J107" s="31"/>
      <c r="K107" s="35"/>
    </row>
    <row r="108" spans="2:11" x14ac:dyDescent="0.25">
      <c r="B108" s="8" t="s">
        <v>958</v>
      </c>
      <c r="C108" s="57" t="s">
        <v>959</v>
      </c>
      <c r="D108" s="54" t="s">
        <v>960</v>
      </c>
      <c r="E108" s="6" t="s">
        <v>660</v>
      </c>
      <c r="F108" s="19">
        <v>30000000</v>
      </c>
      <c r="G108" s="24">
        <v>29882.880000000001</v>
      </c>
      <c r="H108" s="24">
        <v>2.75</v>
      </c>
      <c r="I108" s="31">
        <v>6.8121</v>
      </c>
      <c r="J108" s="31"/>
      <c r="K108" s="35"/>
    </row>
    <row r="109" spans="2:11" x14ac:dyDescent="0.25">
      <c r="B109" s="8" t="s">
        <v>1793</v>
      </c>
      <c r="C109" s="57" t="s">
        <v>1794</v>
      </c>
      <c r="D109" s="54" t="s">
        <v>1795</v>
      </c>
      <c r="E109" s="6" t="s">
        <v>660</v>
      </c>
      <c r="F109" s="19">
        <v>25000000</v>
      </c>
      <c r="G109" s="24">
        <v>24703.88</v>
      </c>
      <c r="H109" s="24">
        <v>2.27</v>
      </c>
      <c r="I109" s="31">
        <v>6.9451000000000001</v>
      </c>
      <c r="J109" s="31"/>
      <c r="K109" s="35"/>
    </row>
    <row r="110" spans="2:11" x14ac:dyDescent="0.25">
      <c r="B110" s="8" t="s">
        <v>1301</v>
      </c>
      <c r="C110" s="57" t="s">
        <v>1302</v>
      </c>
      <c r="D110" s="54" t="s">
        <v>1303</v>
      </c>
      <c r="E110" s="6" t="s">
        <v>660</v>
      </c>
      <c r="F110" s="19">
        <v>20000000</v>
      </c>
      <c r="G110" s="24">
        <v>19737.12</v>
      </c>
      <c r="H110" s="24">
        <v>1.82</v>
      </c>
      <c r="I110" s="31">
        <v>6.9448999999999996</v>
      </c>
      <c r="J110" s="31"/>
      <c r="K110" s="35"/>
    </row>
    <row r="111" spans="2:11" x14ac:dyDescent="0.25">
      <c r="B111" s="8" t="s">
        <v>1319</v>
      </c>
      <c r="C111" s="57" t="s">
        <v>1320</v>
      </c>
      <c r="D111" s="54" t="s">
        <v>1321</v>
      </c>
      <c r="E111" s="6" t="s">
        <v>660</v>
      </c>
      <c r="F111" s="19">
        <v>3589800</v>
      </c>
      <c r="G111" s="24">
        <v>3571.21</v>
      </c>
      <c r="H111" s="24">
        <v>0.33</v>
      </c>
      <c r="I111" s="31">
        <v>6.7850000000000001</v>
      </c>
      <c r="J111" s="31"/>
      <c r="K111" s="35"/>
    </row>
    <row r="112" spans="2:11" x14ac:dyDescent="0.25">
      <c r="C112" s="58" t="s">
        <v>40</v>
      </c>
      <c r="D112" s="54"/>
      <c r="E112" s="6"/>
      <c r="F112" s="19"/>
      <c r="G112" s="25">
        <v>141861.66</v>
      </c>
      <c r="H112" s="25">
        <v>13.06</v>
      </c>
      <c r="I112" s="31"/>
      <c r="J112" s="31"/>
      <c r="K112" s="35"/>
    </row>
    <row r="113" spans="1:11" x14ac:dyDescent="0.25">
      <c r="C113" s="57"/>
      <c r="D113" s="54"/>
      <c r="E113" s="6"/>
      <c r="F113" s="19"/>
      <c r="G113" s="24"/>
      <c r="H113" s="24"/>
      <c r="I113" s="31"/>
      <c r="J113" s="31"/>
      <c r="K113" s="35"/>
    </row>
    <row r="114" spans="1:11" x14ac:dyDescent="0.25">
      <c r="C114" s="58" t="s">
        <v>16</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17</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A118" s="10"/>
      <c r="B118" s="28"/>
      <c r="C118" s="58" t="s">
        <v>18</v>
      </c>
      <c r="D118" s="54"/>
      <c r="E118" s="6"/>
      <c r="F118" s="19"/>
      <c r="G118" s="24"/>
      <c r="H118" s="24"/>
      <c r="I118" s="31"/>
      <c r="J118" s="31"/>
      <c r="K118" s="35"/>
    </row>
    <row r="119" spans="1:11" x14ac:dyDescent="0.25">
      <c r="A119" s="28"/>
      <c r="B119" s="28"/>
      <c r="C119" s="58" t="s">
        <v>19</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C121" s="59" t="s">
        <v>20</v>
      </c>
      <c r="D121" s="54"/>
      <c r="E121" s="6"/>
      <c r="F121" s="19"/>
      <c r="G121" s="24"/>
      <c r="H121" s="24"/>
      <c r="I121" s="31"/>
      <c r="J121" s="31"/>
      <c r="K121" s="35"/>
    </row>
    <row r="122" spans="1:11" x14ac:dyDescent="0.25">
      <c r="B122" s="8" t="s">
        <v>749</v>
      </c>
      <c r="C122" s="57" t="s">
        <v>4663</v>
      </c>
      <c r="D122" s="54" t="s">
        <v>750</v>
      </c>
      <c r="E122" s="6" t="s">
        <v>751</v>
      </c>
      <c r="F122" s="19">
        <v>27567.629000000001</v>
      </c>
      <c r="G122" s="24">
        <v>2789.72</v>
      </c>
      <c r="H122" s="24">
        <v>0.26</v>
      </c>
      <c r="I122" s="31">
        <v>7.14</v>
      </c>
      <c r="J122" s="31"/>
      <c r="K122" s="35"/>
    </row>
    <row r="123" spans="1:11" x14ac:dyDescent="0.25">
      <c r="C123" s="58" t="s">
        <v>40</v>
      </c>
      <c r="D123" s="54"/>
      <c r="E123" s="6"/>
      <c r="F123" s="19"/>
      <c r="G123" s="25">
        <v>2789.72</v>
      </c>
      <c r="H123" s="25">
        <v>0.26</v>
      </c>
      <c r="I123" s="31"/>
      <c r="J123" s="31"/>
      <c r="K123" s="35"/>
    </row>
    <row r="124" spans="1:11" x14ac:dyDescent="0.25">
      <c r="C124" s="57"/>
      <c r="D124" s="54"/>
      <c r="E124" s="6"/>
      <c r="F124" s="19"/>
      <c r="G124" s="24"/>
      <c r="H124" s="24"/>
      <c r="I124" s="31"/>
      <c r="J124" s="31"/>
      <c r="K124" s="35"/>
    </row>
    <row r="125" spans="1:11" x14ac:dyDescent="0.25">
      <c r="C125" s="58" t="s">
        <v>21</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22</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8" t="s">
        <v>23</v>
      </c>
      <c r="D129" s="54"/>
      <c r="E129" s="6"/>
      <c r="F129" s="19"/>
      <c r="G129" s="24" t="s">
        <v>2</v>
      </c>
      <c r="H129" s="24" t="s">
        <v>2</v>
      </c>
      <c r="I129" s="31"/>
      <c r="J129" s="31"/>
      <c r="K129" s="35"/>
    </row>
    <row r="130" spans="1:54" x14ac:dyDescent="0.25">
      <c r="C130" s="57"/>
      <c r="D130" s="54"/>
      <c r="E130" s="6"/>
      <c r="F130" s="19"/>
      <c r="G130" s="24"/>
      <c r="H130" s="24"/>
      <c r="I130" s="31"/>
      <c r="J130" s="31"/>
      <c r="K130" s="35"/>
    </row>
    <row r="131" spans="1:54" x14ac:dyDescent="0.25">
      <c r="C131" s="59" t="s">
        <v>24</v>
      </c>
      <c r="D131" s="54"/>
      <c r="E131" s="6"/>
      <c r="F131" s="19"/>
      <c r="G131" s="24"/>
      <c r="H131" s="24"/>
      <c r="I131" s="31"/>
      <c r="J131" s="31"/>
      <c r="K131" s="35"/>
    </row>
    <row r="132" spans="1:54" x14ac:dyDescent="0.25">
      <c r="B132" s="8" t="s">
        <v>38</v>
      </c>
      <c r="C132" s="57" t="s">
        <v>39</v>
      </c>
      <c r="D132" s="54"/>
      <c r="E132" s="6"/>
      <c r="F132" s="19"/>
      <c r="G132" s="24">
        <v>6375.73</v>
      </c>
      <c r="H132" s="24">
        <v>0.59</v>
      </c>
      <c r="I132" s="31"/>
      <c r="J132" s="31"/>
      <c r="K132" s="35"/>
    </row>
    <row r="133" spans="1:54" x14ac:dyDescent="0.25">
      <c r="C133" s="58" t="s">
        <v>40</v>
      </c>
      <c r="D133" s="54"/>
      <c r="E133" s="6"/>
      <c r="F133" s="19"/>
      <c r="G133" s="25">
        <v>6375.73</v>
      </c>
      <c r="H133" s="25">
        <v>0.59</v>
      </c>
      <c r="I133" s="31"/>
      <c r="J133" s="31"/>
      <c r="K133" s="35"/>
    </row>
    <row r="134" spans="1:54" x14ac:dyDescent="0.25">
      <c r="C134" s="57"/>
      <c r="D134" s="54"/>
      <c r="E134" s="6"/>
      <c r="F134" s="19"/>
      <c r="G134" s="24"/>
      <c r="H134" s="24"/>
      <c r="I134" s="31"/>
      <c r="J134" s="31"/>
      <c r="K134" s="35"/>
    </row>
    <row r="135" spans="1:54" x14ac:dyDescent="0.25">
      <c r="A135" s="10"/>
      <c r="B135" s="28"/>
      <c r="C135" s="58" t="s">
        <v>25</v>
      </c>
      <c r="D135" s="54"/>
      <c r="E135" s="6"/>
      <c r="F135" s="19"/>
      <c r="G135" s="24"/>
      <c r="H135" s="24"/>
      <c r="I135" s="31"/>
      <c r="J135" s="31"/>
      <c r="K135" s="35"/>
    </row>
    <row r="136" spans="1:54" s="2" customFormat="1" ht="13.5" x14ac:dyDescent="0.25">
      <c r="A136" s="28"/>
      <c r="B136" s="28"/>
      <c r="C136" s="57" t="s">
        <v>4656</v>
      </c>
      <c r="D136" s="54"/>
      <c r="E136" s="6"/>
      <c r="F136" s="19"/>
      <c r="G136" s="24" t="s">
        <v>2</v>
      </c>
      <c r="H136" s="24" t="s">
        <v>2</v>
      </c>
      <c r="I136" s="31"/>
      <c r="J136" s="31"/>
      <c r="K136" s="35"/>
      <c r="L136" s="3"/>
      <c r="AI136" s="3"/>
      <c r="AV136" s="3"/>
      <c r="AX136" s="3"/>
      <c r="BB136" s="3"/>
    </row>
    <row r="137" spans="1:54" x14ac:dyDescent="0.25">
      <c r="B137" s="8"/>
      <c r="C137" s="57" t="s">
        <v>41</v>
      </c>
      <c r="D137" s="54"/>
      <c r="E137" s="6"/>
      <c r="F137" s="19"/>
      <c r="G137" s="24">
        <v>7567.22</v>
      </c>
      <c r="H137" s="24">
        <v>0.65999999999999992</v>
      </c>
      <c r="I137" s="31"/>
      <c r="J137" s="31"/>
      <c r="K137" s="35"/>
    </row>
    <row r="138" spans="1:54" x14ac:dyDescent="0.25">
      <c r="C138" s="58" t="s">
        <v>40</v>
      </c>
      <c r="D138" s="54"/>
      <c r="E138" s="6"/>
      <c r="F138" s="19"/>
      <c r="G138" s="25">
        <v>7567.22</v>
      </c>
      <c r="H138" s="25">
        <v>0.65999999999999992</v>
      </c>
      <c r="I138" s="31"/>
      <c r="J138" s="31"/>
      <c r="K138" s="35"/>
    </row>
    <row r="139" spans="1:54" x14ac:dyDescent="0.25">
      <c r="C139" s="57"/>
      <c r="D139" s="54"/>
      <c r="E139" s="6"/>
      <c r="F139" s="19"/>
      <c r="G139" s="24"/>
      <c r="H139" s="24"/>
      <c r="I139" s="31"/>
      <c r="J139" s="31"/>
      <c r="K139" s="35"/>
    </row>
    <row r="140" spans="1:54" x14ac:dyDescent="0.25">
      <c r="C140" s="60" t="s">
        <v>42</v>
      </c>
      <c r="D140" s="55"/>
      <c r="E140" s="5"/>
      <c r="F140" s="20"/>
      <c r="G140" s="26">
        <v>1086110.8999999999</v>
      </c>
      <c r="H140" s="26">
        <v>100.00000000000001</v>
      </c>
      <c r="I140" s="32"/>
      <c r="J140" s="32"/>
      <c r="K140" s="36"/>
    </row>
    <row r="143" spans="1:54" x14ac:dyDescent="0.25">
      <c r="C143" s="1" t="s">
        <v>43</v>
      </c>
    </row>
    <row r="144" spans="1:54" x14ac:dyDescent="0.25">
      <c r="C144" s="37" t="s">
        <v>44</v>
      </c>
      <c r="D144" s="37"/>
      <c r="E144" s="37"/>
      <c r="F144" s="37"/>
      <c r="G144" s="37"/>
      <c r="H144" s="37"/>
      <c r="I144" s="37"/>
      <c r="J144" s="37"/>
      <c r="K144" s="37"/>
    </row>
    <row r="145" spans="3:6" x14ac:dyDescent="0.25">
      <c r="C145" s="2" t="s">
        <v>45</v>
      </c>
    </row>
    <row r="146" spans="3:6" x14ac:dyDescent="0.25">
      <c r="C146" s="2" t="s">
        <v>46</v>
      </c>
    </row>
    <row r="147" spans="3:6" x14ac:dyDescent="0.25">
      <c r="C147" s="2" t="s">
        <v>47</v>
      </c>
    </row>
    <row r="148" spans="3:6" x14ac:dyDescent="0.25">
      <c r="C148" s="2" t="s">
        <v>48</v>
      </c>
    </row>
    <row r="150" spans="3:6" x14ac:dyDescent="0.25">
      <c r="C150" s="78" t="s">
        <v>4733</v>
      </c>
      <c r="E150" s="78" t="s">
        <v>4734</v>
      </c>
      <c r="F150" s="79"/>
    </row>
    <row r="151" spans="3:6" x14ac:dyDescent="0.25">
      <c r="E151" s="2" t="s">
        <v>4752</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2"/>
  <dimension ref="A1:IV144"/>
  <sheetViews>
    <sheetView showGridLines="0" zoomScale="90" zoomScaleNormal="90" workbookViewId="0">
      <pane ySplit="6" topLeftCell="A12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1796</v>
      </c>
      <c r="J2" s="38" t="s">
        <v>4461</v>
      </c>
    </row>
    <row r="3" spans="1:54" ht="16.5" x14ac:dyDescent="0.3">
      <c r="C3" s="1" t="s">
        <v>27</v>
      </c>
      <c r="D3" s="21" t="s">
        <v>1797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1798</v>
      </c>
      <c r="C10" s="57" t="s">
        <v>1799</v>
      </c>
      <c r="D10" s="54" t="s">
        <v>1800</v>
      </c>
      <c r="E10" s="6" t="s">
        <v>102</v>
      </c>
      <c r="F10" s="19">
        <v>1400000</v>
      </c>
      <c r="G10" s="24">
        <v>57334.9</v>
      </c>
      <c r="H10" s="24">
        <v>3.59</v>
      </c>
      <c r="I10" s="31"/>
      <c r="J10" s="31"/>
      <c r="K10" s="35"/>
    </row>
    <row r="11" spans="1:54" x14ac:dyDescent="0.25">
      <c r="B11" s="8" t="s">
        <v>262</v>
      </c>
      <c r="C11" s="57" t="s">
        <v>263</v>
      </c>
      <c r="D11" s="54" t="s">
        <v>264</v>
      </c>
      <c r="E11" s="6" t="s">
        <v>114</v>
      </c>
      <c r="F11" s="19">
        <v>1400000</v>
      </c>
      <c r="G11" s="24">
        <v>54572.7</v>
      </c>
      <c r="H11" s="24">
        <v>3.42</v>
      </c>
      <c r="I11" s="31"/>
      <c r="J11" s="31"/>
      <c r="K11" s="35"/>
    </row>
    <row r="12" spans="1:54" x14ac:dyDescent="0.25">
      <c r="B12" s="8" t="s">
        <v>268</v>
      </c>
      <c r="C12" s="57" t="s">
        <v>269</v>
      </c>
      <c r="D12" s="54" t="s">
        <v>270</v>
      </c>
      <c r="E12" s="6" t="s">
        <v>271</v>
      </c>
      <c r="F12" s="19">
        <v>5169750</v>
      </c>
      <c r="G12" s="24">
        <v>53765.4</v>
      </c>
      <c r="H12" s="24">
        <v>3.37</v>
      </c>
      <c r="I12" s="31"/>
      <c r="J12" s="31"/>
      <c r="K12" s="35"/>
    </row>
    <row r="13" spans="1:54" x14ac:dyDescent="0.25">
      <c r="B13" s="8" t="s">
        <v>1801</v>
      </c>
      <c r="C13" s="57" t="s">
        <v>1182</v>
      </c>
      <c r="D13" s="54" t="s">
        <v>1802</v>
      </c>
      <c r="E13" s="6" t="s">
        <v>102</v>
      </c>
      <c r="F13" s="19">
        <v>1490000</v>
      </c>
      <c r="G13" s="24">
        <v>53157.99</v>
      </c>
      <c r="H13" s="24">
        <v>3.33</v>
      </c>
      <c r="I13" s="31"/>
      <c r="J13" s="31"/>
      <c r="K13" s="35"/>
    </row>
    <row r="14" spans="1:54" x14ac:dyDescent="0.25">
      <c r="B14" s="8" t="s">
        <v>169</v>
      </c>
      <c r="C14" s="57" t="s">
        <v>170</v>
      </c>
      <c r="D14" s="54" t="s">
        <v>171</v>
      </c>
      <c r="E14" s="6" t="s">
        <v>114</v>
      </c>
      <c r="F14" s="19">
        <v>1623740</v>
      </c>
      <c r="G14" s="24">
        <v>50842.55</v>
      </c>
      <c r="H14" s="24">
        <v>3.19</v>
      </c>
      <c r="I14" s="31"/>
      <c r="J14" s="31"/>
      <c r="K14" s="35"/>
    </row>
    <row r="15" spans="1:54" x14ac:dyDescent="0.25">
      <c r="B15" s="8" t="s">
        <v>1803</v>
      </c>
      <c r="C15" s="57" t="s">
        <v>1804</v>
      </c>
      <c r="D15" s="54" t="s">
        <v>1805</v>
      </c>
      <c r="E15" s="6" t="s">
        <v>83</v>
      </c>
      <c r="F15" s="19">
        <v>1511202</v>
      </c>
      <c r="G15" s="24">
        <v>48075.11</v>
      </c>
      <c r="H15" s="24">
        <v>3.01</v>
      </c>
      <c r="I15" s="31"/>
      <c r="J15" s="31"/>
      <c r="K15" s="35"/>
    </row>
    <row r="16" spans="1:54" x14ac:dyDescent="0.25">
      <c r="B16" s="8" t="s">
        <v>241</v>
      </c>
      <c r="C16" s="57" t="s">
        <v>242</v>
      </c>
      <c r="D16" s="54" t="s">
        <v>243</v>
      </c>
      <c r="E16" s="6" t="s">
        <v>161</v>
      </c>
      <c r="F16" s="19">
        <v>8682397</v>
      </c>
      <c r="G16" s="24">
        <v>42773.83</v>
      </c>
      <c r="H16" s="24">
        <v>2.68</v>
      </c>
      <c r="I16" s="31"/>
      <c r="J16" s="31"/>
      <c r="K16" s="35"/>
    </row>
    <row r="17" spans="2:11" x14ac:dyDescent="0.25">
      <c r="B17" s="8" t="s">
        <v>338</v>
      </c>
      <c r="C17" s="57" t="s">
        <v>339</v>
      </c>
      <c r="D17" s="54" t="s">
        <v>340</v>
      </c>
      <c r="E17" s="6" t="s">
        <v>98</v>
      </c>
      <c r="F17" s="19">
        <v>3249946</v>
      </c>
      <c r="G17" s="24">
        <v>38155.99</v>
      </c>
      <c r="H17" s="24">
        <v>2.39</v>
      </c>
      <c r="I17" s="31"/>
      <c r="J17" s="31"/>
      <c r="K17" s="35"/>
    </row>
    <row r="18" spans="2:11" x14ac:dyDescent="0.25">
      <c r="B18" s="8" t="s">
        <v>928</v>
      </c>
      <c r="C18" s="57" t="s">
        <v>929</v>
      </c>
      <c r="D18" s="54" t="s">
        <v>930</v>
      </c>
      <c r="E18" s="6" t="s">
        <v>90</v>
      </c>
      <c r="F18" s="19">
        <v>3320000</v>
      </c>
      <c r="G18" s="24">
        <v>37338.379999999997</v>
      </c>
      <c r="H18" s="24">
        <v>2.34</v>
      </c>
      <c r="I18" s="31"/>
      <c r="J18" s="31"/>
      <c r="K18" s="35"/>
    </row>
    <row r="19" spans="2:11" x14ac:dyDescent="0.25">
      <c r="B19" s="8" t="s">
        <v>908</v>
      </c>
      <c r="C19" s="57" t="s">
        <v>909</v>
      </c>
      <c r="D19" s="54" t="s">
        <v>910</v>
      </c>
      <c r="E19" s="6" t="s">
        <v>440</v>
      </c>
      <c r="F19" s="19">
        <v>3500000</v>
      </c>
      <c r="G19" s="24">
        <v>36746.5</v>
      </c>
      <c r="H19" s="24">
        <v>2.2999999999999998</v>
      </c>
      <c r="I19" s="31"/>
      <c r="J19" s="31"/>
      <c r="K19" s="35"/>
    </row>
    <row r="20" spans="2:11" x14ac:dyDescent="0.25">
      <c r="B20" s="8" t="s">
        <v>115</v>
      </c>
      <c r="C20" s="57" t="s">
        <v>116</v>
      </c>
      <c r="D20" s="54" t="s">
        <v>117</v>
      </c>
      <c r="E20" s="6" t="s">
        <v>118</v>
      </c>
      <c r="F20" s="19">
        <v>96000</v>
      </c>
      <c r="G20" s="24">
        <v>35821.54</v>
      </c>
      <c r="H20" s="24">
        <v>2.2400000000000002</v>
      </c>
      <c r="I20" s="31"/>
      <c r="J20" s="31"/>
      <c r="K20" s="35"/>
    </row>
    <row r="21" spans="2:11" x14ac:dyDescent="0.25">
      <c r="B21" s="8" t="s">
        <v>838</v>
      </c>
      <c r="C21" s="57" t="s">
        <v>839</v>
      </c>
      <c r="D21" s="54" t="s">
        <v>840</v>
      </c>
      <c r="E21" s="6" t="s">
        <v>230</v>
      </c>
      <c r="F21" s="19">
        <v>4500000</v>
      </c>
      <c r="G21" s="24">
        <v>35136</v>
      </c>
      <c r="H21" s="24">
        <v>2.2000000000000002</v>
      </c>
      <c r="I21" s="31"/>
      <c r="J21" s="31"/>
      <c r="K21" s="35"/>
    </row>
    <row r="22" spans="2:11" x14ac:dyDescent="0.25">
      <c r="B22" s="8" t="s">
        <v>490</v>
      </c>
      <c r="C22" s="57" t="s">
        <v>491</v>
      </c>
      <c r="D22" s="54" t="s">
        <v>492</v>
      </c>
      <c r="E22" s="6" t="s">
        <v>220</v>
      </c>
      <c r="F22" s="19">
        <v>200000</v>
      </c>
      <c r="G22" s="24">
        <v>34490.300000000003</v>
      </c>
      <c r="H22" s="24">
        <v>2.16</v>
      </c>
      <c r="I22" s="31"/>
      <c r="J22" s="31"/>
      <c r="K22" s="35"/>
    </row>
    <row r="23" spans="2:11" x14ac:dyDescent="0.25">
      <c r="B23" s="8" t="s">
        <v>1806</v>
      </c>
      <c r="C23" s="57" t="s">
        <v>1807</v>
      </c>
      <c r="D23" s="54" t="s">
        <v>1808</v>
      </c>
      <c r="E23" s="6" t="s">
        <v>118</v>
      </c>
      <c r="F23" s="19">
        <v>3657080</v>
      </c>
      <c r="G23" s="24">
        <v>33932.22</v>
      </c>
      <c r="H23" s="24">
        <v>2.13</v>
      </c>
      <c r="I23" s="31"/>
      <c r="J23" s="31"/>
      <c r="K23" s="35"/>
    </row>
    <row r="24" spans="2:11" x14ac:dyDescent="0.25">
      <c r="B24" s="8" t="s">
        <v>925</v>
      </c>
      <c r="C24" s="57" t="s">
        <v>926</v>
      </c>
      <c r="D24" s="54" t="s">
        <v>927</v>
      </c>
      <c r="E24" s="6" t="s">
        <v>118</v>
      </c>
      <c r="F24" s="19">
        <v>4260011</v>
      </c>
      <c r="G24" s="24">
        <v>33660.480000000003</v>
      </c>
      <c r="H24" s="24">
        <v>2.11</v>
      </c>
      <c r="I24" s="31"/>
      <c r="J24" s="31"/>
      <c r="K24" s="35"/>
    </row>
    <row r="25" spans="2:11" x14ac:dyDescent="0.25">
      <c r="B25" s="8" t="s">
        <v>99</v>
      </c>
      <c r="C25" s="57" t="s">
        <v>100</v>
      </c>
      <c r="D25" s="54" t="s">
        <v>101</v>
      </c>
      <c r="E25" s="6" t="s">
        <v>102</v>
      </c>
      <c r="F25" s="19">
        <v>2800000</v>
      </c>
      <c r="G25" s="24">
        <v>33156.199999999997</v>
      </c>
      <c r="H25" s="24">
        <v>2.08</v>
      </c>
      <c r="I25" s="31"/>
      <c r="J25" s="31"/>
      <c r="K25" s="35"/>
    </row>
    <row r="26" spans="2:11" x14ac:dyDescent="0.25">
      <c r="B26" s="8" t="s">
        <v>111</v>
      </c>
      <c r="C26" s="57" t="s">
        <v>112</v>
      </c>
      <c r="D26" s="54" t="s">
        <v>113</v>
      </c>
      <c r="E26" s="6" t="s">
        <v>114</v>
      </c>
      <c r="F26" s="19">
        <v>5258000</v>
      </c>
      <c r="G26" s="24">
        <v>32504.959999999999</v>
      </c>
      <c r="H26" s="24">
        <v>2.04</v>
      </c>
      <c r="I26" s="31"/>
      <c r="J26" s="31"/>
      <c r="K26" s="35"/>
    </row>
    <row r="27" spans="2:11" x14ac:dyDescent="0.25">
      <c r="B27" s="8" t="s">
        <v>1809</v>
      </c>
      <c r="C27" s="57" t="s">
        <v>1810</v>
      </c>
      <c r="D27" s="54" t="s">
        <v>1811</v>
      </c>
      <c r="E27" s="6" t="s">
        <v>72</v>
      </c>
      <c r="F27" s="19">
        <v>713774</v>
      </c>
      <c r="G27" s="24">
        <v>31144.81</v>
      </c>
      <c r="H27" s="24">
        <v>1.95</v>
      </c>
      <c r="I27" s="31"/>
      <c r="J27" s="31"/>
      <c r="K27" s="35"/>
    </row>
    <row r="28" spans="2:11" x14ac:dyDescent="0.25">
      <c r="B28" s="8" t="s">
        <v>250</v>
      </c>
      <c r="C28" s="57" t="s">
        <v>251</v>
      </c>
      <c r="D28" s="54" t="s">
        <v>252</v>
      </c>
      <c r="E28" s="6" t="s">
        <v>90</v>
      </c>
      <c r="F28" s="19">
        <v>2343540</v>
      </c>
      <c r="G28" s="24">
        <v>28948.58</v>
      </c>
      <c r="H28" s="24">
        <v>1.81</v>
      </c>
      <c r="I28" s="31"/>
      <c r="J28" s="31"/>
      <c r="K28" s="35"/>
    </row>
    <row r="29" spans="2:11" x14ac:dyDescent="0.25">
      <c r="B29" s="8" t="s">
        <v>497</v>
      </c>
      <c r="C29" s="57" t="s">
        <v>498</v>
      </c>
      <c r="D29" s="54" t="s">
        <v>499</v>
      </c>
      <c r="E29" s="6" t="s">
        <v>325</v>
      </c>
      <c r="F29" s="19">
        <v>3266269</v>
      </c>
      <c r="G29" s="24">
        <v>28867.29</v>
      </c>
      <c r="H29" s="24">
        <v>1.81</v>
      </c>
      <c r="I29" s="31"/>
      <c r="J29" s="31"/>
      <c r="K29" s="35"/>
    </row>
    <row r="30" spans="2:11" x14ac:dyDescent="0.25">
      <c r="B30" s="8" t="s">
        <v>151</v>
      </c>
      <c r="C30" s="57" t="s">
        <v>152</v>
      </c>
      <c r="D30" s="54" t="s">
        <v>153</v>
      </c>
      <c r="E30" s="6" t="s">
        <v>54</v>
      </c>
      <c r="F30" s="19">
        <v>450000</v>
      </c>
      <c r="G30" s="24">
        <v>28125.45</v>
      </c>
      <c r="H30" s="24">
        <v>1.76</v>
      </c>
      <c r="I30" s="31"/>
      <c r="J30" s="31"/>
      <c r="K30" s="35"/>
    </row>
    <row r="31" spans="2:11" x14ac:dyDescent="0.25">
      <c r="B31" s="8" t="s">
        <v>76</v>
      </c>
      <c r="C31" s="57" t="s">
        <v>77</v>
      </c>
      <c r="D31" s="54" t="s">
        <v>78</v>
      </c>
      <c r="E31" s="6" t="s">
        <v>79</v>
      </c>
      <c r="F31" s="19">
        <v>1401093</v>
      </c>
      <c r="G31" s="24">
        <v>28040.77</v>
      </c>
      <c r="H31" s="24">
        <v>1.76</v>
      </c>
      <c r="I31" s="31"/>
      <c r="J31" s="31"/>
      <c r="K31" s="35"/>
    </row>
    <row r="32" spans="2:11" x14ac:dyDescent="0.25">
      <c r="B32" s="8" t="s">
        <v>158</v>
      </c>
      <c r="C32" s="57" t="s">
        <v>159</v>
      </c>
      <c r="D32" s="54" t="s">
        <v>160</v>
      </c>
      <c r="E32" s="6" t="s">
        <v>161</v>
      </c>
      <c r="F32" s="19">
        <v>4927500</v>
      </c>
      <c r="G32" s="24">
        <v>25600.83</v>
      </c>
      <c r="H32" s="24">
        <v>1.6</v>
      </c>
      <c r="I32" s="31"/>
      <c r="J32" s="31"/>
      <c r="K32" s="35"/>
    </row>
    <row r="33" spans="2:11" x14ac:dyDescent="0.25">
      <c r="B33" s="8" t="s">
        <v>1812</v>
      </c>
      <c r="C33" s="57" t="s">
        <v>1813</v>
      </c>
      <c r="D33" s="54" t="s">
        <v>1814</v>
      </c>
      <c r="E33" s="6" t="s">
        <v>140</v>
      </c>
      <c r="F33" s="19">
        <v>1000000</v>
      </c>
      <c r="G33" s="24">
        <v>24238</v>
      </c>
      <c r="H33" s="24">
        <v>1.52</v>
      </c>
      <c r="I33" s="31"/>
      <c r="J33" s="31"/>
      <c r="K33" s="35"/>
    </row>
    <row r="34" spans="2:11" x14ac:dyDescent="0.25">
      <c r="B34" s="8" t="s">
        <v>844</v>
      </c>
      <c r="C34" s="57" t="s">
        <v>845</v>
      </c>
      <c r="D34" s="54" t="s">
        <v>846</v>
      </c>
      <c r="E34" s="6" t="s">
        <v>150</v>
      </c>
      <c r="F34" s="19">
        <v>1123909</v>
      </c>
      <c r="G34" s="24">
        <v>22477.62</v>
      </c>
      <c r="H34" s="24">
        <v>1.41</v>
      </c>
      <c r="I34" s="31"/>
      <c r="J34" s="31"/>
      <c r="K34" s="35"/>
    </row>
    <row r="35" spans="2:11" x14ac:dyDescent="0.25">
      <c r="B35" s="8" t="s">
        <v>1815</v>
      </c>
      <c r="C35" s="57" t="s">
        <v>1816</v>
      </c>
      <c r="D35" s="54" t="s">
        <v>1817</v>
      </c>
      <c r="E35" s="6" t="s">
        <v>114</v>
      </c>
      <c r="F35" s="19">
        <v>1032838</v>
      </c>
      <c r="G35" s="24">
        <v>21743.82</v>
      </c>
      <c r="H35" s="24">
        <v>1.36</v>
      </c>
      <c r="I35" s="31"/>
      <c r="J35" s="31"/>
      <c r="K35" s="35"/>
    </row>
    <row r="36" spans="2:11" x14ac:dyDescent="0.25">
      <c r="B36" s="8" t="s">
        <v>313</v>
      </c>
      <c r="C36" s="57" t="s">
        <v>314</v>
      </c>
      <c r="D36" s="54" t="s">
        <v>315</v>
      </c>
      <c r="E36" s="6" t="s">
        <v>114</v>
      </c>
      <c r="F36" s="19">
        <v>32820234</v>
      </c>
      <c r="G36" s="24">
        <v>21349.56</v>
      </c>
      <c r="H36" s="24">
        <v>1.34</v>
      </c>
      <c r="I36" s="31"/>
      <c r="J36" s="31"/>
      <c r="K36" s="35"/>
    </row>
    <row r="37" spans="2:11" x14ac:dyDescent="0.25">
      <c r="B37" s="8" t="s">
        <v>1818</v>
      </c>
      <c r="C37" s="57" t="s">
        <v>715</v>
      </c>
      <c r="D37" s="54" t="s">
        <v>1819</v>
      </c>
      <c r="E37" s="6" t="s">
        <v>140</v>
      </c>
      <c r="F37" s="19">
        <v>850000</v>
      </c>
      <c r="G37" s="24">
        <v>20205.78</v>
      </c>
      <c r="H37" s="24">
        <v>1.27</v>
      </c>
      <c r="I37" s="31"/>
      <c r="J37" s="31"/>
      <c r="K37" s="35"/>
    </row>
    <row r="38" spans="2:11" x14ac:dyDescent="0.25">
      <c r="B38" s="8" t="s">
        <v>856</v>
      </c>
      <c r="C38" s="57" t="s">
        <v>857</v>
      </c>
      <c r="D38" s="54" t="s">
        <v>858</v>
      </c>
      <c r="E38" s="6" t="s">
        <v>230</v>
      </c>
      <c r="F38" s="19">
        <v>1899179</v>
      </c>
      <c r="G38" s="24">
        <v>20205.37</v>
      </c>
      <c r="H38" s="24">
        <v>1.27</v>
      </c>
      <c r="I38" s="31"/>
      <c r="J38" s="31"/>
      <c r="K38" s="35"/>
    </row>
    <row r="39" spans="2:11" x14ac:dyDescent="0.25">
      <c r="B39" s="8" t="s">
        <v>1820</v>
      </c>
      <c r="C39" s="57" t="s">
        <v>1821</v>
      </c>
      <c r="D39" s="54" t="s">
        <v>1822</v>
      </c>
      <c r="E39" s="6" t="s">
        <v>83</v>
      </c>
      <c r="F39" s="19">
        <v>5238213</v>
      </c>
      <c r="G39" s="24">
        <v>19724.490000000002</v>
      </c>
      <c r="H39" s="24">
        <v>1.24</v>
      </c>
      <c r="I39" s="31"/>
      <c r="J39" s="31"/>
      <c r="K39" s="35"/>
    </row>
    <row r="40" spans="2:11" x14ac:dyDescent="0.25">
      <c r="B40" s="8" t="s">
        <v>1823</v>
      </c>
      <c r="C40" s="57" t="s">
        <v>1824</v>
      </c>
      <c r="D40" s="54" t="s">
        <v>1825</v>
      </c>
      <c r="E40" s="6" t="s">
        <v>140</v>
      </c>
      <c r="F40" s="19">
        <v>1480514</v>
      </c>
      <c r="G40" s="24">
        <v>19597.560000000001</v>
      </c>
      <c r="H40" s="24">
        <v>1.23</v>
      </c>
      <c r="I40" s="31"/>
      <c r="J40" s="31"/>
      <c r="K40" s="35"/>
    </row>
    <row r="41" spans="2:11" x14ac:dyDescent="0.25">
      <c r="B41" s="8" t="s">
        <v>447</v>
      </c>
      <c r="C41" s="57" t="s">
        <v>448</v>
      </c>
      <c r="D41" s="54" t="s">
        <v>449</v>
      </c>
      <c r="E41" s="6" t="s">
        <v>90</v>
      </c>
      <c r="F41" s="19">
        <v>824704</v>
      </c>
      <c r="G41" s="24">
        <v>19533.53</v>
      </c>
      <c r="H41" s="24">
        <v>1.22</v>
      </c>
      <c r="I41" s="31"/>
      <c r="J41" s="31"/>
      <c r="K41" s="35"/>
    </row>
    <row r="42" spans="2:11" x14ac:dyDescent="0.25">
      <c r="B42" s="8" t="s">
        <v>247</v>
      </c>
      <c r="C42" s="57" t="s">
        <v>248</v>
      </c>
      <c r="D42" s="54" t="s">
        <v>249</v>
      </c>
      <c r="E42" s="6" t="s">
        <v>114</v>
      </c>
      <c r="F42" s="19">
        <v>117519</v>
      </c>
      <c r="G42" s="24">
        <v>19198.55</v>
      </c>
      <c r="H42" s="24">
        <v>1.2</v>
      </c>
      <c r="I42" s="31"/>
      <c r="J42" s="31"/>
      <c r="K42" s="35"/>
    </row>
    <row r="43" spans="2:11" x14ac:dyDescent="0.25">
      <c r="B43" s="8" t="s">
        <v>902</v>
      </c>
      <c r="C43" s="57" t="s">
        <v>903</v>
      </c>
      <c r="D43" s="54" t="s">
        <v>904</v>
      </c>
      <c r="E43" s="6" t="s">
        <v>157</v>
      </c>
      <c r="F43" s="19">
        <v>365048</v>
      </c>
      <c r="G43" s="24">
        <v>18367.939999999999</v>
      </c>
      <c r="H43" s="24">
        <v>1.1499999999999999</v>
      </c>
      <c r="I43" s="31"/>
      <c r="J43" s="31"/>
      <c r="K43" s="35"/>
    </row>
    <row r="44" spans="2:11" x14ac:dyDescent="0.25">
      <c r="B44" s="8" t="s">
        <v>1826</v>
      </c>
      <c r="C44" s="57" t="s">
        <v>1827</v>
      </c>
      <c r="D44" s="54" t="s">
        <v>1828</v>
      </c>
      <c r="E44" s="6" t="s">
        <v>150</v>
      </c>
      <c r="F44" s="19">
        <v>806895</v>
      </c>
      <c r="G44" s="24">
        <v>18154.330000000002</v>
      </c>
      <c r="H44" s="24">
        <v>1.1399999999999999</v>
      </c>
      <c r="I44" s="31"/>
      <c r="J44" s="31"/>
      <c r="K44" s="35"/>
    </row>
    <row r="45" spans="2:11" x14ac:dyDescent="0.25">
      <c r="B45" s="8" t="s">
        <v>103</v>
      </c>
      <c r="C45" s="57" t="s">
        <v>104</v>
      </c>
      <c r="D45" s="54" t="s">
        <v>105</v>
      </c>
      <c r="E45" s="6" t="s">
        <v>106</v>
      </c>
      <c r="F45" s="19">
        <v>500370</v>
      </c>
      <c r="G45" s="24">
        <v>17920.75</v>
      </c>
      <c r="H45" s="24">
        <v>1.1200000000000001</v>
      </c>
      <c r="I45" s="31"/>
      <c r="J45" s="31"/>
      <c r="K45" s="35"/>
    </row>
    <row r="46" spans="2:11" x14ac:dyDescent="0.25">
      <c r="B46" s="8" t="s">
        <v>890</v>
      </c>
      <c r="C46" s="57" t="s">
        <v>891</v>
      </c>
      <c r="D46" s="54" t="s">
        <v>892</v>
      </c>
      <c r="E46" s="6" t="s">
        <v>58</v>
      </c>
      <c r="F46" s="19">
        <v>12082508</v>
      </c>
      <c r="G46" s="24">
        <v>17797.53</v>
      </c>
      <c r="H46" s="24">
        <v>1.1200000000000001</v>
      </c>
      <c r="I46" s="31"/>
      <c r="J46" s="31"/>
      <c r="K46" s="35"/>
    </row>
    <row r="47" spans="2:11" x14ac:dyDescent="0.25">
      <c r="B47" s="8" t="s">
        <v>896</v>
      </c>
      <c r="C47" s="57" t="s">
        <v>897</v>
      </c>
      <c r="D47" s="54" t="s">
        <v>898</v>
      </c>
      <c r="E47" s="6" t="s">
        <v>72</v>
      </c>
      <c r="F47" s="19">
        <v>1728391</v>
      </c>
      <c r="G47" s="24">
        <v>17598.48</v>
      </c>
      <c r="H47" s="24">
        <v>1.1000000000000001</v>
      </c>
      <c r="I47" s="31"/>
      <c r="J47" s="31"/>
      <c r="K47" s="35"/>
    </row>
    <row r="48" spans="2:11" x14ac:dyDescent="0.25">
      <c r="B48" s="8" t="s">
        <v>253</v>
      </c>
      <c r="C48" s="57" t="s">
        <v>254</v>
      </c>
      <c r="D48" s="54" t="s">
        <v>255</v>
      </c>
      <c r="E48" s="6" t="s">
        <v>114</v>
      </c>
      <c r="F48" s="19">
        <v>2527778</v>
      </c>
      <c r="G48" s="24">
        <v>17444.2</v>
      </c>
      <c r="H48" s="24">
        <v>1.0900000000000001</v>
      </c>
      <c r="I48" s="31"/>
      <c r="J48" s="31"/>
      <c r="K48" s="35"/>
    </row>
    <row r="49" spans="2:11" x14ac:dyDescent="0.25">
      <c r="B49" s="8" t="s">
        <v>503</v>
      </c>
      <c r="C49" s="57" t="s">
        <v>504</v>
      </c>
      <c r="D49" s="54" t="s">
        <v>505</v>
      </c>
      <c r="E49" s="6" t="s">
        <v>90</v>
      </c>
      <c r="F49" s="19">
        <v>351548</v>
      </c>
      <c r="G49" s="24">
        <v>16494.099999999999</v>
      </c>
      <c r="H49" s="24">
        <v>1.03</v>
      </c>
      <c r="I49" s="31"/>
      <c r="J49" s="31"/>
      <c r="K49" s="35"/>
    </row>
    <row r="50" spans="2:11" x14ac:dyDescent="0.25">
      <c r="B50" s="8" t="s">
        <v>535</v>
      </c>
      <c r="C50" s="57" t="s">
        <v>536</v>
      </c>
      <c r="D50" s="54" t="s">
        <v>537</v>
      </c>
      <c r="E50" s="6" t="s">
        <v>102</v>
      </c>
      <c r="F50" s="19">
        <v>200000</v>
      </c>
      <c r="G50" s="24">
        <v>13725.8</v>
      </c>
      <c r="H50" s="24">
        <v>0.86</v>
      </c>
      <c r="I50" s="31"/>
      <c r="J50" s="31"/>
      <c r="K50" s="35"/>
    </row>
    <row r="51" spans="2:11" x14ac:dyDescent="0.25">
      <c r="B51" s="8" t="s">
        <v>1829</v>
      </c>
      <c r="C51" s="57" t="s">
        <v>1830</v>
      </c>
      <c r="D51" s="54" t="s">
        <v>1831</v>
      </c>
      <c r="E51" s="6" t="s">
        <v>440</v>
      </c>
      <c r="F51" s="19">
        <v>400000</v>
      </c>
      <c r="G51" s="24">
        <v>13490.6</v>
      </c>
      <c r="H51" s="24">
        <v>0.85</v>
      </c>
      <c r="I51" s="31"/>
      <c r="J51" s="31"/>
      <c r="K51" s="35"/>
    </row>
    <row r="52" spans="2:11" x14ac:dyDescent="0.25">
      <c r="B52" s="8" t="s">
        <v>413</v>
      </c>
      <c r="C52" s="57" t="s">
        <v>414</v>
      </c>
      <c r="D52" s="54" t="s">
        <v>415</v>
      </c>
      <c r="E52" s="6" t="s">
        <v>102</v>
      </c>
      <c r="F52" s="19">
        <v>4530000</v>
      </c>
      <c r="G52" s="24">
        <v>13100.76</v>
      </c>
      <c r="H52" s="24">
        <v>0.82</v>
      </c>
      <c r="I52" s="31"/>
      <c r="J52" s="31"/>
      <c r="K52" s="35"/>
    </row>
    <row r="53" spans="2:11" x14ac:dyDescent="0.25">
      <c r="B53" s="8" t="s">
        <v>1009</v>
      </c>
      <c r="C53" s="57" t="s">
        <v>1010</v>
      </c>
      <c r="D53" s="54" t="s">
        <v>1011</v>
      </c>
      <c r="E53" s="6" t="s">
        <v>514</v>
      </c>
      <c r="F53" s="19">
        <v>3027503</v>
      </c>
      <c r="G53" s="24">
        <v>12933.49</v>
      </c>
      <c r="H53" s="24">
        <v>0.81</v>
      </c>
      <c r="I53" s="31"/>
      <c r="J53" s="31"/>
      <c r="K53" s="35"/>
    </row>
    <row r="54" spans="2:11" x14ac:dyDescent="0.25">
      <c r="B54" s="8" t="s">
        <v>1832</v>
      </c>
      <c r="C54" s="57" t="s">
        <v>1833</v>
      </c>
      <c r="D54" s="54" t="s">
        <v>1834</v>
      </c>
      <c r="E54" s="6" t="s">
        <v>106</v>
      </c>
      <c r="F54" s="19">
        <v>2334706</v>
      </c>
      <c r="G54" s="24">
        <v>12251.37</v>
      </c>
      <c r="H54" s="24">
        <v>0.77</v>
      </c>
      <c r="I54" s="31"/>
      <c r="J54" s="31"/>
      <c r="K54" s="35"/>
    </row>
    <row r="55" spans="2:11" x14ac:dyDescent="0.25">
      <c r="B55" s="8" t="s">
        <v>55</v>
      </c>
      <c r="C55" s="57" t="s">
        <v>56</v>
      </c>
      <c r="D55" s="54" t="s">
        <v>57</v>
      </c>
      <c r="E55" s="6" t="s">
        <v>58</v>
      </c>
      <c r="F55" s="19">
        <v>836244</v>
      </c>
      <c r="G55" s="24">
        <v>12230.49</v>
      </c>
      <c r="H55" s="24">
        <v>0.77</v>
      </c>
      <c r="I55" s="31"/>
      <c r="J55" s="31"/>
      <c r="K55" s="35"/>
    </row>
    <row r="56" spans="2:11" x14ac:dyDescent="0.25">
      <c r="B56" s="8" t="s">
        <v>1586</v>
      </c>
      <c r="C56" s="57" t="s">
        <v>1587</v>
      </c>
      <c r="D56" s="54" t="s">
        <v>1588</v>
      </c>
      <c r="E56" s="6" t="s">
        <v>185</v>
      </c>
      <c r="F56" s="19">
        <v>1540000</v>
      </c>
      <c r="G56" s="24">
        <v>11466.84</v>
      </c>
      <c r="H56" s="24">
        <v>0.72</v>
      </c>
      <c r="I56" s="31"/>
      <c r="J56" s="31"/>
      <c r="K56" s="35"/>
    </row>
    <row r="57" spans="2:11" x14ac:dyDescent="0.25">
      <c r="B57" s="8" t="s">
        <v>868</v>
      </c>
      <c r="C57" s="57" t="s">
        <v>869</v>
      </c>
      <c r="D57" s="54" t="s">
        <v>870</v>
      </c>
      <c r="E57" s="6" t="s">
        <v>150</v>
      </c>
      <c r="F57" s="19">
        <v>2950194</v>
      </c>
      <c r="G57" s="24">
        <v>11250.56</v>
      </c>
      <c r="H57" s="24">
        <v>0.71</v>
      </c>
      <c r="I57" s="31"/>
      <c r="J57" s="31"/>
      <c r="K57" s="35"/>
    </row>
    <row r="58" spans="2:11" x14ac:dyDescent="0.25">
      <c r="B58" s="8" t="s">
        <v>329</v>
      </c>
      <c r="C58" s="57" t="s">
        <v>330</v>
      </c>
      <c r="D58" s="54" t="s">
        <v>331</v>
      </c>
      <c r="E58" s="6" t="s">
        <v>98</v>
      </c>
      <c r="F58" s="19">
        <v>1222426</v>
      </c>
      <c r="G58" s="24">
        <v>10514.09</v>
      </c>
      <c r="H58" s="24">
        <v>0.66</v>
      </c>
      <c r="I58" s="31"/>
      <c r="J58" s="31"/>
      <c r="K58" s="35"/>
    </row>
    <row r="59" spans="2:11" x14ac:dyDescent="0.25">
      <c r="B59" s="8" t="s">
        <v>189</v>
      </c>
      <c r="C59" s="57" t="s">
        <v>190</v>
      </c>
      <c r="D59" s="54" t="s">
        <v>191</v>
      </c>
      <c r="E59" s="6" t="s">
        <v>122</v>
      </c>
      <c r="F59" s="19">
        <v>6785449</v>
      </c>
      <c r="G59" s="24">
        <v>10100.14</v>
      </c>
      <c r="H59" s="24">
        <v>0.63</v>
      </c>
      <c r="I59" s="31"/>
      <c r="J59" s="31"/>
      <c r="K59" s="35"/>
    </row>
    <row r="60" spans="2:11" x14ac:dyDescent="0.25">
      <c r="B60" s="8" t="s">
        <v>288</v>
      </c>
      <c r="C60" s="57" t="s">
        <v>289</v>
      </c>
      <c r="D60" s="54" t="s">
        <v>290</v>
      </c>
      <c r="E60" s="6" t="s">
        <v>126</v>
      </c>
      <c r="F60" s="19">
        <v>879586</v>
      </c>
      <c r="G60" s="24">
        <v>10043.11</v>
      </c>
      <c r="H60" s="24">
        <v>0.63</v>
      </c>
      <c r="I60" s="31"/>
      <c r="J60" s="31"/>
      <c r="K60" s="35"/>
    </row>
    <row r="61" spans="2:11" x14ac:dyDescent="0.25">
      <c r="B61" s="8" t="s">
        <v>1835</v>
      </c>
      <c r="C61" s="57" t="s">
        <v>1836</v>
      </c>
      <c r="D61" s="54" t="s">
        <v>1837</v>
      </c>
      <c r="E61" s="6" t="s">
        <v>150</v>
      </c>
      <c r="F61" s="19">
        <v>206034</v>
      </c>
      <c r="G61" s="24">
        <v>8906.85</v>
      </c>
      <c r="H61" s="24">
        <v>0.56000000000000005</v>
      </c>
      <c r="I61" s="31"/>
      <c r="J61" s="31"/>
      <c r="K61" s="35"/>
    </row>
    <row r="62" spans="2:11" x14ac:dyDescent="0.25">
      <c r="B62" s="8" t="s">
        <v>450</v>
      </c>
      <c r="C62" s="57" t="s">
        <v>451</v>
      </c>
      <c r="D62" s="54" t="s">
        <v>452</v>
      </c>
      <c r="E62" s="6" t="s">
        <v>150</v>
      </c>
      <c r="F62" s="19">
        <v>100837</v>
      </c>
      <c r="G62" s="24">
        <v>8736.16</v>
      </c>
      <c r="H62" s="24">
        <v>0.55000000000000004</v>
      </c>
      <c r="I62" s="31"/>
      <c r="J62" s="31"/>
      <c r="K62" s="35"/>
    </row>
    <row r="63" spans="2:11" x14ac:dyDescent="0.25">
      <c r="B63" s="8" t="s">
        <v>1838</v>
      </c>
      <c r="C63" s="57" t="s">
        <v>1839</v>
      </c>
      <c r="D63" s="54" t="s">
        <v>1840</v>
      </c>
      <c r="E63" s="6" t="s">
        <v>325</v>
      </c>
      <c r="F63" s="19">
        <v>650000</v>
      </c>
      <c r="G63" s="24">
        <v>8707.4</v>
      </c>
      <c r="H63" s="24">
        <v>0.55000000000000004</v>
      </c>
      <c r="I63" s="31"/>
      <c r="J63" s="31"/>
      <c r="K63" s="35"/>
    </row>
    <row r="64" spans="2:11" x14ac:dyDescent="0.25">
      <c r="B64" s="8" t="s">
        <v>154</v>
      </c>
      <c r="C64" s="57" t="s">
        <v>155</v>
      </c>
      <c r="D64" s="54" t="s">
        <v>156</v>
      </c>
      <c r="E64" s="6" t="s">
        <v>157</v>
      </c>
      <c r="F64" s="19">
        <v>5000000</v>
      </c>
      <c r="G64" s="24">
        <v>8162.5</v>
      </c>
      <c r="H64" s="24">
        <v>0.51</v>
      </c>
      <c r="I64" s="31"/>
      <c r="J64" s="31"/>
      <c r="K64" s="35"/>
    </row>
    <row r="65" spans="2:11" x14ac:dyDescent="0.25">
      <c r="B65" s="8" t="s">
        <v>794</v>
      </c>
      <c r="C65" s="57" t="s">
        <v>795</v>
      </c>
      <c r="D65" s="54" t="s">
        <v>796</v>
      </c>
      <c r="E65" s="6" t="s">
        <v>126</v>
      </c>
      <c r="F65" s="19">
        <v>759585</v>
      </c>
      <c r="G65" s="24">
        <v>7815.37</v>
      </c>
      <c r="H65" s="24">
        <v>0.49</v>
      </c>
      <c r="I65" s="31"/>
      <c r="J65" s="31"/>
      <c r="K65" s="35"/>
    </row>
    <row r="66" spans="2:11" x14ac:dyDescent="0.25">
      <c r="B66" s="8" t="s">
        <v>441</v>
      </c>
      <c r="C66" s="57" t="s">
        <v>442</v>
      </c>
      <c r="D66" s="54" t="s">
        <v>443</v>
      </c>
      <c r="E66" s="6" t="s">
        <v>140</v>
      </c>
      <c r="F66" s="19">
        <v>1320648</v>
      </c>
      <c r="G66" s="24">
        <v>7412.14</v>
      </c>
      <c r="H66" s="24">
        <v>0.46</v>
      </c>
      <c r="I66" s="31"/>
      <c r="J66" s="31"/>
      <c r="K66" s="35"/>
    </row>
    <row r="67" spans="2:11" x14ac:dyDescent="0.25">
      <c r="B67" s="8" t="s">
        <v>1841</v>
      </c>
      <c r="C67" s="57" t="s">
        <v>1842</v>
      </c>
      <c r="D67" s="54" t="s">
        <v>1843</v>
      </c>
      <c r="E67" s="6" t="s">
        <v>183</v>
      </c>
      <c r="F67" s="19">
        <v>6000000</v>
      </c>
      <c r="G67" s="24">
        <v>7350</v>
      </c>
      <c r="H67" s="24">
        <v>0.46</v>
      </c>
      <c r="I67" s="31"/>
      <c r="J67" s="31"/>
      <c r="K67" s="35"/>
    </row>
    <row r="68" spans="2:11" x14ac:dyDescent="0.25">
      <c r="B68" s="8" t="s">
        <v>428</v>
      </c>
      <c r="C68" s="57" t="s">
        <v>429</v>
      </c>
      <c r="D68" s="54" t="s">
        <v>430</v>
      </c>
      <c r="E68" s="6" t="s">
        <v>72</v>
      </c>
      <c r="F68" s="19">
        <v>3967687</v>
      </c>
      <c r="G68" s="24">
        <v>7171.59</v>
      </c>
      <c r="H68" s="24">
        <v>0.45</v>
      </c>
      <c r="I68" s="31"/>
      <c r="J68" s="31"/>
      <c r="K68" s="35"/>
    </row>
    <row r="69" spans="2:11" x14ac:dyDescent="0.25">
      <c r="B69" s="8" t="s">
        <v>1844</v>
      </c>
      <c r="C69" s="57" t="s">
        <v>1845</v>
      </c>
      <c r="D69" s="54" t="s">
        <v>1846</v>
      </c>
      <c r="E69" s="6" t="s">
        <v>58</v>
      </c>
      <c r="F69" s="19">
        <v>4735620</v>
      </c>
      <c r="G69" s="24">
        <v>6861.91</v>
      </c>
      <c r="H69" s="24">
        <v>0.43</v>
      </c>
      <c r="I69" s="31"/>
      <c r="J69" s="31"/>
      <c r="K69" s="35"/>
    </row>
    <row r="70" spans="2:11" x14ac:dyDescent="0.25">
      <c r="B70" s="8" t="s">
        <v>506</v>
      </c>
      <c r="C70" s="57" t="s">
        <v>507</v>
      </c>
      <c r="D70" s="54" t="s">
        <v>508</v>
      </c>
      <c r="E70" s="6" t="s">
        <v>98</v>
      </c>
      <c r="F70" s="19">
        <v>502925</v>
      </c>
      <c r="G70" s="24">
        <v>6782.7</v>
      </c>
      <c r="H70" s="24">
        <v>0.43</v>
      </c>
      <c r="I70" s="31"/>
      <c r="J70" s="31"/>
      <c r="K70" s="35"/>
    </row>
    <row r="71" spans="2:11" x14ac:dyDescent="0.25">
      <c r="B71" s="8" t="s">
        <v>1847</v>
      </c>
      <c r="C71" s="57" t="s">
        <v>1848</v>
      </c>
      <c r="D71" s="54" t="s">
        <v>1849</v>
      </c>
      <c r="E71" s="6" t="s">
        <v>150</v>
      </c>
      <c r="F71" s="19">
        <v>750551</v>
      </c>
      <c r="G71" s="24">
        <v>6498.27</v>
      </c>
      <c r="H71" s="24">
        <v>0.41</v>
      </c>
      <c r="I71" s="31"/>
      <c r="J71" s="31"/>
      <c r="K71" s="35"/>
    </row>
    <row r="72" spans="2:11" x14ac:dyDescent="0.25">
      <c r="B72" s="8" t="s">
        <v>134</v>
      </c>
      <c r="C72" s="57" t="s">
        <v>135</v>
      </c>
      <c r="D72" s="54" t="s">
        <v>136</v>
      </c>
      <c r="E72" s="6" t="s">
        <v>90</v>
      </c>
      <c r="F72" s="19">
        <v>170898</v>
      </c>
      <c r="G72" s="24">
        <v>5789.51</v>
      </c>
      <c r="H72" s="24">
        <v>0.36</v>
      </c>
      <c r="I72" s="31"/>
      <c r="J72" s="31"/>
      <c r="K72" s="35"/>
    </row>
    <row r="73" spans="2:11" x14ac:dyDescent="0.25">
      <c r="B73" s="8" t="s">
        <v>818</v>
      </c>
      <c r="C73" s="57" t="s">
        <v>819</v>
      </c>
      <c r="D73" s="54" t="s">
        <v>820</v>
      </c>
      <c r="E73" s="6" t="s">
        <v>54</v>
      </c>
      <c r="F73" s="19">
        <v>68032</v>
      </c>
      <c r="G73" s="24">
        <v>5682.82</v>
      </c>
      <c r="H73" s="24">
        <v>0.36</v>
      </c>
      <c r="I73" s="31"/>
      <c r="J73" s="31"/>
      <c r="K73" s="35"/>
    </row>
    <row r="74" spans="2:11" x14ac:dyDescent="0.25">
      <c r="B74" s="8" t="s">
        <v>310</v>
      </c>
      <c r="C74" s="57" t="s">
        <v>311</v>
      </c>
      <c r="D74" s="54" t="s">
        <v>312</v>
      </c>
      <c r="E74" s="6" t="s">
        <v>68</v>
      </c>
      <c r="F74" s="19">
        <v>400000</v>
      </c>
      <c r="G74" s="24">
        <v>4859.8</v>
      </c>
      <c r="H74" s="24">
        <v>0.3</v>
      </c>
      <c r="I74" s="31"/>
      <c r="J74" s="31"/>
      <c r="K74" s="35"/>
    </row>
    <row r="75" spans="2:11" x14ac:dyDescent="0.25">
      <c r="B75" s="8" t="s">
        <v>80</v>
      </c>
      <c r="C75" s="57" t="s">
        <v>81</v>
      </c>
      <c r="D75" s="54" t="s">
        <v>82</v>
      </c>
      <c r="E75" s="6" t="s">
        <v>83</v>
      </c>
      <c r="F75" s="19">
        <v>100000</v>
      </c>
      <c r="G75" s="24">
        <v>4671.6000000000004</v>
      </c>
      <c r="H75" s="24">
        <v>0.28999999999999998</v>
      </c>
      <c r="I75" s="31"/>
      <c r="J75" s="31"/>
      <c r="K75" s="35"/>
    </row>
    <row r="76" spans="2:11" x14ac:dyDescent="0.25">
      <c r="B76" s="8" t="s">
        <v>1850</v>
      </c>
      <c r="C76" s="57" t="s">
        <v>1851</v>
      </c>
      <c r="D76" s="54" t="s">
        <v>1852</v>
      </c>
      <c r="E76" s="6" t="s">
        <v>72</v>
      </c>
      <c r="F76" s="19">
        <v>614215</v>
      </c>
      <c r="G76" s="24">
        <v>4086.07</v>
      </c>
      <c r="H76" s="24">
        <v>0.26</v>
      </c>
      <c r="I76" s="31"/>
      <c r="J76" s="31"/>
      <c r="K76" s="35"/>
    </row>
    <row r="77" spans="2:11" x14ac:dyDescent="0.25">
      <c r="B77" s="8" t="s">
        <v>767</v>
      </c>
      <c r="C77" s="57" t="s">
        <v>768</v>
      </c>
      <c r="D77" s="54" t="s">
        <v>769</v>
      </c>
      <c r="E77" s="6" t="s">
        <v>220</v>
      </c>
      <c r="F77" s="19">
        <v>150806</v>
      </c>
      <c r="G77" s="24">
        <v>3874.36</v>
      </c>
      <c r="H77" s="24">
        <v>0.24</v>
      </c>
      <c r="I77" s="31"/>
      <c r="J77" s="31"/>
      <c r="K77" s="35"/>
    </row>
    <row r="78" spans="2:11" x14ac:dyDescent="0.25">
      <c r="B78" s="8" t="s">
        <v>1853</v>
      </c>
      <c r="C78" s="57" t="s">
        <v>1854</v>
      </c>
      <c r="D78" s="54" t="s">
        <v>1855</v>
      </c>
      <c r="E78" s="6" t="s">
        <v>90</v>
      </c>
      <c r="F78" s="19">
        <v>156075</v>
      </c>
      <c r="G78" s="24">
        <v>3465.49</v>
      </c>
      <c r="H78" s="24">
        <v>0.22</v>
      </c>
      <c r="I78" s="31"/>
      <c r="J78" s="31"/>
      <c r="K78" s="35"/>
    </row>
    <row r="79" spans="2:11" x14ac:dyDescent="0.25">
      <c r="B79" s="8" t="s">
        <v>294</v>
      </c>
      <c r="C79" s="57" t="s">
        <v>295</v>
      </c>
      <c r="D79" s="54" t="s">
        <v>296</v>
      </c>
      <c r="E79" s="6" t="s">
        <v>72</v>
      </c>
      <c r="F79" s="19">
        <v>933664</v>
      </c>
      <c r="G79" s="24">
        <v>3374.26</v>
      </c>
      <c r="H79" s="24">
        <v>0.21</v>
      </c>
      <c r="I79" s="31"/>
      <c r="J79" s="31"/>
      <c r="K79" s="35"/>
    </row>
    <row r="80" spans="2:11" x14ac:dyDescent="0.25">
      <c r="B80" s="8" t="s">
        <v>1856</v>
      </c>
      <c r="C80" s="57" t="s">
        <v>1857</v>
      </c>
      <c r="D80" s="54" t="s">
        <v>1858</v>
      </c>
      <c r="E80" s="6" t="s">
        <v>98</v>
      </c>
      <c r="F80" s="19">
        <v>90600</v>
      </c>
      <c r="G80" s="24">
        <v>1307.77</v>
      </c>
      <c r="H80" s="24">
        <v>0.08</v>
      </c>
      <c r="I80" s="31"/>
      <c r="J80" s="31"/>
      <c r="K80" s="35"/>
    </row>
    <row r="81" spans="2:11" x14ac:dyDescent="0.25">
      <c r="B81" s="8" t="s">
        <v>370</v>
      </c>
      <c r="C81" s="57" t="s">
        <v>371</v>
      </c>
      <c r="D81" s="54" t="s">
        <v>372</v>
      </c>
      <c r="E81" s="6" t="s">
        <v>309</v>
      </c>
      <c r="F81" s="19">
        <v>2562406</v>
      </c>
      <c r="G81" s="61">
        <v>0</v>
      </c>
      <c r="H81" s="24" t="s">
        <v>4657</v>
      </c>
      <c r="I81" s="31"/>
      <c r="J81" s="31"/>
      <c r="K81" s="35" t="s">
        <v>4682</v>
      </c>
    </row>
    <row r="82" spans="2:11" x14ac:dyDescent="0.25">
      <c r="C82" s="58" t="s">
        <v>40</v>
      </c>
      <c r="D82" s="54"/>
      <c r="E82" s="6"/>
      <c r="F82" s="19"/>
      <c r="G82" s="25">
        <v>1466868.21</v>
      </c>
      <c r="H82" s="25">
        <v>91.93</v>
      </c>
      <c r="I82" s="31"/>
      <c r="J82" s="31"/>
      <c r="K82" s="35"/>
    </row>
    <row r="83" spans="2:11" x14ac:dyDescent="0.25">
      <c r="C83" s="57"/>
      <c r="D83" s="54"/>
      <c r="E83" s="6"/>
      <c r="F83" s="19"/>
      <c r="G83" s="24"/>
      <c r="H83" s="24"/>
      <c r="I83" s="31"/>
      <c r="J83" s="31"/>
      <c r="K83" s="35"/>
    </row>
    <row r="84" spans="2:11" x14ac:dyDescent="0.25">
      <c r="C84" s="58" t="s">
        <v>3</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8" t="s">
        <v>4</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5</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6</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7</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8</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9</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10</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11</v>
      </c>
      <c r="D100" s="54"/>
      <c r="E100" s="6"/>
      <c r="F100" s="19"/>
      <c r="G100" s="24"/>
      <c r="H100" s="24"/>
      <c r="I100" s="31"/>
      <c r="J100" s="31"/>
      <c r="K100" s="35"/>
    </row>
    <row r="101" spans="1:11" x14ac:dyDescent="0.25">
      <c r="A101" s="28"/>
      <c r="B101" s="28"/>
      <c r="C101" s="58" t="s">
        <v>13</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14</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C105" s="59" t="s">
        <v>15</v>
      </c>
      <c r="D105" s="54"/>
      <c r="E105" s="6"/>
      <c r="F105" s="19"/>
      <c r="G105" s="24"/>
      <c r="H105" s="24"/>
      <c r="I105" s="31"/>
      <c r="J105" s="31"/>
      <c r="K105" s="35"/>
    </row>
    <row r="106" spans="1:11" x14ac:dyDescent="0.25">
      <c r="B106" s="8" t="s">
        <v>964</v>
      </c>
      <c r="C106" s="57" t="s">
        <v>965</v>
      </c>
      <c r="D106" s="54" t="s">
        <v>966</v>
      </c>
      <c r="E106" s="6" t="s">
        <v>660</v>
      </c>
      <c r="F106" s="19">
        <v>1000000</v>
      </c>
      <c r="G106" s="24">
        <v>986.86</v>
      </c>
      <c r="H106" s="24">
        <v>0.06</v>
      </c>
      <c r="I106" s="31">
        <v>6.9448999999999996</v>
      </c>
      <c r="J106" s="31"/>
      <c r="K106" s="35"/>
    </row>
    <row r="107" spans="1:11" x14ac:dyDescent="0.25">
      <c r="C107" s="58" t="s">
        <v>40</v>
      </c>
      <c r="D107" s="54"/>
      <c r="E107" s="6"/>
      <c r="F107" s="19"/>
      <c r="G107" s="25">
        <v>986.86</v>
      </c>
      <c r="H107" s="25">
        <v>0.06</v>
      </c>
      <c r="I107" s="31"/>
      <c r="J107" s="31"/>
      <c r="K107" s="35"/>
    </row>
    <row r="108" spans="1:11" x14ac:dyDescent="0.25">
      <c r="C108" s="57"/>
      <c r="D108" s="54"/>
      <c r="E108" s="6"/>
      <c r="F108" s="19"/>
      <c r="G108" s="24"/>
      <c r="H108" s="24"/>
      <c r="I108" s="31"/>
      <c r="J108" s="31"/>
      <c r="K108" s="35"/>
    </row>
    <row r="109" spans="1:11" x14ac:dyDescent="0.25">
      <c r="C109" s="58" t="s">
        <v>16</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C111" s="58" t="s">
        <v>17</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11" x14ac:dyDescent="0.25">
      <c r="A113" s="10"/>
      <c r="B113" s="28"/>
      <c r="C113" s="58" t="s">
        <v>18</v>
      </c>
      <c r="D113" s="54"/>
      <c r="E113" s="6"/>
      <c r="F113" s="19"/>
      <c r="G113" s="24"/>
      <c r="H113" s="24"/>
      <c r="I113" s="31"/>
      <c r="J113" s="31"/>
      <c r="K113" s="35"/>
    </row>
    <row r="114" spans="1:11" x14ac:dyDescent="0.25">
      <c r="A114" s="28"/>
      <c r="B114" s="28"/>
      <c r="C114" s="58" t="s">
        <v>19</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A116" s="28"/>
      <c r="B116" s="28"/>
      <c r="C116" s="58" t="s">
        <v>20</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A118" s="28"/>
      <c r="B118" s="28"/>
      <c r="C118" s="58" t="s">
        <v>21</v>
      </c>
      <c r="D118" s="54"/>
      <c r="E118" s="6"/>
      <c r="F118" s="19"/>
      <c r="G118" s="24" t="s">
        <v>2</v>
      </c>
      <c r="H118" s="24" t="s">
        <v>2</v>
      </c>
      <c r="I118" s="31"/>
      <c r="J118" s="31"/>
      <c r="K118" s="35"/>
    </row>
    <row r="119" spans="1:11" x14ac:dyDescent="0.25">
      <c r="A119" s="28"/>
      <c r="B119" s="28"/>
      <c r="C119" s="58"/>
      <c r="D119" s="54"/>
      <c r="E119" s="6"/>
      <c r="F119" s="19"/>
      <c r="G119" s="24"/>
      <c r="H119" s="24"/>
      <c r="I119" s="31"/>
      <c r="J119" s="31"/>
      <c r="K119" s="35"/>
    </row>
    <row r="120" spans="1:11" x14ac:dyDescent="0.25">
      <c r="A120" s="28"/>
      <c r="B120" s="28"/>
      <c r="C120" s="58" t="s">
        <v>22</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23</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24</v>
      </c>
      <c r="D124" s="54"/>
      <c r="E124" s="6"/>
      <c r="F124" s="19"/>
      <c r="G124" s="24"/>
      <c r="H124" s="24"/>
      <c r="I124" s="31"/>
      <c r="J124" s="31"/>
      <c r="K124" s="35"/>
    </row>
    <row r="125" spans="1:11" x14ac:dyDescent="0.25">
      <c r="B125" s="8" t="s">
        <v>38</v>
      </c>
      <c r="C125" s="57" t="s">
        <v>39</v>
      </c>
      <c r="D125" s="54"/>
      <c r="E125" s="6"/>
      <c r="F125" s="19"/>
      <c r="G125" s="24">
        <v>126547.4</v>
      </c>
      <c r="H125" s="24">
        <v>7.93</v>
      </c>
      <c r="I125" s="31"/>
      <c r="J125" s="31"/>
      <c r="K125" s="35"/>
    </row>
    <row r="126" spans="1:11" x14ac:dyDescent="0.25">
      <c r="C126" s="58" t="s">
        <v>40</v>
      </c>
      <c r="D126" s="54"/>
      <c r="E126" s="6"/>
      <c r="F126" s="19"/>
      <c r="G126" s="25">
        <v>126547.4</v>
      </c>
      <c r="H126" s="25">
        <v>7.93</v>
      </c>
      <c r="I126" s="31"/>
      <c r="J126" s="31"/>
      <c r="K126" s="35"/>
    </row>
    <row r="127" spans="1:11" x14ac:dyDescent="0.25">
      <c r="C127" s="57"/>
      <c r="D127" s="54"/>
      <c r="E127" s="6"/>
      <c r="F127" s="19"/>
      <c r="G127" s="24"/>
      <c r="H127" s="24"/>
      <c r="I127" s="31"/>
      <c r="J127" s="31"/>
      <c r="K127" s="35"/>
    </row>
    <row r="128" spans="1:11" x14ac:dyDescent="0.25">
      <c r="A128" s="10"/>
      <c r="B128" s="28"/>
      <c r="C128" s="58" t="s">
        <v>25</v>
      </c>
      <c r="D128" s="54"/>
      <c r="E128" s="6"/>
      <c r="F128" s="19"/>
      <c r="G128" s="24"/>
      <c r="H128" s="24"/>
      <c r="I128" s="31"/>
      <c r="J128" s="31"/>
      <c r="K128" s="35"/>
    </row>
    <row r="129" spans="1:54" s="2" customFormat="1" ht="13.5" x14ac:dyDescent="0.25">
      <c r="A129" s="28"/>
      <c r="B129" s="28"/>
      <c r="C129" s="57" t="s">
        <v>4656</v>
      </c>
      <c r="D129" s="54"/>
      <c r="E129" s="6"/>
      <c r="F129" s="19"/>
      <c r="G129" s="24">
        <v>5210</v>
      </c>
      <c r="H129" s="24">
        <v>0.33</v>
      </c>
      <c r="I129" s="31"/>
      <c r="J129" s="31"/>
      <c r="K129" s="35"/>
      <c r="L129" s="3"/>
      <c r="AI129" s="3"/>
      <c r="AV129" s="3"/>
      <c r="AX129" s="3"/>
      <c r="BB129" s="3"/>
    </row>
    <row r="130" spans="1:54" x14ac:dyDescent="0.25">
      <c r="B130" s="8"/>
      <c r="C130" s="57" t="s">
        <v>41</v>
      </c>
      <c r="D130" s="54"/>
      <c r="E130" s="6"/>
      <c r="F130" s="19"/>
      <c r="G130" s="24">
        <v>-3891.1400000000003</v>
      </c>
      <c r="H130" s="24">
        <v>-0.25</v>
      </c>
      <c r="I130" s="31"/>
      <c r="J130" s="31"/>
      <c r="K130" s="35"/>
    </row>
    <row r="131" spans="1:54" x14ac:dyDescent="0.25">
      <c r="C131" s="58" t="s">
        <v>40</v>
      </c>
      <c r="D131" s="54"/>
      <c r="E131" s="6"/>
      <c r="F131" s="19"/>
      <c r="G131" s="25">
        <v>1318.86</v>
      </c>
      <c r="H131" s="25">
        <v>0.08</v>
      </c>
      <c r="I131" s="31"/>
      <c r="J131" s="31"/>
      <c r="K131" s="35"/>
    </row>
    <row r="132" spans="1:54" x14ac:dyDescent="0.25">
      <c r="C132" s="57"/>
      <c r="D132" s="54"/>
      <c r="E132" s="6"/>
      <c r="F132" s="19"/>
      <c r="G132" s="24"/>
      <c r="H132" s="24"/>
      <c r="I132" s="31"/>
      <c r="J132" s="31"/>
      <c r="K132" s="35"/>
    </row>
    <row r="133" spans="1:54" x14ac:dyDescent="0.25">
      <c r="C133" s="60" t="s">
        <v>42</v>
      </c>
      <c r="D133" s="55"/>
      <c r="E133" s="5"/>
      <c r="F133" s="20"/>
      <c r="G133" s="26">
        <v>1595721.33</v>
      </c>
      <c r="H133" s="26">
        <v>100.00000000000001</v>
      </c>
      <c r="I133" s="32"/>
      <c r="J133" s="32"/>
      <c r="K133" s="36"/>
    </row>
    <row r="136" spans="1:54" x14ac:dyDescent="0.25">
      <c r="C136" s="1" t="s">
        <v>43</v>
      </c>
    </row>
    <row r="137" spans="1:54" x14ac:dyDescent="0.25">
      <c r="C137" s="37" t="s">
        <v>44</v>
      </c>
      <c r="D137" s="37"/>
      <c r="E137" s="37"/>
      <c r="F137" s="37"/>
      <c r="G137" s="37"/>
      <c r="H137" s="37"/>
      <c r="I137" s="37"/>
      <c r="J137" s="37"/>
      <c r="K137" s="37"/>
    </row>
    <row r="138" spans="1:54" x14ac:dyDescent="0.25">
      <c r="C138" s="2" t="s">
        <v>45</v>
      </c>
    </row>
    <row r="139" spans="1:54" x14ac:dyDescent="0.25">
      <c r="C139" s="2" t="s">
        <v>46</v>
      </c>
    </row>
    <row r="140" spans="1:54" x14ac:dyDescent="0.25">
      <c r="C140" s="2" t="s">
        <v>47</v>
      </c>
    </row>
    <row r="141" spans="1:54" x14ac:dyDescent="0.25">
      <c r="C141" s="2" t="s">
        <v>48</v>
      </c>
    </row>
    <row r="143" spans="1:54" x14ac:dyDescent="0.25">
      <c r="C143" s="78" t="s">
        <v>4733</v>
      </c>
      <c r="E143" s="78" t="s">
        <v>4734</v>
      </c>
      <c r="F143" s="79"/>
    </row>
    <row r="144" spans="1:54" x14ac:dyDescent="0.25">
      <c r="E144" s="2" t="s">
        <v>4753</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43"/>
  <dimension ref="A1:IV74"/>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1859</v>
      </c>
      <c r="J2" s="38" t="s">
        <v>4461</v>
      </c>
    </row>
    <row r="3" spans="1:54" ht="16.5" x14ac:dyDescent="0.3">
      <c r="C3" s="1" t="s">
        <v>27</v>
      </c>
      <c r="D3" s="21" t="s">
        <v>1860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1097</v>
      </c>
      <c r="C24" s="57" t="s">
        <v>1098</v>
      </c>
      <c r="D24" s="54" t="s">
        <v>1099</v>
      </c>
      <c r="E24" s="6" t="s">
        <v>660</v>
      </c>
      <c r="F24" s="19">
        <v>102000000</v>
      </c>
      <c r="G24" s="24">
        <v>102552.43</v>
      </c>
      <c r="H24" s="24">
        <v>63.33</v>
      </c>
      <c r="I24" s="31">
        <v>7.3058885</v>
      </c>
      <c r="J24" s="31"/>
      <c r="K24" s="35"/>
    </row>
    <row r="25" spans="1:11" x14ac:dyDescent="0.25">
      <c r="B25" s="8" t="s">
        <v>676</v>
      </c>
      <c r="C25" s="57" t="s">
        <v>677</v>
      </c>
      <c r="D25" s="54" t="s">
        <v>678</v>
      </c>
      <c r="E25" s="6" t="s">
        <v>660</v>
      </c>
      <c r="F25" s="19">
        <v>30500000</v>
      </c>
      <c r="G25" s="24">
        <v>30367.75</v>
      </c>
      <c r="H25" s="24">
        <v>18.75</v>
      </c>
      <c r="I25" s="31">
        <v>7.3613020000000002</v>
      </c>
      <c r="J25" s="31"/>
      <c r="K25" s="35"/>
    </row>
    <row r="26" spans="1:11" x14ac:dyDescent="0.25">
      <c r="B26" s="8" t="s">
        <v>657</v>
      </c>
      <c r="C26" s="57" t="s">
        <v>658</v>
      </c>
      <c r="D26" s="54" t="s">
        <v>659</v>
      </c>
      <c r="E26" s="6" t="s">
        <v>660</v>
      </c>
      <c r="F26" s="19">
        <v>24000000</v>
      </c>
      <c r="G26" s="24">
        <v>24056.86</v>
      </c>
      <c r="H26" s="24">
        <v>14.86</v>
      </c>
      <c r="I26" s="31">
        <v>7.2723084</v>
      </c>
      <c r="J26" s="31"/>
      <c r="K26" s="35"/>
    </row>
    <row r="27" spans="1:11" x14ac:dyDescent="0.25">
      <c r="C27" s="58" t="s">
        <v>40</v>
      </c>
      <c r="D27" s="54"/>
      <c r="E27" s="6"/>
      <c r="F27" s="19"/>
      <c r="G27" s="25">
        <v>156977.04</v>
      </c>
      <c r="H27" s="25">
        <v>96.94</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38</v>
      </c>
      <c r="C55" s="57" t="s">
        <v>39</v>
      </c>
      <c r="D55" s="54"/>
      <c r="E55" s="6"/>
      <c r="F55" s="19"/>
      <c r="G55" s="24">
        <v>578.34</v>
      </c>
      <c r="H55" s="24">
        <v>0.36</v>
      </c>
      <c r="I55" s="31"/>
      <c r="J55" s="31"/>
      <c r="K55" s="35"/>
    </row>
    <row r="56" spans="1:54" x14ac:dyDescent="0.25">
      <c r="C56" s="58" t="s">
        <v>40</v>
      </c>
      <c r="D56" s="54"/>
      <c r="E56" s="6"/>
      <c r="F56" s="19"/>
      <c r="G56" s="25">
        <v>578.34</v>
      </c>
      <c r="H56" s="25">
        <v>0.36</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4656</v>
      </c>
      <c r="D59" s="54"/>
      <c r="E59" s="6"/>
      <c r="F59" s="19"/>
      <c r="G59" s="24" t="s">
        <v>2</v>
      </c>
      <c r="H59" s="24" t="s">
        <v>2</v>
      </c>
      <c r="I59" s="31"/>
      <c r="J59" s="31"/>
      <c r="K59" s="35"/>
      <c r="L59" s="3"/>
      <c r="AI59" s="3"/>
      <c r="AV59" s="3"/>
      <c r="AX59" s="3"/>
      <c r="BB59" s="3"/>
    </row>
    <row r="60" spans="1:54" x14ac:dyDescent="0.25">
      <c r="B60" s="8"/>
      <c r="C60" s="57" t="s">
        <v>41</v>
      </c>
      <c r="D60" s="54"/>
      <c r="E60" s="6"/>
      <c r="F60" s="19"/>
      <c r="G60" s="24">
        <v>4378.6499999999996</v>
      </c>
      <c r="H60" s="24">
        <v>2.7</v>
      </c>
      <c r="I60" s="31"/>
      <c r="J60" s="31"/>
      <c r="K60" s="35"/>
    </row>
    <row r="61" spans="1:54" x14ac:dyDescent="0.25">
      <c r="C61" s="58" t="s">
        <v>40</v>
      </c>
      <c r="D61" s="54"/>
      <c r="E61" s="6"/>
      <c r="F61" s="19"/>
      <c r="G61" s="25">
        <v>4378.6499999999996</v>
      </c>
      <c r="H61" s="25">
        <v>2.7</v>
      </c>
      <c r="I61" s="31"/>
      <c r="J61" s="31"/>
      <c r="K61" s="35"/>
    </row>
    <row r="62" spans="1:54" x14ac:dyDescent="0.25">
      <c r="C62" s="57"/>
      <c r="D62" s="54"/>
      <c r="E62" s="6"/>
      <c r="F62" s="19"/>
      <c r="G62" s="24"/>
      <c r="H62" s="24"/>
      <c r="I62" s="31"/>
      <c r="J62" s="31"/>
      <c r="K62" s="35"/>
    </row>
    <row r="63" spans="1:54" x14ac:dyDescent="0.25">
      <c r="C63" s="60" t="s">
        <v>42</v>
      </c>
      <c r="D63" s="55"/>
      <c r="E63" s="5"/>
      <c r="F63" s="20"/>
      <c r="G63" s="26">
        <v>161934.03</v>
      </c>
      <c r="H63" s="26">
        <v>100</v>
      </c>
      <c r="I63" s="32"/>
      <c r="J63" s="32"/>
      <c r="K63" s="36"/>
    </row>
    <row r="66" spans="3:11" x14ac:dyDescent="0.25">
      <c r="C66" s="1" t="s">
        <v>43</v>
      </c>
    </row>
    <row r="67" spans="3:11" x14ac:dyDescent="0.25">
      <c r="C67" s="37" t="s">
        <v>44</v>
      </c>
      <c r="D67" s="37"/>
      <c r="E67" s="37"/>
      <c r="F67" s="37"/>
      <c r="G67" s="37"/>
      <c r="H67" s="37"/>
      <c r="I67" s="37"/>
      <c r="J67" s="37"/>
      <c r="K67" s="37"/>
    </row>
    <row r="68" spans="3:11" x14ac:dyDescent="0.25">
      <c r="C68" s="2" t="s">
        <v>45</v>
      </c>
    </row>
    <row r="69" spans="3:11" x14ac:dyDescent="0.25">
      <c r="C69" s="2" t="s">
        <v>46</v>
      </c>
    </row>
    <row r="70" spans="3:11" x14ac:dyDescent="0.25">
      <c r="C70" s="2" t="s">
        <v>47</v>
      </c>
    </row>
    <row r="71" spans="3:11" x14ac:dyDescent="0.25">
      <c r="C71" s="2" t="s">
        <v>48</v>
      </c>
    </row>
    <row r="73" spans="3:11" x14ac:dyDescent="0.25">
      <c r="C73" s="78" t="s">
        <v>4733</v>
      </c>
      <c r="E73" s="78" t="s">
        <v>4734</v>
      </c>
      <c r="F73" s="79"/>
    </row>
    <row r="74" spans="3:11" x14ac:dyDescent="0.25">
      <c r="E74" s="2" t="s">
        <v>4754</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4"/>
  <dimension ref="A1:IV93"/>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1861</v>
      </c>
      <c r="J2" s="38" t="s">
        <v>4461</v>
      </c>
    </row>
    <row r="3" spans="1:54" ht="16.5" x14ac:dyDescent="0.3">
      <c r="C3" s="1" t="s">
        <v>27</v>
      </c>
      <c r="D3" s="21" t="s">
        <v>1862</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130</v>
      </c>
      <c r="C10" s="57" t="s">
        <v>131</v>
      </c>
      <c r="D10" s="54" t="s">
        <v>132</v>
      </c>
      <c r="E10" s="6" t="s">
        <v>133</v>
      </c>
      <c r="F10" s="19">
        <v>167366</v>
      </c>
      <c r="G10" s="24">
        <v>4775.37</v>
      </c>
      <c r="H10" s="24">
        <v>8.52</v>
      </c>
      <c r="I10" s="31"/>
      <c r="J10" s="31"/>
      <c r="K10" s="35"/>
    </row>
    <row r="11" spans="1:54" x14ac:dyDescent="0.25">
      <c r="B11" s="8" t="s">
        <v>969</v>
      </c>
      <c r="C11" s="57" t="s">
        <v>970</v>
      </c>
      <c r="D11" s="54" t="s">
        <v>971</v>
      </c>
      <c r="E11" s="6" t="s">
        <v>271</v>
      </c>
      <c r="F11" s="19">
        <v>1253717</v>
      </c>
      <c r="G11" s="24">
        <v>3980.55</v>
      </c>
      <c r="H11" s="24">
        <v>7.1</v>
      </c>
      <c r="I11" s="31"/>
      <c r="J11" s="31"/>
      <c r="K11" s="35"/>
    </row>
    <row r="12" spans="1:54" x14ac:dyDescent="0.25">
      <c r="B12" s="8" t="s">
        <v>303</v>
      </c>
      <c r="C12" s="57" t="s">
        <v>304</v>
      </c>
      <c r="D12" s="54" t="s">
        <v>305</v>
      </c>
      <c r="E12" s="6" t="s">
        <v>183</v>
      </c>
      <c r="F12" s="19">
        <v>2776000</v>
      </c>
      <c r="G12" s="24">
        <v>3773.97</v>
      </c>
      <c r="H12" s="24">
        <v>6.73</v>
      </c>
      <c r="I12" s="31"/>
      <c r="J12" s="31"/>
      <c r="K12" s="35"/>
    </row>
    <row r="13" spans="1:54" x14ac:dyDescent="0.25">
      <c r="B13" s="8" t="s">
        <v>444</v>
      </c>
      <c r="C13" s="57" t="s">
        <v>445</v>
      </c>
      <c r="D13" s="54" t="s">
        <v>446</v>
      </c>
      <c r="E13" s="6" t="s">
        <v>122</v>
      </c>
      <c r="F13" s="19">
        <v>1263400</v>
      </c>
      <c r="G13" s="24">
        <v>3651.86</v>
      </c>
      <c r="H13" s="24">
        <v>6.52</v>
      </c>
      <c r="I13" s="31"/>
      <c r="J13" s="31"/>
      <c r="K13" s="35"/>
    </row>
    <row r="14" spans="1:54" x14ac:dyDescent="0.25">
      <c r="B14" s="8" t="s">
        <v>403</v>
      </c>
      <c r="C14" s="57" t="s">
        <v>404</v>
      </c>
      <c r="D14" s="54" t="s">
        <v>405</v>
      </c>
      <c r="E14" s="6" t="s">
        <v>406</v>
      </c>
      <c r="F14" s="19">
        <v>1400000</v>
      </c>
      <c r="G14" s="24">
        <v>3531.5</v>
      </c>
      <c r="H14" s="24">
        <v>6.3</v>
      </c>
      <c r="I14" s="31"/>
      <c r="J14" s="31"/>
      <c r="K14" s="35"/>
    </row>
    <row r="15" spans="1:54" x14ac:dyDescent="0.25">
      <c r="B15" s="8" t="s">
        <v>69</v>
      </c>
      <c r="C15" s="57" t="s">
        <v>70</v>
      </c>
      <c r="D15" s="54" t="s">
        <v>71</v>
      </c>
      <c r="E15" s="6" t="s">
        <v>72</v>
      </c>
      <c r="F15" s="19">
        <v>34000</v>
      </c>
      <c r="G15" s="24">
        <v>3456.9</v>
      </c>
      <c r="H15" s="24">
        <v>6.17</v>
      </c>
      <c r="I15" s="31"/>
      <c r="J15" s="31"/>
      <c r="K15" s="35"/>
    </row>
    <row r="16" spans="1:54" x14ac:dyDescent="0.25">
      <c r="B16" s="8" t="s">
        <v>1863</v>
      </c>
      <c r="C16" s="57" t="s">
        <v>1864</v>
      </c>
      <c r="D16" s="54" t="s">
        <v>1865</v>
      </c>
      <c r="E16" s="6" t="s">
        <v>472</v>
      </c>
      <c r="F16" s="19">
        <v>587000</v>
      </c>
      <c r="G16" s="24">
        <v>3305.1</v>
      </c>
      <c r="H16" s="24">
        <v>5.9</v>
      </c>
      <c r="I16" s="31"/>
      <c r="J16" s="31"/>
      <c r="K16" s="35"/>
    </row>
    <row r="17" spans="2:11" x14ac:dyDescent="0.25">
      <c r="B17" s="8" t="s">
        <v>493</v>
      </c>
      <c r="C17" s="57" t="s">
        <v>494</v>
      </c>
      <c r="D17" s="54" t="s">
        <v>495</v>
      </c>
      <c r="E17" s="6" t="s">
        <v>496</v>
      </c>
      <c r="F17" s="19">
        <v>425000</v>
      </c>
      <c r="G17" s="24">
        <v>2851.96</v>
      </c>
      <c r="H17" s="24">
        <v>5.09</v>
      </c>
      <c r="I17" s="31"/>
      <c r="J17" s="31"/>
      <c r="K17" s="35"/>
    </row>
    <row r="18" spans="2:11" x14ac:dyDescent="0.25">
      <c r="B18" s="8" t="s">
        <v>978</v>
      </c>
      <c r="C18" s="57" t="s">
        <v>979</v>
      </c>
      <c r="D18" s="54" t="s">
        <v>980</v>
      </c>
      <c r="E18" s="6" t="s">
        <v>981</v>
      </c>
      <c r="F18" s="19">
        <v>650000</v>
      </c>
      <c r="G18" s="24">
        <v>2639.98</v>
      </c>
      <c r="H18" s="24">
        <v>4.71</v>
      </c>
      <c r="I18" s="31"/>
      <c r="J18" s="31"/>
      <c r="K18" s="35"/>
    </row>
    <row r="19" spans="2:11" x14ac:dyDescent="0.25">
      <c r="B19" s="8" t="s">
        <v>119</v>
      </c>
      <c r="C19" s="57" t="s">
        <v>120</v>
      </c>
      <c r="D19" s="54" t="s">
        <v>121</v>
      </c>
      <c r="E19" s="6" t="s">
        <v>122</v>
      </c>
      <c r="F19" s="19">
        <v>420000</v>
      </c>
      <c r="G19" s="24">
        <v>2433.27</v>
      </c>
      <c r="H19" s="24">
        <v>4.34</v>
      </c>
      <c r="I19" s="31"/>
      <c r="J19" s="31"/>
      <c r="K19" s="35"/>
    </row>
    <row r="20" spans="2:11" x14ac:dyDescent="0.25">
      <c r="B20" s="8" t="s">
        <v>1866</v>
      </c>
      <c r="C20" s="57" t="s">
        <v>735</v>
      </c>
      <c r="D20" s="54" t="s">
        <v>1867</v>
      </c>
      <c r="E20" s="6" t="s">
        <v>183</v>
      </c>
      <c r="F20" s="19">
        <v>412500</v>
      </c>
      <c r="G20" s="24">
        <v>2379.3000000000002</v>
      </c>
      <c r="H20" s="24">
        <v>4.24</v>
      </c>
      <c r="I20" s="31"/>
      <c r="J20" s="31"/>
      <c r="K20" s="35"/>
    </row>
    <row r="21" spans="2:11" x14ac:dyDescent="0.25">
      <c r="B21" s="8" t="s">
        <v>344</v>
      </c>
      <c r="C21" s="57" t="s">
        <v>345</v>
      </c>
      <c r="D21" s="54" t="s">
        <v>346</v>
      </c>
      <c r="E21" s="6" t="s">
        <v>325</v>
      </c>
      <c r="F21" s="19">
        <v>147080</v>
      </c>
      <c r="G21" s="24">
        <v>2152.59</v>
      </c>
      <c r="H21" s="24">
        <v>3.84</v>
      </c>
      <c r="I21" s="31"/>
      <c r="J21" s="31"/>
      <c r="K21" s="35"/>
    </row>
    <row r="22" spans="2:11" x14ac:dyDescent="0.25">
      <c r="B22" s="8" t="s">
        <v>1868</v>
      </c>
      <c r="C22" s="57" t="s">
        <v>1869</v>
      </c>
      <c r="D22" s="54" t="s">
        <v>1870</v>
      </c>
      <c r="E22" s="6" t="s">
        <v>183</v>
      </c>
      <c r="F22" s="19">
        <v>300000</v>
      </c>
      <c r="G22" s="24">
        <v>2114.4</v>
      </c>
      <c r="H22" s="24">
        <v>3.77</v>
      </c>
      <c r="I22" s="31"/>
      <c r="J22" s="31"/>
      <c r="K22" s="35"/>
    </row>
    <row r="23" spans="2:11" x14ac:dyDescent="0.25">
      <c r="B23" s="8" t="s">
        <v>1871</v>
      </c>
      <c r="C23" s="57" t="s">
        <v>1872</v>
      </c>
      <c r="D23" s="54" t="s">
        <v>1873</v>
      </c>
      <c r="E23" s="6" t="s">
        <v>72</v>
      </c>
      <c r="F23" s="19">
        <v>775000</v>
      </c>
      <c r="G23" s="24">
        <v>2075.06</v>
      </c>
      <c r="H23" s="24">
        <v>3.7</v>
      </c>
      <c r="I23" s="31"/>
      <c r="J23" s="31"/>
      <c r="K23" s="35"/>
    </row>
    <row r="24" spans="2:11" x14ac:dyDescent="0.25">
      <c r="B24" s="8" t="s">
        <v>231</v>
      </c>
      <c r="C24" s="57" t="s">
        <v>232</v>
      </c>
      <c r="D24" s="54" t="s">
        <v>233</v>
      </c>
      <c r="E24" s="6" t="s">
        <v>72</v>
      </c>
      <c r="F24" s="19">
        <v>7000</v>
      </c>
      <c r="G24" s="24">
        <v>1998.94</v>
      </c>
      <c r="H24" s="24">
        <v>3.57</v>
      </c>
      <c r="I24" s="31"/>
      <c r="J24" s="31"/>
      <c r="K24" s="35"/>
    </row>
    <row r="25" spans="2:11" x14ac:dyDescent="0.25">
      <c r="B25" s="8" t="s">
        <v>884</v>
      </c>
      <c r="C25" s="57" t="s">
        <v>885</v>
      </c>
      <c r="D25" s="54" t="s">
        <v>886</v>
      </c>
      <c r="E25" s="6" t="s">
        <v>887</v>
      </c>
      <c r="F25" s="19">
        <v>885000</v>
      </c>
      <c r="G25" s="24">
        <v>1945.67</v>
      </c>
      <c r="H25" s="24">
        <v>3.47</v>
      </c>
      <c r="I25" s="31"/>
      <c r="J25" s="31"/>
      <c r="K25" s="35"/>
    </row>
    <row r="26" spans="2:11" x14ac:dyDescent="0.25">
      <c r="B26" s="8" t="s">
        <v>925</v>
      </c>
      <c r="C26" s="57" t="s">
        <v>926</v>
      </c>
      <c r="D26" s="54" t="s">
        <v>927</v>
      </c>
      <c r="E26" s="6" t="s">
        <v>118</v>
      </c>
      <c r="F26" s="19">
        <v>210992</v>
      </c>
      <c r="G26" s="24">
        <v>1667.15</v>
      </c>
      <c r="H26" s="24">
        <v>2.97</v>
      </c>
      <c r="I26" s="31"/>
      <c r="J26" s="31"/>
      <c r="K26" s="35"/>
    </row>
    <row r="27" spans="2:11" x14ac:dyDescent="0.25">
      <c r="B27" s="8" t="s">
        <v>1874</v>
      </c>
      <c r="C27" s="57" t="s">
        <v>1875</v>
      </c>
      <c r="D27" s="54" t="s">
        <v>1876</v>
      </c>
      <c r="E27" s="6" t="s">
        <v>72</v>
      </c>
      <c r="F27" s="19">
        <v>60000</v>
      </c>
      <c r="G27" s="24">
        <v>1367.88</v>
      </c>
      <c r="H27" s="24">
        <v>2.44</v>
      </c>
      <c r="I27" s="31"/>
      <c r="J27" s="31"/>
      <c r="K27" s="35"/>
    </row>
    <row r="28" spans="2:11" x14ac:dyDescent="0.25">
      <c r="B28" s="8" t="s">
        <v>1877</v>
      </c>
      <c r="C28" s="57" t="s">
        <v>1878</v>
      </c>
      <c r="D28" s="54" t="s">
        <v>1879</v>
      </c>
      <c r="E28" s="6" t="s">
        <v>440</v>
      </c>
      <c r="F28" s="19">
        <v>1686843</v>
      </c>
      <c r="G28" s="24">
        <v>1345.26</v>
      </c>
      <c r="H28" s="24">
        <v>2.4</v>
      </c>
      <c r="I28" s="31"/>
      <c r="J28" s="31"/>
      <c r="K28" s="35"/>
    </row>
    <row r="29" spans="2:11" x14ac:dyDescent="0.25">
      <c r="B29" s="8" t="s">
        <v>1880</v>
      </c>
      <c r="C29" s="57" t="s">
        <v>1881</v>
      </c>
      <c r="D29" s="54" t="s">
        <v>1882</v>
      </c>
      <c r="E29" s="6" t="s">
        <v>133</v>
      </c>
      <c r="F29" s="19">
        <v>200000</v>
      </c>
      <c r="G29" s="24">
        <v>926.5</v>
      </c>
      <c r="H29" s="24">
        <v>1.65</v>
      </c>
      <c r="I29" s="31"/>
      <c r="J29" s="31"/>
      <c r="K29" s="35"/>
    </row>
    <row r="30" spans="2:11" x14ac:dyDescent="0.25">
      <c r="B30" s="8" t="s">
        <v>497</v>
      </c>
      <c r="C30" s="57" t="s">
        <v>498</v>
      </c>
      <c r="D30" s="54" t="s">
        <v>499</v>
      </c>
      <c r="E30" s="6" t="s">
        <v>325</v>
      </c>
      <c r="F30" s="19">
        <v>6646</v>
      </c>
      <c r="G30" s="24">
        <v>58.74</v>
      </c>
      <c r="H30" s="24">
        <v>0.1</v>
      </c>
      <c r="I30" s="31"/>
      <c r="J30" s="31"/>
      <c r="K30" s="35"/>
    </row>
    <row r="31" spans="2:11" x14ac:dyDescent="0.25">
      <c r="B31" s="8" t="s">
        <v>888</v>
      </c>
      <c r="C31" s="57" t="s">
        <v>590</v>
      </c>
      <c r="D31" s="54" t="s">
        <v>889</v>
      </c>
      <c r="E31" s="6" t="s">
        <v>271</v>
      </c>
      <c r="F31" s="19">
        <v>20000</v>
      </c>
      <c r="G31" s="24">
        <v>51.86</v>
      </c>
      <c r="H31" s="24">
        <v>0.09</v>
      </c>
      <c r="I31" s="31"/>
      <c r="J31" s="31"/>
      <c r="K31" s="35"/>
    </row>
    <row r="32" spans="2:11" x14ac:dyDescent="0.25">
      <c r="C32" s="58" t="s">
        <v>40</v>
      </c>
      <c r="D32" s="54"/>
      <c r="E32" s="6"/>
      <c r="F32" s="19"/>
      <c r="G32" s="25">
        <v>52483.81</v>
      </c>
      <c r="H32" s="25">
        <v>93.62</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38</v>
      </c>
      <c r="C74" s="57" t="s">
        <v>39</v>
      </c>
      <c r="D74" s="54"/>
      <c r="E74" s="6"/>
      <c r="F74" s="19"/>
      <c r="G74" s="24">
        <v>4256.82</v>
      </c>
      <c r="H74" s="24">
        <v>7.59</v>
      </c>
      <c r="I74" s="31"/>
      <c r="J74" s="31"/>
      <c r="K74" s="35"/>
    </row>
    <row r="75" spans="1:54" x14ac:dyDescent="0.25">
      <c r="C75" s="58" t="s">
        <v>40</v>
      </c>
      <c r="D75" s="54"/>
      <c r="E75" s="6"/>
      <c r="F75" s="19"/>
      <c r="G75" s="25">
        <v>4256.82</v>
      </c>
      <c r="H75" s="25">
        <v>7.59</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4656</v>
      </c>
      <c r="D78" s="54"/>
      <c r="E78" s="6"/>
      <c r="F78" s="19"/>
      <c r="G78" s="24" t="s">
        <v>2</v>
      </c>
      <c r="H78" s="24" t="s">
        <v>2</v>
      </c>
      <c r="I78" s="31"/>
      <c r="J78" s="31"/>
      <c r="K78" s="35"/>
      <c r="L78" s="3"/>
      <c r="AI78" s="3"/>
      <c r="AV78" s="3"/>
      <c r="AX78" s="3"/>
      <c r="BB78" s="3"/>
    </row>
    <row r="79" spans="1:54" x14ac:dyDescent="0.25">
      <c r="B79" s="8"/>
      <c r="C79" s="57" t="s">
        <v>41</v>
      </c>
      <c r="D79" s="54"/>
      <c r="E79" s="6"/>
      <c r="F79" s="19"/>
      <c r="G79" s="24">
        <v>-687.57</v>
      </c>
      <c r="H79" s="24">
        <v>-1.21</v>
      </c>
      <c r="I79" s="31"/>
      <c r="J79" s="31"/>
      <c r="K79" s="35"/>
    </row>
    <row r="80" spans="1:54" x14ac:dyDescent="0.25">
      <c r="C80" s="58" t="s">
        <v>40</v>
      </c>
      <c r="D80" s="54"/>
      <c r="E80" s="6"/>
      <c r="F80" s="19"/>
      <c r="G80" s="25">
        <v>-687.57</v>
      </c>
      <c r="H80" s="25">
        <v>-1.21</v>
      </c>
      <c r="I80" s="31"/>
      <c r="J80" s="31"/>
      <c r="K80" s="35"/>
    </row>
    <row r="81" spans="3:11" x14ac:dyDescent="0.25">
      <c r="C81" s="57"/>
      <c r="D81" s="54"/>
      <c r="E81" s="6"/>
      <c r="F81" s="19"/>
      <c r="G81" s="24"/>
      <c r="H81" s="24"/>
      <c r="I81" s="31"/>
      <c r="J81" s="31"/>
      <c r="K81" s="35"/>
    </row>
    <row r="82" spans="3:11" x14ac:dyDescent="0.25">
      <c r="C82" s="60" t="s">
        <v>42</v>
      </c>
      <c r="D82" s="55"/>
      <c r="E82" s="5"/>
      <c r="F82" s="20"/>
      <c r="G82" s="26">
        <v>56053.06</v>
      </c>
      <c r="H82" s="26">
        <v>100.00000000000001</v>
      </c>
      <c r="I82" s="32"/>
      <c r="J82" s="32"/>
      <c r="K82" s="36"/>
    </row>
    <row r="85" spans="3:11" x14ac:dyDescent="0.25">
      <c r="C85" s="1" t="s">
        <v>43</v>
      </c>
    </row>
    <row r="86" spans="3:11" x14ac:dyDescent="0.25">
      <c r="C86" s="37" t="s">
        <v>44</v>
      </c>
      <c r="D86" s="37"/>
      <c r="E86" s="37"/>
      <c r="F86" s="37"/>
      <c r="G86" s="37"/>
      <c r="H86" s="37"/>
      <c r="I86" s="37"/>
      <c r="J86" s="37"/>
      <c r="K86" s="37"/>
    </row>
    <row r="87" spans="3:11" x14ac:dyDescent="0.25">
      <c r="C87" s="2" t="s">
        <v>45</v>
      </c>
    </row>
    <row r="88" spans="3:11" x14ac:dyDescent="0.25">
      <c r="C88" s="2" t="s">
        <v>46</v>
      </c>
    </row>
    <row r="89" spans="3:11" x14ac:dyDescent="0.25">
      <c r="C89" s="2" t="s">
        <v>47</v>
      </c>
    </row>
    <row r="90" spans="3:11" x14ac:dyDescent="0.25">
      <c r="C90" s="2" t="s">
        <v>48</v>
      </c>
    </row>
    <row r="92" spans="3:11" x14ac:dyDescent="0.25">
      <c r="C92" s="78" t="s">
        <v>4733</v>
      </c>
      <c r="E92" s="78" t="s">
        <v>4734</v>
      </c>
      <c r="F92" s="79"/>
    </row>
    <row r="93" spans="3:11" x14ac:dyDescent="0.25">
      <c r="E93" s="2" t="s">
        <v>4755</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45"/>
  <dimension ref="A1:IV81"/>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1883</v>
      </c>
      <c r="J2" s="38" t="s">
        <v>4461</v>
      </c>
    </row>
    <row r="3" spans="1:54" ht="16.5" x14ac:dyDescent="0.3">
      <c r="C3" s="1" t="s">
        <v>27</v>
      </c>
      <c r="D3" s="21" t="s">
        <v>1884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657</v>
      </c>
      <c r="C24" s="57" t="s">
        <v>658</v>
      </c>
      <c r="D24" s="54" t="s">
        <v>659</v>
      </c>
      <c r="E24" s="6" t="s">
        <v>660</v>
      </c>
      <c r="F24" s="19">
        <v>430500000</v>
      </c>
      <c r="G24" s="24">
        <v>431519.85</v>
      </c>
      <c r="H24" s="24">
        <v>55.18</v>
      </c>
      <c r="I24" s="31">
        <v>7.2723084</v>
      </c>
      <c r="J24" s="31"/>
      <c r="K24" s="35"/>
    </row>
    <row r="25" spans="1:11" x14ac:dyDescent="0.25">
      <c r="B25" s="8" t="s">
        <v>676</v>
      </c>
      <c r="C25" s="57" t="s">
        <v>677</v>
      </c>
      <c r="D25" s="54" t="s">
        <v>678</v>
      </c>
      <c r="E25" s="6" t="s">
        <v>660</v>
      </c>
      <c r="F25" s="19">
        <v>194500000</v>
      </c>
      <c r="G25" s="24">
        <v>193656.65</v>
      </c>
      <c r="H25" s="24">
        <v>24.76</v>
      </c>
      <c r="I25" s="31">
        <v>7.3613020000000002</v>
      </c>
      <c r="J25" s="31"/>
      <c r="K25" s="35"/>
    </row>
    <row r="26" spans="1:11" x14ac:dyDescent="0.25">
      <c r="B26" s="8" t="s">
        <v>661</v>
      </c>
      <c r="C26" s="57" t="s">
        <v>662</v>
      </c>
      <c r="D26" s="54" t="s">
        <v>663</v>
      </c>
      <c r="E26" s="6" t="s">
        <v>660</v>
      </c>
      <c r="F26" s="19">
        <v>37500000</v>
      </c>
      <c r="G26" s="24">
        <v>37635.94</v>
      </c>
      <c r="H26" s="24">
        <v>4.8099999999999996</v>
      </c>
      <c r="I26" s="31">
        <v>7.4010980000000002</v>
      </c>
      <c r="J26" s="31"/>
      <c r="K26" s="35"/>
    </row>
    <row r="27" spans="1:11" x14ac:dyDescent="0.25">
      <c r="B27" s="8" t="s">
        <v>1042</v>
      </c>
      <c r="C27" s="57" t="s">
        <v>1043</v>
      </c>
      <c r="D27" s="54" t="s">
        <v>1044</v>
      </c>
      <c r="E27" s="6" t="s">
        <v>660</v>
      </c>
      <c r="F27" s="19">
        <v>29500000</v>
      </c>
      <c r="G27" s="24">
        <v>29403.98</v>
      </c>
      <c r="H27" s="24">
        <v>3.76</v>
      </c>
      <c r="I27" s="31">
        <v>7.4064924999999997</v>
      </c>
      <c r="J27" s="31"/>
      <c r="K27" s="35"/>
    </row>
    <row r="28" spans="1:11" x14ac:dyDescent="0.25">
      <c r="B28" s="8" t="s">
        <v>1347</v>
      </c>
      <c r="C28" s="57" t="s">
        <v>1348</v>
      </c>
      <c r="D28" s="54" t="s">
        <v>1349</v>
      </c>
      <c r="E28" s="6" t="s">
        <v>660</v>
      </c>
      <c r="F28" s="19">
        <v>27500000</v>
      </c>
      <c r="G28" s="24">
        <v>27522.080000000002</v>
      </c>
      <c r="H28" s="24">
        <v>3.52</v>
      </c>
      <c r="I28" s="31">
        <v>7.2030190999999997</v>
      </c>
      <c r="J28" s="31"/>
      <c r="K28" s="35"/>
    </row>
    <row r="29" spans="1:11" x14ac:dyDescent="0.25">
      <c r="B29" s="8" t="s">
        <v>1045</v>
      </c>
      <c r="C29" s="57" t="s">
        <v>1046</v>
      </c>
      <c r="D29" s="54" t="s">
        <v>1047</v>
      </c>
      <c r="E29" s="6" t="s">
        <v>660</v>
      </c>
      <c r="F29" s="19">
        <v>23500000</v>
      </c>
      <c r="G29" s="24">
        <v>23309.65</v>
      </c>
      <c r="H29" s="24">
        <v>2.98</v>
      </c>
      <c r="I29" s="31">
        <v>0</v>
      </c>
      <c r="J29" s="31"/>
      <c r="K29" s="35"/>
    </row>
    <row r="30" spans="1:11" x14ac:dyDescent="0.25">
      <c r="B30" s="8" t="s">
        <v>1097</v>
      </c>
      <c r="C30" s="57" t="s">
        <v>1098</v>
      </c>
      <c r="D30" s="54" t="s">
        <v>1099</v>
      </c>
      <c r="E30" s="6" t="s">
        <v>660</v>
      </c>
      <c r="F30" s="19">
        <v>19000000</v>
      </c>
      <c r="G30" s="24">
        <v>19102.900000000001</v>
      </c>
      <c r="H30" s="24">
        <v>2.44</v>
      </c>
      <c r="I30" s="31">
        <v>7.3058885</v>
      </c>
      <c r="J30" s="31"/>
      <c r="K30" s="35"/>
    </row>
    <row r="31" spans="1:11" x14ac:dyDescent="0.25">
      <c r="C31" s="58" t="s">
        <v>40</v>
      </c>
      <c r="D31" s="54"/>
      <c r="E31" s="6"/>
      <c r="F31" s="19"/>
      <c r="G31" s="25">
        <v>762151.05</v>
      </c>
      <c r="H31" s="25">
        <v>97.45</v>
      </c>
      <c r="I31" s="31"/>
      <c r="J31" s="31"/>
      <c r="K31" s="35"/>
    </row>
    <row r="32" spans="1:11" x14ac:dyDescent="0.25">
      <c r="C32" s="57"/>
      <c r="D32" s="54"/>
      <c r="E32" s="6"/>
      <c r="F32" s="19"/>
      <c r="G32" s="24"/>
      <c r="H32" s="24"/>
      <c r="I32" s="31"/>
      <c r="J32" s="31"/>
      <c r="K32" s="35"/>
    </row>
    <row r="33" spans="2:11" x14ac:dyDescent="0.25">
      <c r="C33" s="59" t="s">
        <v>10</v>
      </c>
      <c r="D33" s="54"/>
      <c r="E33" s="6"/>
      <c r="F33" s="19"/>
      <c r="G33" s="24"/>
      <c r="H33" s="24"/>
      <c r="I33" s="31"/>
      <c r="J33" s="31"/>
      <c r="K33" s="35"/>
    </row>
    <row r="34" spans="2:11" x14ac:dyDescent="0.25">
      <c r="B34" s="8" t="s">
        <v>1885</v>
      </c>
      <c r="C34" s="57" t="s">
        <v>1886</v>
      </c>
      <c r="D34" s="54" t="s">
        <v>1887</v>
      </c>
      <c r="E34" s="6" t="s">
        <v>660</v>
      </c>
      <c r="F34" s="19">
        <v>75000</v>
      </c>
      <c r="G34" s="24">
        <v>76.67</v>
      </c>
      <c r="H34" s="24">
        <v>0.01</v>
      </c>
      <c r="I34" s="31">
        <v>7.7657919</v>
      </c>
      <c r="J34" s="31"/>
      <c r="K34" s="35"/>
    </row>
    <row r="35" spans="2:11" x14ac:dyDescent="0.25">
      <c r="C35" s="58" t="s">
        <v>40</v>
      </c>
      <c r="D35" s="54"/>
      <c r="E35" s="6"/>
      <c r="F35" s="19"/>
      <c r="G35" s="25">
        <v>76.67</v>
      </c>
      <c r="H35" s="25">
        <v>0.01</v>
      </c>
      <c r="I35" s="31"/>
      <c r="J35" s="31"/>
      <c r="K35" s="35"/>
    </row>
    <row r="36" spans="2:11" x14ac:dyDescent="0.25">
      <c r="C36" s="57"/>
      <c r="D36" s="54"/>
      <c r="E36" s="6"/>
      <c r="F36" s="19"/>
      <c r="G36" s="24"/>
      <c r="H36" s="24"/>
      <c r="I36" s="31"/>
      <c r="J36" s="31"/>
      <c r="K36" s="35"/>
    </row>
    <row r="37" spans="2:11" x14ac:dyDescent="0.25">
      <c r="C37" s="58" t="s">
        <v>11</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13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14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15</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17</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38</v>
      </c>
      <c r="C61" s="57" t="s">
        <v>39</v>
      </c>
      <c r="D61" s="54"/>
      <c r="E61" s="6"/>
      <c r="F61" s="19"/>
      <c r="G61" s="24">
        <v>3450.89</v>
      </c>
      <c r="H61" s="24">
        <v>0.44</v>
      </c>
      <c r="I61" s="31"/>
      <c r="J61" s="31"/>
      <c r="K61" s="35"/>
    </row>
    <row r="62" spans="1:11" x14ac:dyDescent="0.25">
      <c r="C62" s="58" t="s">
        <v>40</v>
      </c>
      <c r="D62" s="54"/>
      <c r="E62" s="6"/>
      <c r="F62" s="19"/>
      <c r="G62" s="25">
        <v>3450.89</v>
      </c>
      <c r="H62" s="25">
        <v>0.44</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4656</v>
      </c>
      <c r="D65" s="54"/>
      <c r="E65" s="6"/>
      <c r="F65" s="19"/>
      <c r="G65" s="24" t="s">
        <v>2</v>
      </c>
      <c r="H65" s="24" t="s">
        <v>2</v>
      </c>
      <c r="I65" s="31"/>
      <c r="J65" s="31"/>
      <c r="K65" s="35"/>
      <c r="L65" s="3"/>
      <c r="AI65" s="3"/>
      <c r="AV65" s="3"/>
      <c r="AX65" s="3"/>
      <c r="BB65" s="3"/>
    </row>
    <row r="66" spans="1:54" x14ac:dyDescent="0.25">
      <c r="B66" s="8"/>
      <c r="C66" s="57" t="s">
        <v>41</v>
      </c>
      <c r="D66" s="54"/>
      <c r="E66" s="6"/>
      <c r="F66" s="19"/>
      <c r="G66" s="24">
        <v>16391.62</v>
      </c>
      <c r="H66" s="24">
        <v>2.1</v>
      </c>
      <c r="I66" s="31"/>
      <c r="J66" s="31"/>
      <c r="K66" s="35"/>
    </row>
    <row r="67" spans="1:54" x14ac:dyDescent="0.25">
      <c r="C67" s="58" t="s">
        <v>40</v>
      </c>
      <c r="D67" s="54"/>
      <c r="E67" s="6"/>
      <c r="F67" s="19"/>
      <c r="G67" s="25">
        <v>16391.62</v>
      </c>
      <c r="H67" s="25">
        <v>2.1</v>
      </c>
      <c r="I67" s="31"/>
      <c r="J67" s="31"/>
      <c r="K67" s="35"/>
    </row>
    <row r="68" spans="1:54" x14ac:dyDescent="0.25">
      <c r="C68" s="57"/>
      <c r="D68" s="54"/>
      <c r="E68" s="6"/>
      <c r="F68" s="19"/>
      <c r="G68" s="24"/>
      <c r="H68" s="24"/>
      <c r="I68" s="31"/>
      <c r="J68" s="31"/>
      <c r="K68" s="35"/>
    </row>
    <row r="69" spans="1:54" x14ac:dyDescent="0.25">
      <c r="C69" s="60" t="s">
        <v>42</v>
      </c>
      <c r="D69" s="55"/>
      <c r="E69" s="5"/>
      <c r="F69" s="20"/>
      <c r="G69" s="26">
        <v>782070.23</v>
      </c>
      <c r="H69" s="26">
        <v>100</v>
      </c>
      <c r="I69" s="32"/>
      <c r="J69" s="32"/>
      <c r="K69" s="36"/>
    </row>
    <row r="72" spans="1:54" x14ac:dyDescent="0.25">
      <c r="C72" s="1" t="s">
        <v>43</v>
      </c>
    </row>
    <row r="73" spans="1:54" x14ac:dyDescent="0.25">
      <c r="C73" s="37" t="s">
        <v>44</v>
      </c>
      <c r="D73" s="37"/>
      <c r="E73" s="37"/>
      <c r="F73" s="37"/>
      <c r="G73" s="37"/>
      <c r="H73" s="37"/>
      <c r="I73" s="37"/>
      <c r="J73" s="37"/>
      <c r="K73" s="37"/>
    </row>
    <row r="74" spans="1:54" x14ac:dyDescent="0.25">
      <c r="C74" s="2" t="s">
        <v>45</v>
      </c>
    </row>
    <row r="75" spans="1:54" x14ac:dyDescent="0.25">
      <c r="C75" s="2" t="s">
        <v>46</v>
      </c>
    </row>
    <row r="76" spans="1:54" x14ac:dyDescent="0.25">
      <c r="C76" s="2" t="s">
        <v>47</v>
      </c>
    </row>
    <row r="77" spans="1:54" x14ac:dyDescent="0.25">
      <c r="C77" s="2" t="s">
        <v>48</v>
      </c>
    </row>
    <row r="78" spans="1:54" ht="45" customHeight="1" x14ac:dyDescent="0.25">
      <c r="C78" s="82" t="s">
        <v>4679</v>
      </c>
      <c r="D78" s="82"/>
      <c r="E78" s="82"/>
      <c r="F78" s="82"/>
      <c r="G78" s="82"/>
      <c r="H78" s="82"/>
      <c r="I78" s="82"/>
      <c r="J78" s="82"/>
      <c r="K78" s="82"/>
    </row>
    <row r="80" spans="1:54" x14ac:dyDescent="0.25">
      <c r="C80" s="78" t="s">
        <v>4733</v>
      </c>
      <c r="E80" s="78" t="s">
        <v>4734</v>
      </c>
      <c r="F80" s="79"/>
    </row>
    <row r="81" spans="5:5" x14ac:dyDescent="0.25">
      <c r="E81" s="2" t="s">
        <v>4756</v>
      </c>
    </row>
  </sheetData>
  <mergeCells count="1">
    <mergeCell ref="C78:K78"/>
  </mergeCells>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46"/>
  <dimension ref="A1:IV139"/>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1888</v>
      </c>
      <c r="J2" s="38" t="s">
        <v>4461</v>
      </c>
    </row>
    <row r="3" spans="1:54" ht="16.5" x14ac:dyDescent="0.3">
      <c r="C3" s="1" t="s">
        <v>27</v>
      </c>
      <c r="D3" s="21" t="s">
        <v>1889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14110055</v>
      </c>
      <c r="G10" s="24">
        <v>145072.53</v>
      </c>
      <c r="H10" s="24">
        <v>7.2</v>
      </c>
      <c r="I10" s="31"/>
      <c r="J10" s="31"/>
      <c r="K10" s="35"/>
    </row>
    <row r="11" spans="1:54" x14ac:dyDescent="0.25">
      <c r="B11" s="8" t="s">
        <v>141</v>
      </c>
      <c r="C11" s="57" t="s">
        <v>142</v>
      </c>
      <c r="D11" s="54" t="s">
        <v>143</v>
      </c>
      <c r="E11" s="6" t="s">
        <v>58</v>
      </c>
      <c r="F11" s="19">
        <v>6164000</v>
      </c>
      <c r="G11" s="24">
        <v>112508.41</v>
      </c>
      <c r="H11" s="24">
        <v>5.59</v>
      </c>
      <c r="I11" s="31"/>
      <c r="J11" s="31"/>
      <c r="K11" s="35"/>
    </row>
    <row r="12" spans="1:54" x14ac:dyDescent="0.25">
      <c r="B12" s="8" t="s">
        <v>130</v>
      </c>
      <c r="C12" s="57" t="s">
        <v>131</v>
      </c>
      <c r="D12" s="54" t="s">
        <v>132</v>
      </c>
      <c r="E12" s="6" t="s">
        <v>133</v>
      </c>
      <c r="F12" s="19">
        <v>3543270</v>
      </c>
      <c r="G12" s="24">
        <v>101098.35</v>
      </c>
      <c r="H12" s="24">
        <v>5.0199999999999996</v>
      </c>
      <c r="I12" s="31"/>
      <c r="J12" s="31"/>
      <c r="K12" s="35"/>
    </row>
    <row r="13" spans="1:54" x14ac:dyDescent="0.25">
      <c r="B13" s="8" t="s">
        <v>51</v>
      </c>
      <c r="C13" s="57" t="s">
        <v>52</v>
      </c>
      <c r="D13" s="54" t="s">
        <v>53</v>
      </c>
      <c r="E13" s="6" t="s">
        <v>54</v>
      </c>
      <c r="F13" s="19">
        <v>5415000</v>
      </c>
      <c r="G13" s="24">
        <v>89937.74</v>
      </c>
      <c r="H13" s="24">
        <v>4.47</v>
      </c>
      <c r="I13" s="31"/>
      <c r="J13" s="31"/>
      <c r="K13" s="35"/>
    </row>
    <row r="14" spans="1:54" x14ac:dyDescent="0.25">
      <c r="B14" s="8" t="s">
        <v>224</v>
      </c>
      <c r="C14" s="57" t="s">
        <v>225</v>
      </c>
      <c r="D14" s="54" t="s">
        <v>226</v>
      </c>
      <c r="E14" s="6" t="s">
        <v>94</v>
      </c>
      <c r="F14" s="19">
        <v>15500000</v>
      </c>
      <c r="G14" s="24">
        <v>68440.25</v>
      </c>
      <c r="H14" s="24">
        <v>3.4</v>
      </c>
      <c r="I14" s="31"/>
      <c r="J14" s="31"/>
      <c r="K14" s="35"/>
    </row>
    <row r="15" spans="1:54" x14ac:dyDescent="0.25">
      <c r="B15" s="8" t="s">
        <v>55</v>
      </c>
      <c r="C15" s="57" t="s">
        <v>56</v>
      </c>
      <c r="D15" s="54" t="s">
        <v>57</v>
      </c>
      <c r="E15" s="6" t="s">
        <v>58</v>
      </c>
      <c r="F15" s="19">
        <v>4075354</v>
      </c>
      <c r="G15" s="24">
        <v>59604.09</v>
      </c>
      <c r="H15" s="24">
        <v>2.96</v>
      </c>
      <c r="I15" s="31"/>
      <c r="J15" s="31"/>
      <c r="K15" s="35"/>
    </row>
    <row r="16" spans="1:54" x14ac:dyDescent="0.25">
      <c r="B16" s="8" t="s">
        <v>65</v>
      </c>
      <c r="C16" s="57" t="s">
        <v>66</v>
      </c>
      <c r="D16" s="54" t="s">
        <v>67</v>
      </c>
      <c r="E16" s="6" t="s">
        <v>68</v>
      </c>
      <c r="F16" s="19">
        <v>1541034</v>
      </c>
      <c r="G16" s="24">
        <v>53624.13</v>
      </c>
      <c r="H16" s="24">
        <v>2.66</v>
      </c>
      <c r="I16" s="31"/>
      <c r="J16" s="31"/>
      <c r="K16" s="35"/>
    </row>
    <row r="17" spans="2:11" x14ac:dyDescent="0.25">
      <c r="B17" s="8" t="s">
        <v>535</v>
      </c>
      <c r="C17" s="57" t="s">
        <v>536</v>
      </c>
      <c r="D17" s="54" t="s">
        <v>537</v>
      </c>
      <c r="E17" s="6" t="s">
        <v>102</v>
      </c>
      <c r="F17" s="19">
        <v>676034</v>
      </c>
      <c r="G17" s="24">
        <v>46395.54</v>
      </c>
      <c r="H17" s="24">
        <v>2.2999999999999998</v>
      </c>
      <c r="I17" s="31"/>
      <c r="J17" s="31"/>
      <c r="K17" s="35"/>
    </row>
    <row r="18" spans="2:11" x14ac:dyDescent="0.25">
      <c r="B18" s="8" t="s">
        <v>294</v>
      </c>
      <c r="C18" s="57" t="s">
        <v>295</v>
      </c>
      <c r="D18" s="54" t="s">
        <v>296</v>
      </c>
      <c r="E18" s="6" t="s">
        <v>72</v>
      </c>
      <c r="F18" s="19">
        <v>12190406</v>
      </c>
      <c r="G18" s="24">
        <v>44056.13</v>
      </c>
      <c r="H18" s="24">
        <v>2.19</v>
      </c>
      <c r="I18" s="31"/>
      <c r="J18" s="31"/>
      <c r="K18" s="35"/>
    </row>
    <row r="19" spans="2:11" x14ac:dyDescent="0.25">
      <c r="B19" s="8" t="s">
        <v>210</v>
      </c>
      <c r="C19" s="57" t="s">
        <v>211</v>
      </c>
      <c r="D19" s="54" t="s">
        <v>212</v>
      </c>
      <c r="E19" s="6" t="s">
        <v>213</v>
      </c>
      <c r="F19" s="19">
        <v>3750000</v>
      </c>
      <c r="G19" s="24">
        <v>43901.25</v>
      </c>
      <c r="H19" s="24">
        <v>2.1800000000000002</v>
      </c>
      <c r="I19" s="31"/>
      <c r="J19" s="31"/>
      <c r="K19" s="35"/>
    </row>
    <row r="20" spans="2:11" x14ac:dyDescent="0.25">
      <c r="B20" s="8" t="s">
        <v>195</v>
      </c>
      <c r="C20" s="57" t="s">
        <v>196</v>
      </c>
      <c r="D20" s="54" t="s">
        <v>197</v>
      </c>
      <c r="E20" s="6" t="s">
        <v>150</v>
      </c>
      <c r="F20" s="19">
        <v>3050000</v>
      </c>
      <c r="G20" s="24">
        <v>43262.73</v>
      </c>
      <c r="H20" s="24">
        <v>2.15</v>
      </c>
      <c r="I20" s="31"/>
      <c r="J20" s="31"/>
      <c r="K20" s="35"/>
    </row>
    <row r="21" spans="2:11" x14ac:dyDescent="0.25">
      <c r="B21" s="8" t="s">
        <v>119</v>
      </c>
      <c r="C21" s="57" t="s">
        <v>120</v>
      </c>
      <c r="D21" s="54" t="s">
        <v>121</v>
      </c>
      <c r="E21" s="6" t="s">
        <v>122</v>
      </c>
      <c r="F21" s="19">
        <v>7363324</v>
      </c>
      <c r="G21" s="24">
        <v>42659.42</v>
      </c>
      <c r="H21" s="24">
        <v>2.12</v>
      </c>
      <c r="I21" s="31"/>
      <c r="J21" s="31"/>
      <c r="K21" s="35"/>
    </row>
    <row r="22" spans="2:11" x14ac:dyDescent="0.25">
      <c r="B22" s="8" t="s">
        <v>1890</v>
      </c>
      <c r="C22" s="57" t="s">
        <v>625</v>
      </c>
      <c r="D22" s="54" t="s">
        <v>1891</v>
      </c>
      <c r="E22" s="6" t="s">
        <v>102</v>
      </c>
      <c r="F22" s="19">
        <v>8000000</v>
      </c>
      <c r="G22" s="24">
        <v>39924</v>
      </c>
      <c r="H22" s="24">
        <v>1.98</v>
      </c>
      <c r="I22" s="31"/>
      <c r="J22" s="31"/>
      <c r="K22" s="35"/>
    </row>
    <row r="23" spans="2:11" x14ac:dyDescent="0.25">
      <c r="B23" s="8" t="s">
        <v>285</v>
      </c>
      <c r="C23" s="57" t="s">
        <v>286</v>
      </c>
      <c r="D23" s="54" t="s">
        <v>287</v>
      </c>
      <c r="E23" s="6" t="s">
        <v>79</v>
      </c>
      <c r="F23" s="19">
        <v>3850000</v>
      </c>
      <c r="G23" s="24">
        <v>34041.699999999997</v>
      </c>
      <c r="H23" s="24">
        <v>1.69</v>
      </c>
      <c r="I23" s="31"/>
      <c r="J23" s="31"/>
      <c r="K23" s="35"/>
    </row>
    <row r="24" spans="2:11" x14ac:dyDescent="0.25">
      <c r="B24" s="8" t="s">
        <v>353</v>
      </c>
      <c r="C24" s="57" t="s">
        <v>354</v>
      </c>
      <c r="D24" s="54" t="s">
        <v>355</v>
      </c>
      <c r="E24" s="6" t="s">
        <v>356</v>
      </c>
      <c r="F24" s="19">
        <v>11718480</v>
      </c>
      <c r="G24" s="24">
        <v>31534.43</v>
      </c>
      <c r="H24" s="24">
        <v>1.57</v>
      </c>
      <c r="I24" s="31"/>
      <c r="J24" s="31"/>
      <c r="K24" s="35"/>
    </row>
    <row r="25" spans="2:11" x14ac:dyDescent="0.25">
      <c r="B25" s="8" t="s">
        <v>928</v>
      </c>
      <c r="C25" s="57" t="s">
        <v>929</v>
      </c>
      <c r="D25" s="54" t="s">
        <v>930</v>
      </c>
      <c r="E25" s="6" t="s">
        <v>90</v>
      </c>
      <c r="F25" s="19">
        <v>2802000</v>
      </c>
      <c r="G25" s="24">
        <v>31512.69</v>
      </c>
      <c r="H25" s="24">
        <v>1.56</v>
      </c>
      <c r="I25" s="31"/>
      <c r="J25" s="31"/>
      <c r="K25" s="35"/>
    </row>
    <row r="26" spans="2:11" x14ac:dyDescent="0.25">
      <c r="B26" s="8" t="s">
        <v>111</v>
      </c>
      <c r="C26" s="57" t="s">
        <v>112</v>
      </c>
      <c r="D26" s="54" t="s">
        <v>113</v>
      </c>
      <c r="E26" s="6" t="s">
        <v>114</v>
      </c>
      <c r="F26" s="19">
        <v>4741804</v>
      </c>
      <c r="G26" s="24">
        <v>29313.83</v>
      </c>
      <c r="H26" s="24">
        <v>1.46</v>
      </c>
      <c r="I26" s="31"/>
      <c r="J26" s="31"/>
      <c r="K26" s="35"/>
    </row>
    <row r="27" spans="2:11" x14ac:dyDescent="0.25">
      <c r="B27" s="8" t="s">
        <v>881</v>
      </c>
      <c r="C27" s="57" t="s">
        <v>882</v>
      </c>
      <c r="D27" s="54" t="s">
        <v>883</v>
      </c>
      <c r="E27" s="6" t="s">
        <v>271</v>
      </c>
      <c r="F27" s="19">
        <v>20279407</v>
      </c>
      <c r="G27" s="24">
        <v>29019.83</v>
      </c>
      <c r="H27" s="24">
        <v>1.44</v>
      </c>
      <c r="I27" s="31"/>
      <c r="J27" s="31"/>
      <c r="K27" s="35"/>
    </row>
    <row r="28" spans="2:11" x14ac:dyDescent="0.25">
      <c r="B28" s="8" t="s">
        <v>221</v>
      </c>
      <c r="C28" s="57" t="s">
        <v>222</v>
      </c>
      <c r="D28" s="54" t="s">
        <v>223</v>
      </c>
      <c r="E28" s="6" t="s">
        <v>185</v>
      </c>
      <c r="F28" s="19">
        <v>6300000</v>
      </c>
      <c r="G28" s="24">
        <v>28315.35</v>
      </c>
      <c r="H28" s="24">
        <v>1.41</v>
      </c>
      <c r="I28" s="31"/>
      <c r="J28" s="31"/>
      <c r="K28" s="35"/>
    </row>
    <row r="29" spans="2:11" x14ac:dyDescent="0.25">
      <c r="B29" s="8" t="s">
        <v>838</v>
      </c>
      <c r="C29" s="57" t="s">
        <v>839</v>
      </c>
      <c r="D29" s="54" t="s">
        <v>840</v>
      </c>
      <c r="E29" s="6" t="s">
        <v>230</v>
      </c>
      <c r="F29" s="19">
        <v>3605899</v>
      </c>
      <c r="G29" s="24">
        <v>28154.86</v>
      </c>
      <c r="H29" s="24">
        <v>1.4</v>
      </c>
      <c r="I29" s="31"/>
      <c r="J29" s="31"/>
      <c r="K29" s="35"/>
    </row>
    <row r="30" spans="2:11" x14ac:dyDescent="0.25">
      <c r="B30" s="8" t="s">
        <v>204</v>
      </c>
      <c r="C30" s="57" t="s">
        <v>205</v>
      </c>
      <c r="D30" s="54" t="s">
        <v>206</v>
      </c>
      <c r="E30" s="6" t="s">
        <v>102</v>
      </c>
      <c r="F30" s="19">
        <v>2018239</v>
      </c>
      <c r="G30" s="24">
        <v>28153.42</v>
      </c>
      <c r="H30" s="24">
        <v>1.4</v>
      </c>
      <c r="I30" s="31"/>
      <c r="J30" s="31"/>
      <c r="K30" s="35"/>
    </row>
    <row r="31" spans="2:11" x14ac:dyDescent="0.25">
      <c r="B31" s="8" t="s">
        <v>268</v>
      </c>
      <c r="C31" s="57" t="s">
        <v>269</v>
      </c>
      <c r="D31" s="54" t="s">
        <v>270</v>
      </c>
      <c r="E31" s="6" t="s">
        <v>271</v>
      </c>
      <c r="F31" s="19">
        <v>2690376</v>
      </c>
      <c r="G31" s="24">
        <v>27979.91</v>
      </c>
      <c r="H31" s="24">
        <v>1.39</v>
      </c>
      <c r="I31" s="31"/>
      <c r="J31" s="31"/>
      <c r="K31" s="35"/>
    </row>
    <row r="32" spans="2:11" x14ac:dyDescent="0.25">
      <c r="B32" s="8" t="s">
        <v>247</v>
      </c>
      <c r="C32" s="57" t="s">
        <v>248</v>
      </c>
      <c r="D32" s="54" t="s">
        <v>249</v>
      </c>
      <c r="E32" s="6" t="s">
        <v>114</v>
      </c>
      <c r="F32" s="19">
        <v>162465</v>
      </c>
      <c r="G32" s="24">
        <v>26541.18</v>
      </c>
      <c r="H32" s="24">
        <v>1.32</v>
      </c>
      <c r="I32" s="31"/>
      <c r="J32" s="31"/>
      <c r="K32" s="35"/>
    </row>
    <row r="33" spans="2:11" x14ac:dyDescent="0.25">
      <c r="B33" s="8" t="s">
        <v>162</v>
      </c>
      <c r="C33" s="57" t="s">
        <v>163</v>
      </c>
      <c r="D33" s="54" t="s">
        <v>164</v>
      </c>
      <c r="E33" s="6" t="s">
        <v>58</v>
      </c>
      <c r="F33" s="19">
        <v>19094332</v>
      </c>
      <c r="G33" s="24">
        <v>26531.57</v>
      </c>
      <c r="H33" s="24">
        <v>1.32</v>
      </c>
      <c r="I33" s="31"/>
      <c r="J33" s="31"/>
      <c r="K33" s="35"/>
    </row>
    <row r="34" spans="2:11" x14ac:dyDescent="0.25">
      <c r="B34" s="8" t="s">
        <v>767</v>
      </c>
      <c r="C34" s="57" t="s">
        <v>768</v>
      </c>
      <c r="D34" s="54" t="s">
        <v>769</v>
      </c>
      <c r="E34" s="6" t="s">
        <v>220</v>
      </c>
      <c r="F34" s="19">
        <v>1025000</v>
      </c>
      <c r="G34" s="24">
        <v>26333.279999999999</v>
      </c>
      <c r="H34" s="24">
        <v>1.31</v>
      </c>
      <c r="I34" s="31"/>
      <c r="J34" s="31"/>
      <c r="K34" s="35"/>
    </row>
    <row r="35" spans="2:11" x14ac:dyDescent="0.25">
      <c r="B35" s="8" t="s">
        <v>385</v>
      </c>
      <c r="C35" s="57" t="s">
        <v>386</v>
      </c>
      <c r="D35" s="54" t="s">
        <v>387</v>
      </c>
      <c r="E35" s="6" t="s">
        <v>79</v>
      </c>
      <c r="F35" s="19">
        <v>1470000</v>
      </c>
      <c r="G35" s="24">
        <v>24277.79</v>
      </c>
      <c r="H35" s="24">
        <v>1.21</v>
      </c>
      <c r="I35" s="31"/>
      <c r="J35" s="31"/>
      <c r="K35" s="35"/>
    </row>
    <row r="36" spans="2:11" x14ac:dyDescent="0.25">
      <c r="B36" s="8" t="s">
        <v>234</v>
      </c>
      <c r="C36" s="57" t="s">
        <v>235</v>
      </c>
      <c r="D36" s="54" t="s">
        <v>236</v>
      </c>
      <c r="E36" s="6" t="s">
        <v>237</v>
      </c>
      <c r="F36" s="19">
        <v>1700000</v>
      </c>
      <c r="G36" s="24">
        <v>23819.55</v>
      </c>
      <c r="H36" s="24">
        <v>1.18</v>
      </c>
      <c r="I36" s="31"/>
      <c r="J36" s="31"/>
      <c r="K36" s="35"/>
    </row>
    <row r="37" spans="2:11" x14ac:dyDescent="0.25">
      <c r="B37" s="8" t="s">
        <v>1892</v>
      </c>
      <c r="C37" s="57" t="s">
        <v>1893</v>
      </c>
      <c r="D37" s="54" t="s">
        <v>1894</v>
      </c>
      <c r="E37" s="6" t="s">
        <v>102</v>
      </c>
      <c r="F37" s="19">
        <v>965000</v>
      </c>
      <c r="G37" s="24">
        <v>23804.62</v>
      </c>
      <c r="H37" s="24">
        <v>1.18</v>
      </c>
      <c r="I37" s="31"/>
      <c r="J37" s="31"/>
      <c r="K37" s="35"/>
    </row>
    <row r="38" spans="2:11" x14ac:dyDescent="0.25">
      <c r="B38" s="8" t="s">
        <v>306</v>
      </c>
      <c r="C38" s="57" t="s">
        <v>307</v>
      </c>
      <c r="D38" s="54" t="s">
        <v>308</v>
      </c>
      <c r="E38" s="6" t="s">
        <v>309</v>
      </c>
      <c r="F38" s="19">
        <v>1291895</v>
      </c>
      <c r="G38" s="24">
        <v>23358.75</v>
      </c>
      <c r="H38" s="24">
        <v>1.1599999999999999</v>
      </c>
      <c r="I38" s="31"/>
      <c r="J38" s="31"/>
      <c r="K38" s="35"/>
    </row>
    <row r="39" spans="2:11" x14ac:dyDescent="0.25">
      <c r="B39" s="8" t="s">
        <v>192</v>
      </c>
      <c r="C39" s="57" t="s">
        <v>193</v>
      </c>
      <c r="D39" s="54" t="s">
        <v>194</v>
      </c>
      <c r="E39" s="6" t="s">
        <v>98</v>
      </c>
      <c r="F39" s="19">
        <v>2097742</v>
      </c>
      <c r="G39" s="24">
        <v>22923.08</v>
      </c>
      <c r="H39" s="24">
        <v>1.1399999999999999</v>
      </c>
      <c r="I39" s="31"/>
      <c r="J39" s="31"/>
      <c r="K39" s="35"/>
    </row>
    <row r="40" spans="2:11" x14ac:dyDescent="0.25">
      <c r="B40" s="8" t="s">
        <v>925</v>
      </c>
      <c r="C40" s="57" t="s">
        <v>926</v>
      </c>
      <c r="D40" s="54" t="s">
        <v>927</v>
      </c>
      <c r="E40" s="6" t="s">
        <v>118</v>
      </c>
      <c r="F40" s="19">
        <v>2677530</v>
      </c>
      <c r="G40" s="24">
        <v>21156.5</v>
      </c>
      <c r="H40" s="24">
        <v>1.05</v>
      </c>
      <c r="I40" s="31"/>
      <c r="J40" s="31"/>
      <c r="K40" s="35"/>
    </row>
    <row r="41" spans="2:11" x14ac:dyDescent="0.25">
      <c r="B41" s="8" t="s">
        <v>282</v>
      </c>
      <c r="C41" s="57" t="s">
        <v>283</v>
      </c>
      <c r="D41" s="54" t="s">
        <v>284</v>
      </c>
      <c r="E41" s="6" t="s">
        <v>185</v>
      </c>
      <c r="F41" s="19">
        <v>2379910</v>
      </c>
      <c r="G41" s="24">
        <v>21121.7</v>
      </c>
      <c r="H41" s="24">
        <v>1.05</v>
      </c>
      <c r="I41" s="31"/>
      <c r="J41" s="31"/>
      <c r="K41" s="35"/>
    </row>
    <row r="42" spans="2:11" x14ac:dyDescent="0.25">
      <c r="B42" s="8" t="s">
        <v>103</v>
      </c>
      <c r="C42" s="57" t="s">
        <v>104</v>
      </c>
      <c r="D42" s="54" t="s">
        <v>105</v>
      </c>
      <c r="E42" s="6" t="s">
        <v>106</v>
      </c>
      <c r="F42" s="19">
        <v>585078</v>
      </c>
      <c r="G42" s="24">
        <v>20954.57</v>
      </c>
      <c r="H42" s="24">
        <v>1.04</v>
      </c>
      <c r="I42" s="31"/>
      <c r="J42" s="31"/>
      <c r="K42" s="35"/>
    </row>
    <row r="43" spans="2:11" x14ac:dyDescent="0.25">
      <c r="B43" s="8" t="s">
        <v>1895</v>
      </c>
      <c r="C43" s="57" t="s">
        <v>1223</v>
      </c>
      <c r="D43" s="54" t="s">
        <v>1896</v>
      </c>
      <c r="E43" s="6" t="s">
        <v>58</v>
      </c>
      <c r="F43" s="19">
        <v>4300000</v>
      </c>
      <c r="G43" s="24">
        <v>20726</v>
      </c>
      <c r="H43" s="24">
        <v>1.03</v>
      </c>
      <c r="I43" s="31"/>
      <c r="J43" s="31"/>
      <c r="K43" s="35"/>
    </row>
    <row r="44" spans="2:11" x14ac:dyDescent="0.25">
      <c r="B44" s="8" t="s">
        <v>797</v>
      </c>
      <c r="C44" s="57" t="s">
        <v>798</v>
      </c>
      <c r="D44" s="54" t="s">
        <v>799</v>
      </c>
      <c r="E44" s="6" t="s">
        <v>98</v>
      </c>
      <c r="F44" s="19">
        <v>7000000</v>
      </c>
      <c r="G44" s="24">
        <v>20468</v>
      </c>
      <c r="H44" s="24">
        <v>1.02</v>
      </c>
      <c r="I44" s="31"/>
      <c r="J44" s="31"/>
      <c r="K44" s="35"/>
    </row>
    <row r="45" spans="2:11" x14ac:dyDescent="0.25">
      <c r="B45" s="8" t="s">
        <v>253</v>
      </c>
      <c r="C45" s="57" t="s">
        <v>254</v>
      </c>
      <c r="D45" s="54" t="s">
        <v>255</v>
      </c>
      <c r="E45" s="6" t="s">
        <v>114</v>
      </c>
      <c r="F45" s="19">
        <v>2843722</v>
      </c>
      <c r="G45" s="24">
        <v>19624.53</v>
      </c>
      <c r="H45" s="24">
        <v>0.97</v>
      </c>
      <c r="I45" s="31"/>
      <c r="J45" s="31"/>
      <c r="K45" s="35"/>
    </row>
    <row r="46" spans="2:11" x14ac:dyDescent="0.25">
      <c r="B46" s="8" t="s">
        <v>115</v>
      </c>
      <c r="C46" s="57" t="s">
        <v>116</v>
      </c>
      <c r="D46" s="54" t="s">
        <v>117</v>
      </c>
      <c r="E46" s="6" t="s">
        <v>118</v>
      </c>
      <c r="F46" s="19">
        <v>49665</v>
      </c>
      <c r="G46" s="24">
        <v>18532.05</v>
      </c>
      <c r="H46" s="24">
        <v>0.92</v>
      </c>
      <c r="I46" s="31"/>
      <c r="J46" s="31"/>
      <c r="K46" s="35"/>
    </row>
    <row r="47" spans="2:11" x14ac:dyDescent="0.25">
      <c r="B47" s="8" t="s">
        <v>1897</v>
      </c>
      <c r="C47" s="57" t="s">
        <v>1898</v>
      </c>
      <c r="D47" s="54" t="s">
        <v>1899</v>
      </c>
      <c r="E47" s="6" t="s">
        <v>72</v>
      </c>
      <c r="F47" s="19">
        <v>9835227</v>
      </c>
      <c r="G47" s="24">
        <v>18327.95</v>
      </c>
      <c r="H47" s="24">
        <v>0.91</v>
      </c>
      <c r="I47" s="31"/>
      <c r="J47" s="31"/>
      <c r="K47" s="35"/>
    </row>
    <row r="48" spans="2:11" x14ac:dyDescent="0.25">
      <c r="B48" s="8" t="s">
        <v>158</v>
      </c>
      <c r="C48" s="57" t="s">
        <v>159</v>
      </c>
      <c r="D48" s="54" t="s">
        <v>160</v>
      </c>
      <c r="E48" s="6" t="s">
        <v>161</v>
      </c>
      <c r="F48" s="19">
        <v>3525000</v>
      </c>
      <c r="G48" s="24">
        <v>18314.14</v>
      </c>
      <c r="H48" s="24">
        <v>0.91</v>
      </c>
      <c r="I48" s="31"/>
      <c r="J48" s="31"/>
      <c r="K48" s="35"/>
    </row>
    <row r="49" spans="2:11" x14ac:dyDescent="0.25">
      <c r="B49" s="8" t="s">
        <v>391</v>
      </c>
      <c r="C49" s="57" t="s">
        <v>392</v>
      </c>
      <c r="D49" s="54" t="s">
        <v>393</v>
      </c>
      <c r="E49" s="6" t="s">
        <v>150</v>
      </c>
      <c r="F49" s="19">
        <v>1331721</v>
      </c>
      <c r="G49" s="24">
        <v>17991.55</v>
      </c>
      <c r="H49" s="24">
        <v>0.89</v>
      </c>
      <c r="I49" s="31"/>
      <c r="J49" s="31"/>
      <c r="K49" s="35"/>
    </row>
    <row r="50" spans="2:11" x14ac:dyDescent="0.25">
      <c r="B50" s="8" t="s">
        <v>154</v>
      </c>
      <c r="C50" s="57" t="s">
        <v>155</v>
      </c>
      <c r="D50" s="54" t="s">
        <v>156</v>
      </c>
      <c r="E50" s="6" t="s">
        <v>157</v>
      </c>
      <c r="F50" s="19">
        <v>10950000</v>
      </c>
      <c r="G50" s="24">
        <v>17875.88</v>
      </c>
      <c r="H50" s="24">
        <v>0.89</v>
      </c>
      <c r="I50" s="31"/>
      <c r="J50" s="31"/>
      <c r="K50" s="35"/>
    </row>
    <row r="51" spans="2:11" x14ac:dyDescent="0.25">
      <c r="B51" s="8" t="s">
        <v>1900</v>
      </c>
      <c r="C51" s="57" t="s">
        <v>1901</v>
      </c>
      <c r="D51" s="54" t="s">
        <v>1902</v>
      </c>
      <c r="E51" s="6" t="s">
        <v>98</v>
      </c>
      <c r="F51" s="19">
        <v>1380000</v>
      </c>
      <c r="G51" s="24">
        <v>17862.72</v>
      </c>
      <c r="H51" s="24">
        <v>0.89</v>
      </c>
      <c r="I51" s="31"/>
      <c r="J51" s="31"/>
      <c r="K51" s="35"/>
    </row>
    <row r="52" spans="2:11" x14ac:dyDescent="0.25">
      <c r="B52" s="8" t="s">
        <v>91</v>
      </c>
      <c r="C52" s="57" t="s">
        <v>92</v>
      </c>
      <c r="D52" s="54" t="s">
        <v>93</v>
      </c>
      <c r="E52" s="6" t="s">
        <v>94</v>
      </c>
      <c r="F52" s="19">
        <v>700000</v>
      </c>
      <c r="G52" s="24">
        <v>17370.849999999999</v>
      </c>
      <c r="H52" s="24">
        <v>0.86</v>
      </c>
      <c r="I52" s="31"/>
      <c r="J52" s="31"/>
      <c r="K52" s="35"/>
    </row>
    <row r="53" spans="2:11" x14ac:dyDescent="0.25">
      <c r="B53" s="8" t="s">
        <v>1832</v>
      </c>
      <c r="C53" s="57" t="s">
        <v>1833</v>
      </c>
      <c r="D53" s="54" t="s">
        <v>1834</v>
      </c>
      <c r="E53" s="6" t="s">
        <v>106</v>
      </c>
      <c r="F53" s="19">
        <v>3268590</v>
      </c>
      <c r="G53" s="24">
        <v>17151.93</v>
      </c>
      <c r="H53" s="24">
        <v>0.85</v>
      </c>
      <c r="I53" s="31"/>
      <c r="J53" s="31"/>
      <c r="K53" s="35"/>
    </row>
    <row r="54" spans="2:11" x14ac:dyDescent="0.25">
      <c r="B54" s="8" t="s">
        <v>338</v>
      </c>
      <c r="C54" s="57" t="s">
        <v>339</v>
      </c>
      <c r="D54" s="54" t="s">
        <v>340</v>
      </c>
      <c r="E54" s="6" t="s">
        <v>98</v>
      </c>
      <c r="F54" s="19">
        <v>1355748</v>
      </c>
      <c r="G54" s="24">
        <v>15917.16</v>
      </c>
      <c r="H54" s="24">
        <v>0.79</v>
      </c>
      <c r="I54" s="31"/>
      <c r="J54" s="31"/>
      <c r="K54" s="35"/>
    </row>
    <row r="55" spans="2:11" x14ac:dyDescent="0.25">
      <c r="B55" s="8" t="s">
        <v>1903</v>
      </c>
      <c r="C55" s="57" t="s">
        <v>1904</v>
      </c>
      <c r="D55" s="54" t="s">
        <v>1905</v>
      </c>
      <c r="E55" s="6" t="s">
        <v>140</v>
      </c>
      <c r="F55" s="19">
        <v>1885000</v>
      </c>
      <c r="G55" s="24">
        <v>15129.01</v>
      </c>
      <c r="H55" s="24">
        <v>0.75</v>
      </c>
      <c r="I55" s="31"/>
      <c r="J55" s="31"/>
      <c r="K55" s="35"/>
    </row>
    <row r="56" spans="2:11" x14ac:dyDescent="0.25">
      <c r="B56" s="8" t="s">
        <v>250</v>
      </c>
      <c r="C56" s="57" t="s">
        <v>251</v>
      </c>
      <c r="D56" s="54" t="s">
        <v>252</v>
      </c>
      <c r="E56" s="6" t="s">
        <v>90</v>
      </c>
      <c r="F56" s="19">
        <v>1192000</v>
      </c>
      <c r="G56" s="24">
        <v>14724.18</v>
      </c>
      <c r="H56" s="24">
        <v>0.73</v>
      </c>
      <c r="I56" s="31"/>
      <c r="J56" s="31"/>
      <c r="K56" s="35"/>
    </row>
    <row r="57" spans="2:11" x14ac:dyDescent="0.25">
      <c r="B57" s="8" t="s">
        <v>770</v>
      </c>
      <c r="C57" s="57" t="s">
        <v>771</v>
      </c>
      <c r="D57" s="54" t="s">
        <v>772</v>
      </c>
      <c r="E57" s="6" t="s">
        <v>514</v>
      </c>
      <c r="F57" s="19">
        <v>955001</v>
      </c>
      <c r="G57" s="24">
        <v>13895.26</v>
      </c>
      <c r="H57" s="24">
        <v>0.69</v>
      </c>
      <c r="I57" s="31"/>
      <c r="J57" s="31"/>
      <c r="K57" s="35"/>
    </row>
    <row r="58" spans="2:11" x14ac:dyDescent="0.25">
      <c r="B58" s="8" t="s">
        <v>1906</v>
      </c>
      <c r="C58" s="57" t="s">
        <v>1907</v>
      </c>
      <c r="D58" s="54" t="s">
        <v>1908</v>
      </c>
      <c r="E58" s="6" t="s">
        <v>325</v>
      </c>
      <c r="F58" s="19">
        <v>1648008</v>
      </c>
      <c r="G58" s="24">
        <v>13125.56</v>
      </c>
      <c r="H58" s="24">
        <v>0.65</v>
      </c>
      <c r="I58" s="31"/>
      <c r="J58" s="31"/>
      <c r="K58" s="35"/>
    </row>
    <row r="59" spans="2:11" x14ac:dyDescent="0.25">
      <c r="B59" s="8" t="s">
        <v>1009</v>
      </c>
      <c r="C59" s="57" t="s">
        <v>1010</v>
      </c>
      <c r="D59" s="54" t="s">
        <v>1011</v>
      </c>
      <c r="E59" s="6" t="s">
        <v>514</v>
      </c>
      <c r="F59" s="19">
        <v>3027502</v>
      </c>
      <c r="G59" s="24">
        <v>12933.49</v>
      </c>
      <c r="H59" s="24">
        <v>0.64</v>
      </c>
      <c r="I59" s="31"/>
      <c r="J59" s="31"/>
      <c r="K59" s="35"/>
    </row>
    <row r="60" spans="2:11" x14ac:dyDescent="0.25">
      <c r="B60" s="8" t="s">
        <v>76</v>
      </c>
      <c r="C60" s="57" t="s">
        <v>77</v>
      </c>
      <c r="D60" s="54" t="s">
        <v>78</v>
      </c>
      <c r="E60" s="6" t="s">
        <v>79</v>
      </c>
      <c r="F60" s="19">
        <v>600000</v>
      </c>
      <c r="G60" s="24">
        <v>12008.1</v>
      </c>
      <c r="H60" s="24">
        <v>0.6</v>
      </c>
      <c r="I60" s="31"/>
      <c r="J60" s="31"/>
      <c r="K60" s="35"/>
    </row>
    <row r="61" spans="2:11" x14ac:dyDescent="0.25">
      <c r="B61" s="8" t="s">
        <v>329</v>
      </c>
      <c r="C61" s="57" t="s">
        <v>330</v>
      </c>
      <c r="D61" s="54" t="s">
        <v>331</v>
      </c>
      <c r="E61" s="6" t="s">
        <v>98</v>
      </c>
      <c r="F61" s="19">
        <v>1347099</v>
      </c>
      <c r="G61" s="24">
        <v>11586.4</v>
      </c>
      <c r="H61" s="24">
        <v>0.57999999999999996</v>
      </c>
      <c r="I61" s="31"/>
      <c r="J61" s="31"/>
      <c r="K61" s="35"/>
    </row>
    <row r="62" spans="2:11" x14ac:dyDescent="0.25">
      <c r="B62" s="8" t="s">
        <v>550</v>
      </c>
      <c r="C62" s="57" t="s">
        <v>551</v>
      </c>
      <c r="D62" s="54" t="s">
        <v>552</v>
      </c>
      <c r="E62" s="6" t="s">
        <v>237</v>
      </c>
      <c r="F62" s="19">
        <v>979980</v>
      </c>
      <c r="G62" s="24">
        <v>9307.36</v>
      </c>
      <c r="H62" s="24">
        <v>0.46</v>
      </c>
      <c r="I62" s="31"/>
      <c r="J62" s="31"/>
      <c r="K62" s="35"/>
    </row>
    <row r="63" spans="2:11" x14ac:dyDescent="0.25">
      <c r="B63" s="8" t="s">
        <v>207</v>
      </c>
      <c r="C63" s="57" t="s">
        <v>208</v>
      </c>
      <c r="D63" s="54" t="s">
        <v>209</v>
      </c>
      <c r="E63" s="6" t="s">
        <v>98</v>
      </c>
      <c r="F63" s="19">
        <v>625902</v>
      </c>
      <c r="G63" s="24">
        <v>8662.48</v>
      </c>
      <c r="H63" s="24">
        <v>0.43</v>
      </c>
      <c r="I63" s="31"/>
      <c r="J63" s="31"/>
      <c r="K63" s="35"/>
    </row>
    <row r="64" spans="2:11" x14ac:dyDescent="0.25">
      <c r="B64" s="8" t="s">
        <v>350</v>
      </c>
      <c r="C64" s="57" t="s">
        <v>351</v>
      </c>
      <c r="D64" s="54" t="s">
        <v>352</v>
      </c>
      <c r="E64" s="6" t="s">
        <v>58</v>
      </c>
      <c r="F64" s="19">
        <v>1649746</v>
      </c>
      <c r="G64" s="24">
        <v>8229.76</v>
      </c>
      <c r="H64" s="24">
        <v>0.41</v>
      </c>
      <c r="I64" s="31"/>
      <c r="J64" s="31"/>
      <c r="K64" s="35"/>
    </row>
    <row r="65" spans="2:11" x14ac:dyDescent="0.25">
      <c r="B65" s="8" t="s">
        <v>773</v>
      </c>
      <c r="C65" s="57" t="s">
        <v>774</v>
      </c>
      <c r="D65" s="54" t="s">
        <v>775</v>
      </c>
      <c r="E65" s="6" t="s">
        <v>366</v>
      </c>
      <c r="F65" s="19">
        <v>350829</v>
      </c>
      <c r="G65" s="24">
        <v>4927.57</v>
      </c>
      <c r="H65" s="24">
        <v>0.24</v>
      </c>
      <c r="I65" s="31"/>
      <c r="J65" s="31"/>
      <c r="K65" s="35"/>
    </row>
    <row r="66" spans="2:11" x14ac:dyDescent="0.25">
      <c r="B66" s="8" t="s">
        <v>147</v>
      </c>
      <c r="C66" s="57" t="s">
        <v>148</v>
      </c>
      <c r="D66" s="54" t="s">
        <v>149</v>
      </c>
      <c r="E66" s="6" t="s">
        <v>150</v>
      </c>
      <c r="F66" s="19">
        <v>85686</v>
      </c>
      <c r="G66" s="24">
        <v>3145.19</v>
      </c>
      <c r="H66" s="24">
        <v>0.16</v>
      </c>
      <c r="I66" s="31"/>
      <c r="J66" s="31"/>
      <c r="K66" s="35"/>
    </row>
    <row r="67" spans="2:11" x14ac:dyDescent="0.25">
      <c r="B67" s="8" t="s">
        <v>847</v>
      </c>
      <c r="C67" s="57" t="s">
        <v>848</v>
      </c>
      <c r="D67" s="54" t="s">
        <v>849</v>
      </c>
      <c r="E67" s="6" t="s">
        <v>230</v>
      </c>
      <c r="F67" s="19">
        <v>109878</v>
      </c>
      <c r="G67" s="24">
        <v>2347.1</v>
      </c>
      <c r="H67" s="24">
        <v>0.12</v>
      </c>
      <c r="I67" s="31"/>
      <c r="J67" s="31"/>
      <c r="K67" s="35"/>
    </row>
    <row r="68" spans="2:11" x14ac:dyDescent="0.25">
      <c r="B68" s="8" t="s">
        <v>134</v>
      </c>
      <c r="C68" s="57" t="s">
        <v>135</v>
      </c>
      <c r="D68" s="54" t="s">
        <v>136</v>
      </c>
      <c r="E68" s="6" t="s">
        <v>90</v>
      </c>
      <c r="F68" s="19">
        <v>19073</v>
      </c>
      <c r="G68" s="24">
        <v>646.14</v>
      </c>
      <c r="H68" s="24">
        <v>0.03</v>
      </c>
      <c r="I68" s="31"/>
      <c r="J68" s="31"/>
      <c r="K68" s="35"/>
    </row>
    <row r="69" spans="2:11" x14ac:dyDescent="0.25">
      <c r="B69" s="8" t="s">
        <v>1909</v>
      </c>
      <c r="C69" s="57" t="s">
        <v>1910</v>
      </c>
      <c r="D69" s="54" t="s">
        <v>1911</v>
      </c>
      <c r="E69" s="6" t="s">
        <v>90</v>
      </c>
      <c r="F69" s="19">
        <v>29100</v>
      </c>
      <c r="G69" s="24">
        <v>288.02</v>
      </c>
      <c r="H69" s="24">
        <v>0.01</v>
      </c>
      <c r="I69" s="31"/>
      <c r="J69" s="31"/>
      <c r="K69" s="35"/>
    </row>
    <row r="70" spans="2:11" x14ac:dyDescent="0.25">
      <c r="B70" s="8" t="s">
        <v>1589</v>
      </c>
      <c r="C70" s="57" t="s">
        <v>1590</v>
      </c>
      <c r="D70" s="54" t="s">
        <v>1591</v>
      </c>
      <c r="E70" s="6" t="s">
        <v>90</v>
      </c>
      <c r="F70" s="19">
        <v>44371</v>
      </c>
      <c r="G70" s="24">
        <v>241.73</v>
      </c>
      <c r="H70" s="24">
        <v>0.01</v>
      </c>
      <c r="I70" s="31"/>
      <c r="J70" s="31"/>
      <c r="K70" s="35"/>
    </row>
    <row r="71" spans="2:11" x14ac:dyDescent="0.25">
      <c r="B71" s="8" t="s">
        <v>1806</v>
      </c>
      <c r="C71" s="57" t="s">
        <v>1807</v>
      </c>
      <c r="D71" s="54" t="s">
        <v>1808</v>
      </c>
      <c r="E71" s="6" t="s">
        <v>118</v>
      </c>
      <c r="F71" s="19">
        <v>21314</v>
      </c>
      <c r="G71" s="24">
        <v>197.76</v>
      </c>
      <c r="H71" s="24">
        <v>0.01</v>
      </c>
      <c r="I71" s="31"/>
      <c r="J71" s="31"/>
      <c r="K71" s="35"/>
    </row>
    <row r="72" spans="2:11" x14ac:dyDescent="0.25">
      <c r="B72" s="8" t="s">
        <v>201</v>
      </c>
      <c r="C72" s="57" t="s">
        <v>202</v>
      </c>
      <c r="D72" s="54" t="s">
        <v>203</v>
      </c>
      <c r="E72" s="6" t="s">
        <v>150</v>
      </c>
      <c r="F72" s="19">
        <v>7868</v>
      </c>
      <c r="G72" s="24">
        <v>153.94</v>
      </c>
      <c r="H72" s="24">
        <v>0.01</v>
      </c>
      <c r="I72" s="31"/>
      <c r="J72" s="31"/>
      <c r="K72" s="35"/>
    </row>
    <row r="73" spans="2:11" x14ac:dyDescent="0.25">
      <c r="C73" s="58" t="s">
        <v>40</v>
      </c>
      <c r="D73" s="54"/>
      <c r="E73" s="6"/>
      <c r="F73" s="19"/>
      <c r="G73" s="25">
        <v>1771044.99</v>
      </c>
      <c r="H73" s="25">
        <v>87.96</v>
      </c>
      <c r="I73" s="31"/>
      <c r="J73" s="31"/>
      <c r="K73" s="35"/>
    </row>
    <row r="74" spans="2:11" x14ac:dyDescent="0.25">
      <c r="C74" s="57"/>
      <c r="D74" s="54"/>
      <c r="E74" s="6"/>
      <c r="F74" s="19"/>
      <c r="G74" s="24"/>
      <c r="H74" s="24"/>
      <c r="I74" s="31"/>
      <c r="J74" s="31"/>
      <c r="K74" s="35"/>
    </row>
    <row r="75" spans="2:11" x14ac:dyDescent="0.25">
      <c r="C75" s="58" t="s">
        <v>3</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9" t="s">
        <v>4</v>
      </c>
      <c r="D77" s="54"/>
      <c r="E77" s="6"/>
      <c r="F77" s="19"/>
      <c r="G77" s="24"/>
      <c r="H77" s="24"/>
      <c r="I77" s="31"/>
      <c r="J77" s="31"/>
      <c r="K77" s="35"/>
    </row>
    <row r="78" spans="2:11" x14ac:dyDescent="0.25">
      <c r="B78" s="8" t="s">
        <v>833</v>
      </c>
      <c r="C78" s="57" t="s">
        <v>834</v>
      </c>
      <c r="D78" s="54" t="s">
        <v>835</v>
      </c>
      <c r="E78" s="6" t="s">
        <v>110</v>
      </c>
      <c r="F78" s="19">
        <v>900000</v>
      </c>
      <c r="G78" s="24">
        <v>57664.51</v>
      </c>
      <c r="H78" s="24">
        <v>2.86</v>
      </c>
      <c r="I78" s="31"/>
      <c r="J78" s="31"/>
      <c r="K78" s="35"/>
    </row>
    <row r="79" spans="2:11" x14ac:dyDescent="0.25">
      <c r="B79" s="8" t="s">
        <v>524</v>
      </c>
      <c r="C79" s="57" t="s">
        <v>525</v>
      </c>
      <c r="D79" s="54" t="s">
        <v>526</v>
      </c>
      <c r="E79" s="6" t="s">
        <v>54</v>
      </c>
      <c r="F79" s="19">
        <v>246000</v>
      </c>
      <c r="G79" s="24">
        <v>28633.360000000001</v>
      </c>
      <c r="H79" s="24">
        <v>1.42</v>
      </c>
      <c r="I79" s="31"/>
      <c r="J79" s="31"/>
      <c r="K79" s="35"/>
    </row>
    <row r="80" spans="2:11" x14ac:dyDescent="0.25">
      <c r="B80" s="8" t="s">
        <v>179</v>
      </c>
      <c r="C80" s="57" t="s">
        <v>180</v>
      </c>
      <c r="D80" s="54" t="s">
        <v>181</v>
      </c>
      <c r="E80" s="6" t="s">
        <v>54</v>
      </c>
      <c r="F80" s="19">
        <v>45300</v>
      </c>
      <c r="G80" s="24">
        <v>14963.11</v>
      </c>
      <c r="H80" s="24">
        <v>0.74</v>
      </c>
      <c r="I80" s="31"/>
      <c r="J80" s="31"/>
      <c r="K80" s="35"/>
    </row>
    <row r="81" spans="1:11" x14ac:dyDescent="0.25">
      <c r="C81" s="58" t="s">
        <v>40</v>
      </c>
      <c r="D81" s="54"/>
      <c r="E81" s="6"/>
      <c r="F81" s="19"/>
      <c r="G81" s="25">
        <v>101260.98</v>
      </c>
      <c r="H81" s="25">
        <v>5.0199999999999996</v>
      </c>
      <c r="I81" s="31"/>
      <c r="J81" s="31"/>
      <c r="K81" s="35"/>
    </row>
    <row r="82" spans="1:11" x14ac:dyDescent="0.25">
      <c r="C82" s="57"/>
      <c r="D82" s="54"/>
      <c r="E82" s="6"/>
      <c r="F82" s="19"/>
      <c r="G82" s="24"/>
      <c r="H82" s="24"/>
      <c r="I82" s="31"/>
      <c r="J82" s="31"/>
      <c r="K82" s="35"/>
    </row>
    <row r="83" spans="1:11" x14ac:dyDescent="0.25">
      <c r="C83" s="58" t="s">
        <v>5</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8</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9</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10</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11</v>
      </c>
      <c r="D95" s="54"/>
      <c r="E95" s="6"/>
      <c r="F95" s="19"/>
      <c r="G95" s="24"/>
      <c r="H95" s="24"/>
      <c r="I95" s="31"/>
      <c r="J95" s="31"/>
      <c r="K95" s="35"/>
    </row>
    <row r="96" spans="1:11" x14ac:dyDescent="0.25">
      <c r="A96" s="28"/>
      <c r="B96" s="28"/>
      <c r="C96" s="58" t="s">
        <v>13</v>
      </c>
      <c r="D96" s="54"/>
      <c r="E96" s="6"/>
      <c r="F96" s="19"/>
      <c r="G96" s="24" t="s">
        <v>2</v>
      </c>
      <c r="H96" s="24" t="s">
        <v>2</v>
      </c>
      <c r="I96" s="31"/>
      <c r="J96" s="31"/>
      <c r="K96" s="35"/>
    </row>
    <row r="97" spans="1:11" x14ac:dyDescent="0.25">
      <c r="A97" s="28"/>
      <c r="B97" s="28"/>
      <c r="C97" s="58"/>
      <c r="D97" s="54"/>
      <c r="E97" s="6"/>
      <c r="F97" s="19"/>
      <c r="G97" s="24"/>
      <c r="H97" s="24"/>
      <c r="I97" s="31"/>
      <c r="J97" s="31"/>
      <c r="K97" s="35"/>
    </row>
    <row r="98" spans="1:11" x14ac:dyDescent="0.25">
      <c r="A98" s="28"/>
      <c r="B98" s="28"/>
      <c r="C98" s="58" t="s">
        <v>14</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C100" s="59" t="s">
        <v>15</v>
      </c>
      <c r="D100" s="54"/>
      <c r="E100" s="6"/>
      <c r="F100" s="19"/>
      <c r="G100" s="24"/>
      <c r="H100" s="24"/>
      <c r="I100" s="31"/>
      <c r="J100" s="31"/>
      <c r="K100" s="35"/>
    </row>
    <row r="101" spans="1:11" x14ac:dyDescent="0.25">
      <c r="B101" s="8" t="s">
        <v>964</v>
      </c>
      <c r="C101" s="57" t="s">
        <v>965</v>
      </c>
      <c r="D101" s="54" t="s">
        <v>966</v>
      </c>
      <c r="E101" s="6" t="s">
        <v>660</v>
      </c>
      <c r="F101" s="19">
        <v>2000000</v>
      </c>
      <c r="G101" s="24">
        <v>1973.71</v>
      </c>
      <c r="H101" s="24">
        <v>0.1</v>
      </c>
      <c r="I101" s="31">
        <v>6.9448999999999996</v>
      </c>
      <c r="J101" s="31"/>
      <c r="K101" s="35"/>
    </row>
    <row r="102" spans="1:11" x14ac:dyDescent="0.25">
      <c r="C102" s="58" t="s">
        <v>40</v>
      </c>
      <c r="D102" s="54"/>
      <c r="E102" s="6"/>
      <c r="F102" s="19"/>
      <c r="G102" s="25">
        <v>1973.71</v>
      </c>
      <c r="H102" s="25">
        <v>0.1</v>
      </c>
      <c r="I102" s="31"/>
      <c r="J102" s="31"/>
      <c r="K102" s="35"/>
    </row>
    <row r="103" spans="1:11" x14ac:dyDescent="0.25">
      <c r="C103" s="57"/>
      <c r="D103" s="54"/>
      <c r="E103" s="6"/>
      <c r="F103" s="19"/>
      <c r="G103" s="24"/>
      <c r="H103" s="24"/>
      <c r="I103" s="31"/>
      <c r="J103" s="31"/>
      <c r="K103" s="35"/>
    </row>
    <row r="104" spans="1:11" x14ac:dyDescent="0.25">
      <c r="C104" s="58" t="s">
        <v>16</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17</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A108" s="10"/>
      <c r="B108" s="28"/>
      <c r="C108" s="58" t="s">
        <v>18</v>
      </c>
      <c r="D108" s="54"/>
      <c r="E108" s="6"/>
      <c r="F108" s="19"/>
      <c r="G108" s="24"/>
      <c r="H108" s="24"/>
      <c r="I108" s="31"/>
      <c r="J108" s="31"/>
      <c r="K108" s="35"/>
    </row>
    <row r="109" spans="1:11" x14ac:dyDescent="0.25">
      <c r="A109" s="28"/>
      <c r="B109" s="28"/>
      <c r="C109" s="58" t="s">
        <v>19</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20</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21</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22</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23</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C119" s="59" t="s">
        <v>24</v>
      </c>
      <c r="D119" s="54"/>
      <c r="E119" s="6"/>
      <c r="F119" s="19"/>
      <c r="G119" s="24"/>
      <c r="H119" s="24"/>
      <c r="I119" s="31"/>
      <c r="J119" s="31"/>
      <c r="K119" s="35"/>
    </row>
    <row r="120" spans="1:54" x14ac:dyDescent="0.25">
      <c r="B120" s="8" t="s">
        <v>38</v>
      </c>
      <c r="C120" s="57" t="s">
        <v>39</v>
      </c>
      <c r="D120" s="54"/>
      <c r="E120" s="6"/>
      <c r="F120" s="19"/>
      <c r="G120" s="24">
        <v>135354.09</v>
      </c>
      <c r="H120" s="24">
        <v>6.72</v>
      </c>
      <c r="I120" s="31"/>
      <c r="J120" s="31"/>
      <c r="K120" s="35"/>
    </row>
    <row r="121" spans="1:54" x14ac:dyDescent="0.25">
      <c r="C121" s="58" t="s">
        <v>40</v>
      </c>
      <c r="D121" s="54"/>
      <c r="E121" s="6"/>
      <c r="F121" s="19"/>
      <c r="G121" s="25">
        <v>135354.09</v>
      </c>
      <c r="H121" s="25">
        <v>6.72</v>
      </c>
      <c r="I121" s="31"/>
      <c r="J121" s="31"/>
      <c r="K121" s="35"/>
    </row>
    <row r="122" spans="1:54" x14ac:dyDescent="0.25">
      <c r="C122" s="57"/>
      <c r="D122" s="54"/>
      <c r="E122" s="6"/>
      <c r="F122" s="19"/>
      <c r="G122" s="24"/>
      <c r="H122" s="24"/>
      <c r="I122" s="31"/>
      <c r="J122" s="31"/>
      <c r="K122" s="35"/>
    </row>
    <row r="123" spans="1:54" x14ac:dyDescent="0.25">
      <c r="A123" s="10"/>
      <c r="B123" s="28"/>
      <c r="C123" s="58" t="s">
        <v>25</v>
      </c>
      <c r="D123" s="54"/>
      <c r="E123" s="6"/>
      <c r="F123" s="19"/>
      <c r="G123" s="24"/>
      <c r="H123" s="24"/>
      <c r="I123" s="31"/>
      <c r="J123" s="31"/>
      <c r="K123" s="35"/>
    </row>
    <row r="124" spans="1:54" s="2" customFormat="1" ht="13.5" x14ac:dyDescent="0.25">
      <c r="A124" s="28"/>
      <c r="B124" s="28"/>
      <c r="C124" s="57" t="s">
        <v>4656</v>
      </c>
      <c r="D124" s="54"/>
      <c r="E124" s="6"/>
      <c r="F124" s="19"/>
      <c r="G124" s="24">
        <v>8365</v>
      </c>
      <c r="H124" s="24">
        <v>0.42</v>
      </c>
      <c r="I124" s="31"/>
      <c r="J124" s="31"/>
      <c r="K124" s="35"/>
      <c r="L124" s="3"/>
      <c r="AI124" s="3"/>
      <c r="AV124" s="3"/>
      <c r="AX124" s="3"/>
      <c r="BB124" s="3"/>
    </row>
    <row r="125" spans="1:54" x14ac:dyDescent="0.25">
      <c r="B125" s="8"/>
      <c r="C125" s="57" t="s">
        <v>41</v>
      </c>
      <c r="D125" s="54"/>
      <c r="E125" s="6"/>
      <c r="F125" s="19"/>
      <c r="G125" s="24">
        <v>-4015.6499999999996</v>
      </c>
      <c r="H125" s="24">
        <v>-0.21999999999999997</v>
      </c>
      <c r="I125" s="31"/>
      <c r="J125" s="31"/>
      <c r="K125" s="35"/>
    </row>
    <row r="126" spans="1:54" x14ac:dyDescent="0.25">
      <c r="C126" s="58" t="s">
        <v>40</v>
      </c>
      <c r="D126" s="54"/>
      <c r="E126" s="6"/>
      <c r="F126" s="19"/>
      <c r="G126" s="25">
        <v>4349.3500000000004</v>
      </c>
      <c r="H126" s="25">
        <v>0.2</v>
      </c>
      <c r="I126" s="31"/>
      <c r="J126" s="31"/>
      <c r="K126" s="35"/>
    </row>
    <row r="127" spans="1:54" x14ac:dyDescent="0.25">
      <c r="C127" s="57"/>
      <c r="D127" s="54"/>
      <c r="E127" s="6"/>
      <c r="F127" s="19"/>
      <c r="G127" s="24"/>
      <c r="H127" s="24"/>
      <c r="I127" s="31"/>
      <c r="J127" s="31"/>
      <c r="K127" s="35"/>
    </row>
    <row r="128" spans="1:54" x14ac:dyDescent="0.25">
      <c r="C128" s="60" t="s">
        <v>42</v>
      </c>
      <c r="D128" s="55"/>
      <c r="E128" s="5"/>
      <c r="F128" s="20"/>
      <c r="G128" s="26">
        <v>2013983.12</v>
      </c>
      <c r="H128" s="26">
        <v>99.999999999999986</v>
      </c>
      <c r="I128" s="32"/>
      <c r="J128" s="32"/>
      <c r="K128" s="36"/>
    </row>
    <row r="131" spans="3:11" x14ac:dyDescent="0.25">
      <c r="C131" s="1" t="s">
        <v>43</v>
      </c>
    </row>
    <row r="132" spans="3:11" x14ac:dyDescent="0.25">
      <c r="C132" s="37" t="s">
        <v>44</v>
      </c>
      <c r="D132" s="37"/>
      <c r="E132" s="37"/>
      <c r="F132" s="37"/>
      <c r="G132" s="37"/>
      <c r="H132" s="37"/>
      <c r="I132" s="37"/>
      <c r="J132" s="37"/>
      <c r="K132" s="37"/>
    </row>
    <row r="133" spans="3:11" x14ac:dyDescent="0.25">
      <c r="C133" s="2" t="s">
        <v>45</v>
      </c>
    </row>
    <row r="134" spans="3:11" x14ac:dyDescent="0.25">
      <c r="C134" s="2" t="s">
        <v>46</v>
      </c>
    </row>
    <row r="135" spans="3:11" x14ac:dyDescent="0.25">
      <c r="C135" s="2" t="s">
        <v>47</v>
      </c>
    </row>
    <row r="136" spans="3:11" x14ac:dyDescent="0.25">
      <c r="C136" s="2" t="s">
        <v>48</v>
      </c>
    </row>
    <row r="138" spans="3:11" x14ac:dyDescent="0.25">
      <c r="C138" s="78" t="s">
        <v>4733</v>
      </c>
      <c r="E138" s="78" t="s">
        <v>4734</v>
      </c>
      <c r="F138" s="79"/>
    </row>
    <row r="139" spans="3:11" x14ac:dyDescent="0.25">
      <c r="E139" s="2" t="s">
        <v>4737</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47"/>
  <dimension ref="A1:IV166"/>
  <sheetViews>
    <sheetView showGridLines="0" zoomScale="90" zoomScaleNormal="90" workbookViewId="0">
      <pane ySplit="6" topLeftCell="A1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5.42578125"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1912</v>
      </c>
      <c r="J2" s="38" t="s">
        <v>4461</v>
      </c>
    </row>
    <row r="3" spans="1:54" ht="16.5" x14ac:dyDescent="0.3">
      <c r="C3" s="1" t="s">
        <v>27</v>
      </c>
      <c r="D3" s="21" t="s">
        <v>1913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485</v>
      </c>
      <c r="C10" s="57" t="s">
        <v>486</v>
      </c>
      <c r="D10" s="54" t="s">
        <v>487</v>
      </c>
      <c r="E10" s="6" t="s">
        <v>110</v>
      </c>
      <c r="F10" s="19">
        <v>711574</v>
      </c>
      <c r="G10" s="24">
        <v>7908.43</v>
      </c>
      <c r="H10" s="24">
        <v>2.1800000000000002</v>
      </c>
      <c r="I10" s="31"/>
      <c r="J10" s="31"/>
      <c r="K10" s="35"/>
    </row>
    <row r="11" spans="1:54" x14ac:dyDescent="0.25">
      <c r="B11" s="8" t="s">
        <v>388</v>
      </c>
      <c r="C11" s="57" t="s">
        <v>389</v>
      </c>
      <c r="D11" s="54" t="s">
        <v>390</v>
      </c>
      <c r="E11" s="6" t="s">
        <v>356</v>
      </c>
      <c r="F11" s="19">
        <v>4350297</v>
      </c>
      <c r="G11" s="24">
        <v>7508.61</v>
      </c>
      <c r="H11" s="24">
        <v>2.0699999999999998</v>
      </c>
      <c r="I11" s="31"/>
      <c r="J11" s="31"/>
      <c r="K11" s="35"/>
    </row>
    <row r="12" spans="1:54" x14ac:dyDescent="0.25">
      <c r="B12" s="8" t="s">
        <v>341</v>
      </c>
      <c r="C12" s="57" t="s">
        <v>342</v>
      </c>
      <c r="D12" s="54" t="s">
        <v>343</v>
      </c>
      <c r="E12" s="6" t="s">
        <v>54</v>
      </c>
      <c r="F12" s="19">
        <v>1500000</v>
      </c>
      <c r="G12" s="24">
        <v>7172.25</v>
      </c>
      <c r="H12" s="24">
        <v>1.98</v>
      </c>
      <c r="I12" s="31"/>
      <c r="J12" s="31"/>
      <c r="K12" s="35"/>
    </row>
    <row r="13" spans="1:54" x14ac:dyDescent="0.25">
      <c r="B13" s="8" t="s">
        <v>1841</v>
      </c>
      <c r="C13" s="57" t="s">
        <v>1842</v>
      </c>
      <c r="D13" s="54" t="s">
        <v>1843</v>
      </c>
      <c r="E13" s="6" t="s">
        <v>183</v>
      </c>
      <c r="F13" s="19">
        <v>5630100</v>
      </c>
      <c r="G13" s="24">
        <v>6896.87</v>
      </c>
      <c r="H13" s="24">
        <v>1.9</v>
      </c>
      <c r="I13" s="31"/>
      <c r="J13" s="31"/>
      <c r="K13" s="35"/>
    </row>
    <row r="14" spans="1:54" x14ac:dyDescent="0.25">
      <c r="B14" s="8" t="s">
        <v>84</v>
      </c>
      <c r="C14" s="57" t="s">
        <v>85</v>
      </c>
      <c r="D14" s="54" t="s">
        <v>86</v>
      </c>
      <c r="E14" s="6" t="s">
        <v>58</v>
      </c>
      <c r="F14" s="19">
        <v>950000</v>
      </c>
      <c r="G14" s="24">
        <v>6084.75</v>
      </c>
      <c r="H14" s="24">
        <v>1.68</v>
      </c>
      <c r="I14" s="31"/>
      <c r="J14" s="31"/>
      <c r="K14" s="35"/>
    </row>
    <row r="15" spans="1:54" x14ac:dyDescent="0.25">
      <c r="B15" s="8" t="s">
        <v>878</v>
      </c>
      <c r="C15" s="57" t="s">
        <v>879</v>
      </c>
      <c r="D15" s="54" t="s">
        <v>880</v>
      </c>
      <c r="E15" s="6" t="s">
        <v>150</v>
      </c>
      <c r="F15" s="19">
        <v>2099318</v>
      </c>
      <c r="G15" s="24">
        <v>5634.57</v>
      </c>
      <c r="H15" s="24">
        <v>1.55</v>
      </c>
      <c r="I15" s="31"/>
      <c r="J15" s="31"/>
      <c r="K15" s="35"/>
    </row>
    <row r="16" spans="1:54" x14ac:dyDescent="0.25">
      <c r="B16" s="8" t="s">
        <v>154</v>
      </c>
      <c r="C16" s="57" t="s">
        <v>155</v>
      </c>
      <c r="D16" s="54" t="s">
        <v>156</v>
      </c>
      <c r="E16" s="6" t="s">
        <v>157</v>
      </c>
      <c r="F16" s="19">
        <v>3300000</v>
      </c>
      <c r="G16" s="24">
        <v>5387.25</v>
      </c>
      <c r="H16" s="24">
        <v>1.49</v>
      </c>
      <c r="I16" s="31"/>
      <c r="J16" s="31"/>
      <c r="K16" s="35"/>
    </row>
    <row r="17" spans="2:11" x14ac:dyDescent="0.25">
      <c r="B17" s="8" t="s">
        <v>55</v>
      </c>
      <c r="C17" s="57" t="s">
        <v>56</v>
      </c>
      <c r="D17" s="54" t="s">
        <v>57</v>
      </c>
      <c r="E17" s="6" t="s">
        <v>58</v>
      </c>
      <c r="F17" s="19">
        <v>361000</v>
      </c>
      <c r="G17" s="24">
        <v>5279.81</v>
      </c>
      <c r="H17" s="24">
        <v>1.46</v>
      </c>
      <c r="I17" s="31"/>
      <c r="J17" s="31"/>
      <c r="K17" s="35"/>
    </row>
    <row r="18" spans="2:11" x14ac:dyDescent="0.25">
      <c r="B18" s="8" t="s">
        <v>931</v>
      </c>
      <c r="C18" s="57" t="s">
        <v>932</v>
      </c>
      <c r="D18" s="54" t="s">
        <v>933</v>
      </c>
      <c r="E18" s="6" t="s">
        <v>106</v>
      </c>
      <c r="F18" s="19">
        <v>3500000</v>
      </c>
      <c r="G18" s="24">
        <v>5166</v>
      </c>
      <c r="H18" s="24">
        <v>1.42</v>
      </c>
      <c r="I18" s="31"/>
      <c r="J18" s="31"/>
      <c r="K18" s="35"/>
    </row>
    <row r="19" spans="2:11" x14ac:dyDescent="0.25">
      <c r="B19" s="8" t="s">
        <v>137</v>
      </c>
      <c r="C19" s="57" t="s">
        <v>138</v>
      </c>
      <c r="D19" s="54" t="s">
        <v>139</v>
      </c>
      <c r="E19" s="6" t="s">
        <v>140</v>
      </c>
      <c r="F19" s="19">
        <v>500000</v>
      </c>
      <c r="G19" s="24">
        <v>5126.25</v>
      </c>
      <c r="H19" s="24">
        <v>1.41</v>
      </c>
      <c r="I19" s="31"/>
      <c r="J19" s="31"/>
      <c r="K19" s="35"/>
    </row>
    <row r="20" spans="2:11" x14ac:dyDescent="0.25">
      <c r="B20" s="8" t="s">
        <v>410</v>
      </c>
      <c r="C20" s="57" t="s">
        <v>411</v>
      </c>
      <c r="D20" s="54" t="s">
        <v>412</v>
      </c>
      <c r="E20" s="6" t="s">
        <v>237</v>
      </c>
      <c r="F20" s="19">
        <v>1012032</v>
      </c>
      <c r="G20" s="24">
        <v>5093.05</v>
      </c>
      <c r="H20" s="24">
        <v>1.4</v>
      </c>
      <c r="I20" s="31"/>
      <c r="J20" s="31"/>
      <c r="K20" s="35"/>
    </row>
    <row r="21" spans="2:11" x14ac:dyDescent="0.25">
      <c r="B21" s="8" t="s">
        <v>1892</v>
      </c>
      <c r="C21" s="57" t="s">
        <v>1893</v>
      </c>
      <c r="D21" s="54" t="s">
        <v>1894</v>
      </c>
      <c r="E21" s="6" t="s">
        <v>102</v>
      </c>
      <c r="F21" s="19">
        <v>180000</v>
      </c>
      <c r="G21" s="24">
        <v>4440.24</v>
      </c>
      <c r="H21" s="24">
        <v>1.22</v>
      </c>
      <c r="I21" s="31"/>
      <c r="J21" s="31"/>
      <c r="K21" s="35"/>
    </row>
    <row r="22" spans="2:11" x14ac:dyDescent="0.25">
      <c r="B22" s="8" t="s">
        <v>881</v>
      </c>
      <c r="C22" s="57" t="s">
        <v>882</v>
      </c>
      <c r="D22" s="54" t="s">
        <v>883</v>
      </c>
      <c r="E22" s="6" t="s">
        <v>271</v>
      </c>
      <c r="F22" s="19">
        <v>3000000</v>
      </c>
      <c r="G22" s="24">
        <v>4293</v>
      </c>
      <c r="H22" s="24">
        <v>1.18</v>
      </c>
      <c r="I22" s="31"/>
      <c r="J22" s="31"/>
      <c r="K22" s="35"/>
    </row>
    <row r="23" spans="2:11" x14ac:dyDescent="0.25">
      <c r="B23" s="8" t="s">
        <v>441</v>
      </c>
      <c r="C23" s="57" t="s">
        <v>442</v>
      </c>
      <c r="D23" s="54" t="s">
        <v>443</v>
      </c>
      <c r="E23" s="6" t="s">
        <v>140</v>
      </c>
      <c r="F23" s="19">
        <v>738287</v>
      </c>
      <c r="G23" s="24">
        <v>4143.6400000000003</v>
      </c>
      <c r="H23" s="24">
        <v>1.1399999999999999</v>
      </c>
      <c r="I23" s="31"/>
      <c r="J23" s="31"/>
      <c r="K23" s="35"/>
    </row>
    <row r="24" spans="2:11" x14ac:dyDescent="0.25">
      <c r="B24" s="8" t="s">
        <v>350</v>
      </c>
      <c r="C24" s="57" t="s">
        <v>351</v>
      </c>
      <c r="D24" s="54" t="s">
        <v>352</v>
      </c>
      <c r="E24" s="6" t="s">
        <v>58</v>
      </c>
      <c r="F24" s="19">
        <v>761421</v>
      </c>
      <c r="G24" s="24">
        <v>3798.35</v>
      </c>
      <c r="H24" s="24">
        <v>1.05</v>
      </c>
      <c r="I24" s="31"/>
      <c r="J24" s="31"/>
      <c r="K24" s="35"/>
    </row>
    <row r="25" spans="2:11" x14ac:dyDescent="0.25">
      <c r="B25" s="8" t="s">
        <v>123</v>
      </c>
      <c r="C25" s="57" t="s">
        <v>124</v>
      </c>
      <c r="D25" s="54" t="s">
        <v>125</v>
      </c>
      <c r="E25" s="6" t="s">
        <v>126</v>
      </c>
      <c r="F25" s="19">
        <v>70000</v>
      </c>
      <c r="G25" s="24">
        <v>3638.88</v>
      </c>
      <c r="H25" s="24">
        <v>1</v>
      </c>
      <c r="I25" s="31"/>
      <c r="J25" s="31"/>
      <c r="K25" s="35"/>
    </row>
    <row r="26" spans="2:11" x14ac:dyDescent="0.25">
      <c r="B26" s="8" t="s">
        <v>416</v>
      </c>
      <c r="C26" s="57" t="s">
        <v>417</v>
      </c>
      <c r="D26" s="54" t="s">
        <v>418</v>
      </c>
      <c r="E26" s="6" t="s">
        <v>58</v>
      </c>
      <c r="F26" s="19">
        <v>3465000</v>
      </c>
      <c r="G26" s="24">
        <v>3594.94</v>
      </c>
      <c r="H26" s="24">
        <v>0.99</v>
      </c>
      <c r="I26" s="31"/>
      <c r="J26" s="31"/>
      <c r="K26" s="35"/>
    </row>
    <row r="27" spans="2:11" x14ac:dyDescent="0.25">
      <c r="B27" s="8" t="s">
        <v>1871</v>
      </c>
      <c r="C27" s="57" t="s">
        <v>1872</v>
      </c>
      <c r="D27" s="54" t="s">
        <v>1873</v>
      </c>
      <c r="E27" s="6" t="s">
        <v>72</v>
      </c>
      <c r="F27" s="19">
        <v>1315812</v>
      </c>
      <c r="G27" s="24">
        <v>3523.09</v>
      </c>
      <c r="H27" s="24">
        <v>0.97</v>
      </c>
      <c r="I27" s="31"/>
      <c r="J27" s="31"/>
      <c r="K27" s="35"/>
    </row>
    <row r="28" spans="2:11" x14ac:dyDescent="0.25">
      <c r="B28" s="8" t="s">
        <v>158</v>
      </c>
      <c r="C28" s="57" t="s">
        <v>159</v>
      </c>
      <c r="D28" s="54" t="s">
        <v>160</v>
      </c>
      <c r="E28" s="6" t="s">
        <v>161</v>
      </c>
      <c r="F28" s="19">
        <v>639295</v>
      </c>
      <c r="G28" s="24">
        <v>3321.46</v>
      </c>
      <c r="H28" s="24">
        <v>0.92</v>
      </c>
      <c r="I28" s="31"/>
      <c r="J28" s="31"/>
      <c r="K28" s="35"/>
    </row>
    <row r="29" spans="2:11" x14ac:dyDescent="0.25">
      <c r="B29" s="8" t="s">
        <v>59</v>
      </c>
      <c r="C29" s="57" t="s">
        <v>60</v>
      </c>
      <c r="D29" s="54" t="s">
        <v>61</v>
      </c>
      <c r="E29" s="6" t="s">
        <v>58</v>
      </c>
      <c r="F29" s="19">
        <v>320000</v>
      </c>
      <c r="G29" s="24">
        <v>3290.08</v>
      </c>
      <c r="H29" s="24">
        <v>0.91</v>
      </c>
      <c r="I29" s="31"/>
      <c r="J29" s="31"/>
      <c r="K29" s="35"/>
    </row>
    <row r="30" spans="2:11" x14ac:dyDescent="0.25">
      <c r="B30" s="8" t="s">
        <v>259</v>
      </c>
      <c r="C30" s="57" t="s">
        <v>260</v>
      </c>
      <c r="D30" s="54" t="s">
        <v>261</v>
      </c>
      <c r="E30" s="6" t="s">
        <v>220</v>
      </c>
      <c r="F30" s="19">
        <v>651116</v>
      </c>
      <c r="G30" s="24">
        <v>3254.6</v>
      </c>
      <c r="H30" s="24">
        <v>0.9</v>
      </c>
      <c r="I30" s="31"/>
      <c r="J30" s="31"/>
      <c r="K30" s="35"/>
    </row>
    <row r="31" spans="2:11" x14ac:dyDescent="0.25">
      <c r="B31" s="8" t="s">
        <v>319</v>
      </c>
      <c r="C31" s="57" t="s">
        <v>320</v>
      </c>
      <c r="D31" s="54" t="s">
        <v>321</v>
      </c>
      <c r="E31" s="6" t="s">
        <v>54</v>
      </c>
      <c r="F31" s="19">
        <v>200000</v>
      </c>
      <c r="G31" s="24">
        <v>3152</v>
      </c>
      <c r="H31" s="24">
        <v>0.87</v>
      </c>
      <c r="I31" s="31"/>
      <c r="J31" s="31"/>
      <c r="K31" s="35"/>
    </row>
    <row r="32" spans="2:11" x14ac:dyDescent="0.25">
      <c r="B32" s="8" t="s">
        <v>482</v>
      </c>
      <c r="C32" s="57" t="s">
        <v>483</v>
      </c>
      <c r="D32" s="54" t="s">
        <v>484</v>
      </c>
      <c r="E32" s="6" t="s">
        <v>72</v>
      </c>
      <c r="F32" s="19">
        <v>1300000</v>
      </c>
      <c r="G32" s="24">
        <v>3049.15</v>
      </c>
      <c r="H32" s="24">
        <v>0.84</v>
      </c>
      <c r="I32" s="31"/>
      <c r="J32" s="31"/>
      <c r="K32" s="35"/>
    </row>
    <row r="33" spans="2:11" x14ac:dyDescent="0.25">
      <c r="B33" s="8" t="s">
        <v>201</v>
      </c>
      <c r="C33" s="57" t="s">
        <v>202</v>
      </c>
      <c r="D33" s="54" t="s">
        <v>203</v>
      </c>
      <c r="E33" s="6" t="s">
        <v>150</v>
      </c>
      <c r="F33" s="19">
        <v>147079</v>
      </c>
      <c r="G33" s="24">
        <v>2877.67</v>
      </c>
      <c r="H33" s="24">
        <v>0.79</v>
      </c>
      <c r="I33" s="31"/>
      <c r="J33" s="31"/>
      <c r="K33" s="35"/>
    </row>
    <row r="34" spans="2:11" x14ac:dyDescent="0.25">
      <c r="B34" s="8" t="s">
        <v>1844</v>
      </c>
      <c r="C34" s="57" t="s">
        <v>1845</v>
      </c>
      <c r="D34" s="54" t="s">
        <v>1846</v>
      </c>
      <c r="E34" s="6" t="s">
        <v>58</v>
      </c>
      <c r="F34" s="19">
        <v>1960755</v>
      </c>
      <c r="G34" s="24">
        <v>2841.13</v>
      </c>
      <c r="H34" s="24">
        <v>0.78</v>
      </c>
      <c r="I34" s="31"/>
      <c r="J34" s="31"/>
      <c r="K34" s="35"/>
    </row>
    <row r="35" spans="2:11" x14ac:dyDescent="0.25">
      <c r="B35" s="8" t="s">
        <v>937</v>
      </c>
      <c r="C35" s="57" t="s">
        <v>938</v>
      </c>
      <c r="D35" s="54" t="s">
        <v>939</v>
      </c>
      <c r="E35" s="6" t="s">
        <v>68</v>
      </c>
      <c r="F35" s="19">
        <v>352916</v>
      </c>
      <c r="G35" s="24">
        <v>2806.74</v>
      </c>
      <c r="H35" s="24">
        <v>0.77</v>
      </c>
      <c r="I35" s="31"/>
      <c r="J35" s="31"/>
      <c r="K35" s="35"/>
    </row>
    <row r="36" spans="2:11" x14ac:dyDescent="0.25">
      <c r="B36" s="8" t="s">
        <v>1586</v>
      </c>
      <c r="C36" s="57" t="s">
        <v>1587</v>
      </c>
      <c r="D36" s="54" t="s">
        <v>1588</v>
      </c>
      <c r="E36" s="6" t="s">
        <v>185</v>
      </c>
      <c r="F36" s="19">
        <v>370000</v>
      </c>
      <c r="G36" s="24">
        <v>2755.02</v>
      </c>
      <c r="H36" s="24">
        <v>0.76</v>
      </c>
      <c r="I36" s="31"/>
      <c r="J36" s="31"/>
      <c r="K36" s="35"/>
    </row>
    <row r="37" spans="2:11" x14ac:dyDescent="0.25">
      <c r="B37" s="8" t="s">
        <v>244</v>
      </c>
      <c r="C37" s="57" t="s">
        <v>245</v>
      </c>
      <c r="D37" s="54" t="s">
        <v>246</v>
      </c>
      <c r="E37" s="6" t="s">
        <v>54</v>
      </c>
      <c r="F37" s="19">
        <v>50000</v>
      </c>
      <c r="G37" s="24">
        <v>2724.28</v>
      </c>
      <c r="H37" s="24">
        <v>0.75</v>
      </c>
      <c r="I37" s="31"/>
      <c r="J37" s="31"/>
      <c r="K37" s="35"/>
    </row>
    <row r="38" spans="2:11" x14ac:dyDescent="0.25">
      <c r="B38" s="8" t="s">
        <v>397</v>
      </c>
      <c r="C38" s="57" t="s">
        <v>398</v>
      </c>
      <c r="D38" s="54" t="s">
        <v>399</v>
      </c>
      <c r="E38" s="6" t="s">
        <v>54</v>
      </c>
      <c r="F38" s="19">
        <v>165000</v>
      </c>
      <c r="G38" s="24">
        <v>2200.52</v>
      </c>
      <c r="H38" s="24">
        <v>0.61</v>
      </c>
      <c r="I38" s="31"/>
      <c r="J38" s="31"/>
      <c r="K38" s="35"/>
    </row>
    <row r="39" spans="2:11" x14ac:dyDescent="0.25">
      <c r="B39" s="8" t="s">
        <v>905</v>
      </c>
      <c r="C39" s="57" t="s">
        <v>906</v>
      </c>
      <c r="D39" s="54" t="s">
        <v>907</v>
      </c>
      <c r="E39" s="6" t="s">
        <v>140</v>
      </c>
      <c r="F39" s="19">
        <v>686421</v>
      </c>
      <c r="G39" s="24">
        <v>2121.38</v>
      </c>
      <c r="H39" s="24">
        <v>0.57999999999999996</v>
      </c>
      <c r="I39" s="31"/>
      <c r="J39" s="31"/>
      <c r="K39" s="35"/>
    </row>
    <row r="40" spans="2:11" x14ac:dyDescent="0.25">
      <c r="B40" s="8" t="s">
        <v>103</v>
      </c>
      <c r="C40" s="57" t="s">
        <v>104</v>
      </c>
      <c r="D40" s="54" t="s">
        <v>105</v>
      </c>
      <c r="E40" s="6" t="s">
        <v>106</v>
      </c>
      <c r="F40" s="19">
        <v>56794</v>
      </c>
      <c r="G40" s="24">
        <v>2034.08</v>
      </c>
      <c r="H40" s="24">
        <v>0.56000000000000005</v>
      </c>
      <c r="I40" s="31"/>
      <c r="J40" s="31"/>
      <c r="K40" s="35"/>
    </row>
    <row r="41" spans="2:11" x14ac:dyDescent="0.25">
      <c r="B41" s="8" t="s">
        <v>868</v>
      </c>
      <c r="C41" s="57" t="s">
        <v>869</v>
      </c>
      <c r="D41" s="54" t="s">
        <v>870</v>
      </c>
      <c r="E41" s="6" t="s">
        <v>150</v>
      </c>
      <c r="F41" s="19">
        <v>525000</v>
      </c>
      <c r="G41" s="24">
        <v>2002.09</v>
      </c>
      <c r="H41" s="24">
        <v>0.55000000000000004</v>
      </c>
      <c r="I41" s="31"/>
      <c r="J41" s="31"/>
      <c r="K41" s="35"/>
    </row>
    <row r="42" spans="2:11" x14ac:dyDescent="0.25">
      <c r="B42" s="8" t="s">
        <v>757</v>
      </c>
      <c r="C42" s="57" t="s">
        <v>758</v>
      </c>
      <c r="D42" s="54" t="s">
        <v>759</v>
      </c>
      <c r="E42" s="6" t="s">
        <v>309</v>
      </c>
      <c r="F42" s="19">
        <v>179171</v>
      </c>
      <c r="G42" s="24">
        <v>1952.52</v>
      </c>
      <c r="H42" s="24">
        <v>0.54</v>
      </c>
      <c r="I42" s="31"/>
      <c r="J42" s="31"/>
      <c r="K42" s="35"/>
    </row>
    <row r="43" spans="2:11" x14ac:dyDescent="0.25">
      <c r="B43" s="8" t="s">
        <v>210</v>
      </c>
      <c r="C43" s="57" t="s">
        <v>211</v>
      </c>
      <c r="D43" s="54" t="s">
        <v>212</v>
      </c>
      <c r="E43" s="6" t="s">
        <v>213</v>
      </c>
      <c r="F43" s="19">
        <v>160000</v>
      </c>
      <c r="G43" s="24">
        <v>1873.12</v>
      </c>
      <c r="H43" s="24">
        <v>0.52</v>
      </c>
      <c r="I43" s="31"/>
      <c r="J43" s="31"/>
      <c r="K43" s="35"/>
    </row>
    <row r="44" spans="2:11" x14ac:dyDescent="0.25">
      <c r="B44" s="8" t="s">
        <v>1916</v>
      </c>
      <c r="C44" s="57" t="s">
        <v>1917</v>
      </c>
      <c r="D44" s="54" t="s">
        <v>1918</v>
      </c>
      <c r="E44" s="6" t="s">
        <v>157</v>
      </c>
      <c r="F44" s="19">
        <v>85000</v>
      </c>
      <c r="G44" s="24">
        <v>1851.77</v>
      </c>
      <c r="H44" s="24">
        <v>0.51</v>
      </c>
      <c r="I44" s="31"/>
      <c r="J44" s="31"/>
      <c r="K44" s="35"/>
    </row>
    <row r="45" spans="2:11" x14ac:dyDescent="0.25">
      <c r="B45" s="8" t="s">
        <v>1919</v>
      </c>
      <c r="C45" s="57" t="s">
        <v>1920</v>
      </c>
      <c r="D45" s="54" t="s">
        <v>1921</v>
      </c>
      <c r="E45" s="6" t="s">
        <v>90</v>
      </c>
      <c r="F45" s="19">
        <v>434456</v>
      </c>
      <c r="G45" s="24">
        <v>1761.07</v>
      </c>
      <c r="H45" s="24">
        <v>0.49</v>
      </c>
      <c r="I45" s="31"/>
      <c r="J45" s="31"/>
      <c r="K45" s="35"/>
    </row>
    <row r="46" spans="2:11" x14ac:dyDescent="0.25">
      <c r="B46" s="8" t="s">
        <v>300</v>
      </c>
      <c r="C46" s="57" t="s">
        <v>301</v>
      </c>
      <c r="D46" s="54" t="s">
        <v>302</v>
      </c>
      <c r="E46" s="6" t="s">
        <v>58</v>
      </c>
      <c r="F46" s="19">
        <v>605932</v>
      </c>
      <c r="G46" s="24">
        <v>1500.29</v>
      </c>
      <c r="H46" s="24">
        <v>0.41</v>
      </c>
      <c r="I46" s="31"/>
      <c r="J46" s="31"/>
      <c r="K46" s="35"/>
    </row>
    <row r="47" spans="2:11" x14ac:dyDescent="0.25">
      <c r="B47" s="8" t="s">
        <v>195</v>
      </c>
      <c r="C47" s="57" t="s">
        <v>196</v>
      </c>
      <c r="D47" s="54" t="s">
        <v>197</v>
      </c>
      <c r="E47" s="6" t="s">
        <v>150</v>
      </c>
      <c r="F47" s="19">
        <v>100000</v>
      </c>
      <c r="G47" s="24">
        <v>1418.45</v>
      </c>
      <c r="H47" s="24">
        <v>0.39</v>
      </c>
      <c r="I47" s="31"/>
      <c r="J47" s="31"/>
      <c r="K47" s="35"/>
    </row>
    <row r="48" spans="2:11" x14ac:dyDescent="0.25">
      <c r="B48" s="8" t="s">
        <v>214</v>
      </c>
      <c r="C48" s="57" t="s">
        <v>215</v>
      </c>
      <c r="D48" s="54" t="s">
        <v>216</v>
      </c>
      <c r="E48" s="6" t="s">
        <v>72</v>
      </c>
      <c r="F48" s="19">
        <v>55720</v>
      </c>
      <c r="G48" s="24">
        <v>1417.68</v>
      </c>
      <c r="H48" s="24">
        <v>0.39</v>
      </c>
      <c r="I48" s="31"/>
      <c r="J48" s="31"/>
      <c r="K48" s="35"/>
    </row>
    <row r="49" spans="2:11" x14ac:dyDescent="0.25">
      <c r="B49" s="8" t="s">
        <v>773</v>
      </c>
      <c r="C49" s="57" t="s">
        <v>774</v>
      </c>
      <c r="D49" s="54" t="s">
        <v>775</v>
      </c>
      <c r="E49" s="6" t="s">
        <v>366</v>
      </c>
      <c r="F49" s="19">
        <v>100230</v>
      </c>
      <c r="G49" s="24">
        <v>1407.78</v>
      </c>
      <c r="H49" s="24">
        <v>0.39</v>
      </c>
      <c r="I49" s="31"/>
      <c r="J49" s="31"/>
      <c r="K49" s="35"/>
    </row>
    <row r="50" spans="2:11" x14ac:dyDescent="0.25">
      <c r="B50" s="8" t="s">
        <v>437</v>
      </c>
      <c r="C50" s="57" t="s">
        <v>438</v>
      </c>
      <c r="D50" s="54" t="s">
        <v>439</v>
      </c>
      <c r="E50" s="6" t="s">
        <v>440</v>
      </c>
      <c r="F50" s="19">
        <v>500000</v>
      </c>
      <c r="G50" s="24">
        <v>1322</v>
      </c>
      <c r="H50" s="24">
        <v>0.36</v>
      </c>
      <c r="I50" s="31"/>
      <c r="J50" s="31"/>
      <c r="K50" s="35"/>
    </row>
    <row r="51" spans="2:11" x14ac:dyDescent="0.25">
      <c r="B51" s="8" t="s">
        <v>506</v>
      </c>
      <c r="C51" s="57" t="s">
        <v>507</v>
      </c>
      <c r="D51" s="54" t="s">
        <v>508</v>
      </c>
      <c r="E51" s="6" t="s">
        <v>98</v>
      </c>
      <c r="F51" s="19">
        <v>81643</v>
      </c>
      <c r="G51" s="24">
        <v>1101.08</v>
      </c>
      <c r="H51" s="24">
        <v>0.3</v>
      </c>
      <c r="I51" s="31"/>
      <c r="J51" s="31"/>
      <c r="K51" s="35"/>
    </row>
    <row r="52" spans="2:11" x14ac:dyDescent="0.25">
      <c r="B52" s="8" t="s">
        <v>1015</v>
      </c>
      <c r="C52" s="57" t="s">
        <v>1016</v>
      </c>
      <c r="D52" s="54" t="s">
        <v>1017</v>
      </c>
      <c r="E52" s="6" t="s">
        <v>98</v>
      </c>
      <c r="F52" s="19">
        <v>681540</v>
      </c>
      <c r="G52" s="24">
        <v>1095.23</v>
      </c>
      <c r="H52" s="24">
        <v>0.3</v>
      </c>
      <c r="I52" s="31"/>
      <c r="J52" s="31"/>
      <c r="K52" s="35"/>
    </row>
    <row r="53" spans="2:11" x14ac:dyDescent="0.25">
      <c r="B53" s="8" t="s">
        <v>770</v>
      </c>
      <c r="C53" s="57" t="s">
        <v>771</v>
      </c>
      <c r="D53" s="54" t="s">
        <v>772</v>
      </c>
      <c r="E53" s="6" t="s">
        <v>514</v>
      </c>
      <c r="F53" s="19">
        <v>75000</v>
      </c>
      <c r="G53" s="24">
        <v>1091.25</v>
      </c>
      <c r="H53" s="24">
        <v>0.3</v>
      </c>
      <c r="I53" s="31"/>
      <c r="J53" s="31"/>
      <c r="K53" s="35"/>
    </row>
    <row r="54" spans="2:11" x14ac:dyDescent="0.25">
      <c r="B54" s="8" t="s">
        <v>62</v>
      </c>
      <c r="C54" s="57" t="s">
        <v>63</v>
      </c>
      <c r="D54" s="54" t="s">
        <v>64</v>
      </c>
      <c r="E54" s="6" t="s">
        <v>58</v>
      </c>
      <c r="F54" s="19">
        <v>100000</v>
      </c>
      <c r="G54" s="24">
        <v>1067.75</v>
      </c>
      <c r="H54" s="24">
        <v>0.28999999999999998</v>
      </c>
      <c r="I54" s="31"/>
      <c r="J54" s="31"/>
      <c r="K54" s="35"/>
    </row>
    <row r="55" spans="2:11" x14ac:dyDescent="0.25">
      <c r="B55" s="8" t="s">
        <v>51</v>
      </c>
      <c r="C55" s="57" t="s">
        <v>52</v>
      </c>
      <c r="D55" s="54" t="s">
        <v>53</v>
      </c>
      <c r="E55" s="6" t="s">
        <v>54</v>
      </c>
      <c r="F55" s="19">
        <v>20000</v>
      </c>
      <c r="G55" s="24">
        <v>332.18</v>
      </c>
      <c r="H55" s="24">
        <v>0.09</v>
      </c>
      <c r="I55" s="31"/>
      <c r="J55" s="31"/>
      <c r="K55" s="35"/>
    </row>
    <row r="56" spans="2:11" x14ac:dyDescent="0.25">
      <c r="B56" s="8" t="s">
        <v>217</v>
      </c>
      <c r="C56" s="57" t="s">
        <v>218</v>
      </c>
      <c r="D56" s="54" t="s">
        <v>219</v>
      </c>
      <c r="E56" s="6" t="s">
        <v>220</v>
      </c>
      <c r="F56" s="19">
        <v>25602</v>
      </c>
      <c r="G56" s="24">
        <v>298.06</v>
      </c>
      <c r="H56" s="24">
        <v>0.08</v>
      </c>
      <c r="I56" s="31"/>
      <c r="J56" s="31"/>
      <c r="K56" s="35"/>
    </row>
    <row r="57" spans="2:11" x14ac:dyDescent="0.25">
      <c r="B57" s="8" t="s">
        <v>1923</v>
      </c>
      <c r="C57" s="57" t="s">
        <v>1924</v>
      </c>
      <c r="D57" s="54" t="s">
        <v>1925</v>
      </c>
      <c r="E57" s="6" t="s">
        <v>496</v>
      </c>
      <c r="F57" s="19">
        <v>34932</v>
      </c>
      <c r="G57" s="24">
        <v>184.39</v>
      </c>
      <c r="H57" s="24">
        <v>0.05</v>
      </c>
      <c r="I57" s="31"/>
      <c r="J57" s="31"/>
      <c r="K57" s="35"/>
    </row>
    <row r="58" spans="2:11" x14ac:dyDescent="0.25">
      <c r="B58" s="8" t="s">
        <v>294</v>
      </c>
      <c r="C58" s="57" t="s">
        <v>295</v>
      </c>
      <c r="D58" s="54" t="s">
        <v>296</v>
      </c>
      <c r="E58" s="6" t="s">
        <v>72</v>
      </c>
      <c r="F58" s="19">
        <v>22541</v>
      </c>
      <c r="G58" s="24">
        <v>81.459999999999994</v>
      </c>
      <c r="H58" s="24">
        <v>0.02</v>
      </c>
      <c r="I58" s="31"/>
      <c r="J58" s="31"/>
      <c r="K58" s="35"/>
    </row>
    <row r="59" spans="2:11" x14ac:dyDescent="0.25">
      <c r="C59" s="58" t="s">
        <v>40</v>
      </c>
      <c r="D59" s="54"/>
      <c r="E59" s="6"/>
      <c r="F59" s="19"/>
      <c r="G59" s="25">
        <f>SUM(XDO_?FINAL_MV?193?)</f>
        <v>152876.26</v>
      </c>
      <c r="H59" s="25">
        <f>SUM(XDO_?FINAL_PER_NET?193?)</f>
        <v>42.109999999999985</v>
      </c>
      <c r="I59" s="31"/>
      <c r="J59" s="31"/>
      <c r="K59" s="35"/>
    </row>
    <row r="60" spans="2:11" x14ac:dyDescent="0.25">
      <c r="C60" s="57"/>
      <c r="D60" s="54"/>
      <c r="E60" s="6"/>
      <c r="F60" s="19"/>
      <c r="G60" s="24"/>
      <c r="H60" s="24"/>
      <c r="I60" s="31"/>
      <c r="J60" s="31"/>
      <c r="K60" s="35"/>
    </row>
    <row r="61" spans="2:11" x14ac:dyDescent="0.25">
      <c r="C61" s="58" t="s">
        <v>3</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4</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9" t="s">
        <v>563</v>
      </c>
      <c r="D65" s="54"/>
      <c r="E65" s="6"/>
      <c r="F65" s="19"/>
      <c r="G65" s="24"/>
      <c r="H65" s="24"/>
      <c r="I65" s="31"/>
      <c r="J65" s="31"/>
      <c r="K65" s="35"/>
    </row>
    <row r="66" spans="1:11" x14ac:dyDescent="0.25">
      <c r="B66" s="8" t="s">
        <v>564</v>
      </c>
      <c r="C66" s="57" t="s">
        <v>565</v>
      </c>
      <c r="D66" s="54" t="s">
        <v>566</v>
      </c>
      <c r="E66" s="6" t="s">
        <v>567</v>
      </c>
      <c r="F66" s="19">
        <v>2600000</v>
      </c>
      <c r="G66" s="24">
        <v>2750.8</v>
      </c>
      <c r="H66" s="24">
        <v>0.76</v>
      </c>
      <c r="I66" s="31"/>
      <c r="J66" s="31"/>
      <c r="K66" s="35" t="s">
        <v>4681</v>
      </c>
    </row>
    <row r="67" spans="1:11" x14ac:dyDescent="0.25">
      <c r="C67" s="58" t="s">
        <v>40</v>
      </c>
      <c r="D67" s="54"/>
      <c r="E67" s="6"/>
      <c r="F67" s="19"/>
      <c r="G67" s="25">
        <v>2750.8</v>
      </c>
      <c r="H67" s="25">
        <v>0.76</v>
      </c>
      <c r="I67" s="31"/>
      <c r="J67" s="31"/>
      <c r="K67" s="35"/>
    </row>
    <row r="68" spans="1:11" x14ac:dyDescent="0.25">
      <c r="C68" s="57"/>
      <c r="D68" s="54"/>
      <c r="E68" s="6"/>
      <c r="F68" s="19"/>
      <c r="G68" s="24"/>
      <c r="H68" s="24"/>
      <c r="I68" s="31"/>
      <c r="J68" s="31"/>
      <c r="K68" s="35"/>
    </row>
    <row r="69" spans="1:11" x14ac:dyDescent="0.25">
      <c r="C69" s="59" t="s">
        <v>559</v>
      </c>
      <c r="D69" s="54"/>
      <c r="E69" s="6"/>
      <c r="F69" s="19"/>
      <c r="G69" s="24"/>
      <c r="H69" s="24"/>
      <c r="I69" s="31"/>
      <c r="J69" s="31"/>
      <c r="K69" s="35"/>
    </row>
    <row r="70" spans="1:11" x14ac:dyDescent="0.25">
      <c r="B70" s="8" t="s">
        <v>560</v>
      </c>
      <c r="C70" s="57" t="s">
        <v>561</v>
      </c>
      <c r="D70" s="54" t="s">
        <v>562</v>
      </c>
      <c r="E70" s="6" t="s">
        <v>140</v>
      </c>
      <c r="F70" s="19">
        <v>2900000</v>
      </c>
      <c r="G70" s="24">
        <v>10415.35</v>
      </c>
      <c r="H70" s="24">
        <v>2.87</v>
      </c>
      <c r="I70" s="31"/>
      <c r="J70" s="31"/>
      <c r="K70" s="35"/>
    </row>
    <row r="71" spans="1:11" x14ac:dyDescent="0.25">
      <c r="C71" s="58" t="s">
        <v>40</v>
      </c>
      <c r="D71" s="54"/>
      <c r="E71" s="6"/>
      <c r="F71" s="19"/>
      <c r="G71" s="25">
        <v>10415.35</v>
      </c>
      <c r="H71" s="25">
        <v>2.87</v>
      </c>
      <c r="I71" s="31"/>
      <c r="J71" s="31"/>
      <c r="K71" s="35"/>
    </row>
    <row r="72" spans="1:11" x14ac:dyDescent="0.25">
      <c r="C72" s="57"/>
      <c r="D72" s="54"/>
      <c r="E72" s="6"/>
      <c r="F72" s="19"/>
      <c r="G72" s="24"/>
      <c r="H72" s="24"/>
      <c r="I72" s="31"/>
      <c r="J72" s="31"/>
      <c r="K72" s="35"/>
    </row>
    <row r="73" spans="1:11" x14ac:dyDescent="0.25">
      <c r="C73" s="59" t="s">
        <v>4664</v>
      </c>
      <c r="D73" s="54"/>
      <c r="E73" s="6"/>
      <c r="F73" s="19"/>
      <c r="G73" s="24"/>
      <c r="H73" s="24"/>
      <c r="I73" s="31"/>
      <c r="J73" s="31"/>
      <c r="K73" s="35"/>
    </row>
    <row r="74" spans="1:11" x14ac:dyDescent="0.25">
      <c r="B74" s="8" t="s">
        <v>1914</v>
      </c>
      <c r="C74" s="57" t="s">
        <v>100</v>
      </c>
      <c r="D74" s="54" t="s">
        <v>1915</v>
      </c>
      <c r="E74" s="6" t="s">
        <v>102</v>
      </c>
      <c r="F74" s="19">
        <v>6000</v>
      </c>
      <c r="G74" s="24">
        <v>5883.52</v>
      </c>
      <c r="H74" s="24">
        <v>1.62</v>
      </c>
      <c r="I74" s="31">
        <v>8.59</v>
      </c>
      <c r="J74" s="31"/>
      <c r="K74" s="35" t="s">
        <v>572</v>
      </c>
    </row>
    <row r="75" spans="1:11" x14ac:dyDescent="0.25">
      <c r="C75" s="58" t="s">
        <v>40</v>
      </c>
      <c r="D75" s="54"/>
      <c r="E75" s="6"/>
      <c r="F75" s="19"/>
      <c r="G75" s="25">
        <v>5883.52</v>
      </c>
      <c r="H75" s="25">
        <v>1.62</v>
      </c>
      <c r="I75" s="31"/>
      <c r="J75" s="31"/>
      <c r="K75" s="35"/>
    </row>
    <row r="76" spans="1:11" x14ac:dyDescent="0.25">
      <c r="C76" s="57"/>
      <c r="D76" s="54"/>
      <c r="E76" s="6"/>
      <c r="F76" s="19"/>
      <c r="G76" s="24"/>
      <c r="H76" s="24"/>
      <c r="I76" s="31"/>
      <c r="J76" s="31"/>
      <c r="K76" s="35"/>
    </row>
    <row r="77" spans="1:11" x14ac:dyDescent="0.25">
      <c r="A77" s="10"/>
      <c r="B77" s="28"/>
      <c r="C77" s="58" t="s">
        <v>5</v>
      </c>
      <c r="D77" s="54"/>
      <c r="E77" s="6"/>
      <c r="F77" s="19"/>
      <c r="G77" s="24"/>
      <c r="H77" s="24"/>
      <c r="I77" s="31"/>
      <c r="J77" s="31"/>
      <c r="K77" s="35"/>
    </row>
    <row r="78" spans="1:11" x14ac:dyDescent="0.25">
      <c r="C78" s="59" t="s">
        <v>6</v>
      </c>
      <c r="D78" s="54"/>
      <c r="E78" s="6"/>
      <c r="F78" s="19"/>
      <c r="G78" s="24"/>
      <c r="H78" s="24"/>
      <c r="I78" s="31"/>
      <c r="J78" s="31"/>
      <c r="K78" s="35"/>
    </row>
    <row r="79" spans="1:11" x14ac:dyDescent="0.25">
      <c r="B79" s="8" t="s">
        <v>1632</v>
      </c>
      <c r="C79" s="57" t="s">
        <v>612</v>
      </c>
      <c r="D79" s="54" t="s">
        <v>1633</v>
      </c>
      <c r="E79" s="6" t="s">
        <v>614</v>
      </c>
      <c r="F79" s="19">
        <v>8500</v>
      </c>
      <c r="G79" s="24">
        <v>8517.1</v>
      </c>
      <c r="H79" s="24">
        <v>2.35</v>
      </c>
      <c r="I79" s="31">
        <v>8.3800000000000008</v>
      </c>
      <c r="J79" s="31"/>
      <c r="K79" s="35" t="s">
        <v>572</v>
      </c>
    </row>
    <row r="80" spans="1:11" x14ac:dyDescent="0.25">
      <c r="B80" s="8" t="s">
        <v>1634</v>
      </c>
      <c r="C80" s="57" t="s">
        <v>205</v>
      </c>
      <c r="D80" s="54" t="s">
        <v>1635</v>
      </c>
      <c r="E80" s="6" t="s">
        <v>579</v>
      </c>
      <c r="F80" s="19">
        <v>7500</v>
      </c>
      <c r="G80" s="24">
        <v>7505.78</v>
      </c>
      <c r="H80" s="24">
        <v>2.0699999999999998</v>
      </c>
      <c r="I80" s="31">
        <v>8.77</v>
      </c>
      <c r="J80" s="31"/>
      <c r="K80" s="35" t="s">
        <v>572</v>
      </c>
    </row>
    <row r="81" spans="2:11" x14ac:dyDescent="0.25">
      <c r="B81" s="8" t="s">
        <v>1564</v>
      </c>
      <c r="C81" s="57" t="s">
        <v>1091</v>
      </c>
      <c r="D81" s="54" t="s">
        <v>1565</v>
      </c>
      <c r="E81" s="6" t="s">
        <v>601</v>
      </c>
      <c r="F81" s="19">
        <v>7500</v>
      </c>
      <c r="G81" s="24">
        <v>7471.04</v>
      </c>
      <c r="H81" s="24">
        <v>2.06</v>
      </c>
      <c r="I81" s="31">
        <v>8.44</v>
      </c>
      <c r="J81" s="31"/>
      <c r="K81" s="35" t="s">
        <v>572</v>
      </c>
    </row>
    <row r="82" spans="2:11" x14ac:dyDescent="0.25">
      <c r="B82" s="8" t="s">
        <v>1926</v>
      </c>
      <c r="C82" s="57" t="s">
        <v>652</v>
      </c>
      <c r="D82" s="54" t="s">
        <v>1927</v>
      </c>
      <c r="E82" s="6" t="s">
        <v>721</v>
      </c>
      <c r="F82" s="19">
        <v>5000</v>
      </c>
      <c r="G82" s="24">
        <v>5006.1899999999996</v>
      </c>
      <c r="H82" s="24">
        <v>1.38</v>
      </c>
      <c r="I82" s="31">
        <v>10.5297</v>
      </c>
      <c r="J82" s="31"/>
      <c r="K82" s="35" t="s">
        <v>572</v>
      </c>
    </row>
    <row r="83" spans="2:11" x14ac:dyDescent="0.25">
      <c r="B83" s="8" t="s">
        <v>1928</v>
      </c>
      <c r="C83" s="57" t="s">
        <v>1622</v>
      </c>
      <c r="D83" s="54" t="s">
        <v>1929</v>
      </c>
      <c r="E83" s="6" t="s">
        <v>571</v>
      </c>
      <c r="F83" s="19">
        <v>5000</v>
      </c>
      <c r="G83" s="24">
        <v>4994.92</v>
      </c>
      <c r="H83" s="24">
        <v>1.38</v>
      </c>
      <c r="I83" s="31">
        <v>8.3856999999999999</v>
      </c>
      <c r="J83" s="31"/>
      <c r="K83" s="35" t="s">
        <v>572</v>
      </c>
    </row>
    <row r="84" spans="2:11" x14ac:dyDescent="0.25">
      <c r="B84" s="8" t="s">
        <v>1600</v>
      </c>
      <c r="C84" s="57" t="s">
        <v>1601</v>
      </c>
      <c r="D84" s="54" t="s">
        <v>1602</v>
      </c>
      <c r="E84" s="6" t="s">
        <v>571</v>
      </c>
      <c r="F84" s="19">
        <v>5000</v>
      </c>
      <c r="G84" s="24">
        <v>4993.3</v>
      </c>
      <c r="H84" s="24">
        <v>1.38</v>
      </c>
      <c r="I84" s="31">
        <v>8.5</v>
      </c>
      <c r="J84" s="31"/>
      <c r="K84" s="35" t="s">
        <v>572</v>
      </c>
    </row>
    <row r="85" spans="2:11" x14ac:dyDescent="0.25">
      <c r="B85" s="8" t="s">
        <v>1084</v>
      </c>
      <c r="C85" s="57" t="s">
        <v>1085</v>
      </c>
      <c r="D85" s="54" t="s">
        <v>1086</v>
      </c>
      <c r="E85" s="6" t="s">
        <v>601</v>
      </c>
      <c r="F85" s="19">
        <v>4000</v>
      </c>
      <c r="G85" s="24">
        <v>4000.11</v>
      </c>
      <c r="H85" s="24">
        <v>1.1000000000000001</v>
      </c>
      <c r="I85" s="31">
        <v>9.3800000000000008</v>
      </c>
      <c r="J85" s="31"/>
      <c r="K85" s="35" t="s">
        <v>572</v>
      </c>
    </row>
    <row r="86" spans="2:11" x14ac:dyDescent="0.25">
      <c r="B86" s="8" t="s">
        <v>1930</v>
      </c>
      <c r="C86" s="57" t="s">
        <v>420</v>
      </c>
      <c r="D86" s="54" t="s">
        <v>1931</v>
      </c>
      <c r="E86" s="6" t="s">
        <v>691</v>
      </c>
      <c r="F86" s="19">
        <v>29012471</v>
      </c>
      <c r="G86" s="24">
        <v>3089.83</v>
      </c>
      <c r="H86" s="24">
        <v>0.85</v>
      </c>
      <c r="I86" s="31">
        <v>15.9</v>
      </c>
      <c r="J86" s="31"/>
      <c r="K86" s="35" t="s">
        <v>4665</v>
      </c>
    </row>
    <row r="87" spans="2:11" x14ac:dyDescent="0.25">
      <c r="B87" s="8" t="s">
        <v>1932</v>
      </c>
      <c r="C87" s="57" t="s">
        <v>1406</v>
      </c>
      <c r="D87" s="54" t="s">
        <v>1933</v>
      </c>
      <c r="E87" s="6" t="s">
        <v>745</v>
      </c>
      <c r="F87" s="19">
        <v>300</v>
      </c>
      <c r="G87" s="24">
        <v>2986.97</v>
      </c>
      <c r="H87" s="24">
        <v>0.82</v>
      </c>
      <c r="I87" s="31">
        <v>9.8423999999999996</v>
      </c>
      <c r="J87" s="31"/>
      <c r="K87" s="35" t="s">
        <v>572</v>
      </c>
    </row>
    <row r="88" spans="2:11" x14ac:dyDescent="0.25">
      <c r="B88" s="8" t="s">
        <v>718</v>
      </c>
      <c r="C88" s="57" t="s">
        <v>719</v>
      </c>
      <c r="D88" s="54" t="s">
        <v>720</v>
      </c>
      <c r="E88" s="6" t="s">
        <v>721</v>
      </c>
      <c r="F88" s="19">
        <v>3000</v>
      </c>
      <c r="G88" s="24">
        <v>2972.24</v>
      </c>
      <c r="H88" s="24">
        <v>0.82</v>
      </c>
      <c r="I88" s="31">
        <v>11</v>
      </c>
      <c r="J88" s="31"/>
      <c r="K88" s="35"/>
    </row>
    <row r="89" spans="2:11" x14ac:dyDescent="0.25">
      <c r="B89" s="8" t="s">
        <v>647</v>
      </c>
      <c r="C89" s="57" t="s">
        <v>648</v>
      </c>
      <c r="D89" s="54" t="s">
        <v>649</v>
      </c>
      <c r="E89" s="6" t="s">
        <v>650</v>
      </c>
      <c r="F89" s="19">
        <v>2500</v>
      </c>
      <c r="G89" s="24">
        <v>2494.9699999999998</v>
      </c>
      <c r="H89" s="24">
        <v>0.69</v>
      </c>
      <c r="I89" s="31">
        <v>9.9450000000000003</v>
      </c>
      <c r="J89" s="31"/>
      <c r="K89" s="35" t="s">
        <v>572</v>
      </c>
    </row>
    <row r="90" spans="2:11" x14ac:dyDescent="0.25">
      <c r="B90" s="8" t="s">
        <v>1934</v>
      </c>
      <c r="C90" s="57" t="s">
        <v>1085</v>
      </c>
      <c r="D90" s="54" t="s">
        <v>1935</v>
      </c>
      <c r="E90" s="6" t="s">
        <v>745</v>
      </c>
      <c r="F90" s="19">
        <v>2400</v>
      </c>
      <c r="G90" s="24">
        <v>2397.9</v>
      </c>
      <c r="H90" s="24">
        <v>0.66</v>
      </c>
      <c r="I90" s="31">
        <v>9.4559999999999995</v>
      </c>
      <c r="J90" s="31"/>
      <c r="K90" s="35" t="s">
        <v>572</v>
      </c>
    </row>
    <row r="91" spans="2:11" x14ac:dyDescent="0.25">
      <c r="B91" s="8" t="s">
        <v>1490</v>
      </c>
      <c r="C91" s="57" t="s">
        <v>743</v>
      </c>
      <c r="D91" s="54" t="s">
        <v>1491</v>
      </c>
      <c r="E91" s="6" t="s">
        <v>614</v>
      </c>
      <c r="F91" s="19">
        <v>2300</v>
      </c>
      <c r="G91" s="24">
        <v>2284.2800000000002</v>
      </c>
      <c r="H91" s="24">
        <v>0.63</v>
      </c>
      <c r="I91" s="31">
        <v>8.8000000000000007</v>
      </c>
      <c r="J91" s="31"/>
      <c r="K91" s="35" t="s">
        <v>572</v>
      </c>
    </row>
    <row r="92" spans="2:11" x14ac:dyDescent="0.25">
      <c r="B92" s="8" t="s">
        <v>1627</v>
      </c>
      <c r="C92" s="57" t="s">
        <v>1628</v>
      </c>
      <c r="D92" s="54" t="s">
        <v>1629</v>
      </c>
      <c r="E92" s="6" t="s">
        <v>571</v>
      </c>
      <c r="F92" s="19">
        <v>150</v>
      </c>
      <c r="G92" s="24">
        <v>1499.45</v>
      </c>
      <c r="H92" s="24">
        <v>0.41</v>
      </c>
      <c r="I92" s="31">
        <v>8.0898000000000003</v>
      </c>
      <c r="J92" s="31"/>
      <c r="K92" s="35" t="s">
        <v>572</v>
      </c>
    </row>
    <row r="93" spans="2:11" x14ac:dyDescent="0.25">
      <c r="B93" s="8" t="s">
        <v>576</v>
      </c>
      <c r="C93" s="57" t="s">
        <v>577</v>
      </c>
      <c r="D93" s="54" t="s">
        <v>578</v>
      </c>
      <c r="E93" s="6" t="s">
        <v>579</v>
      </c>
      <c r="F93" s="19">
        <v>150</v>
      </c>
      <c r="G93" s="24">
        <v>1498.31</v>
      </c>
      <c r="H93" s="24">
        <v>0.41</v>
      </c>
      <c r="I93" s="31">
        <v>8.8338000000000001</v>
      </c>
      <c r="J93" s="31"/>
      <c r="K93" s="35" t="s">
        <v>572</v>
      </c>
    </row>
    <row r="94" spans="2:11" x14ac:dyDescent="0.25">
      <c r="B94" s="8" t="s">
        <v>596</v>
      </c>
      <c r="C94" s="57" t="s">
        <v>205</v>
      </c>
      <c r="D94" s="54" t="s">
        <v>597</v>
      </c>
      <c r="E94" s="6" t="s">
        <v>579</v>
      </c>
      <c r="F94" s="19">
        <v>1500</v>
      </c>
      <c r="G94" s="24">
        <v>1492.58</v>
      </c>
      <c r="H94" s="24">
        <v>0.41</v>
      </c>
      <c r="I94" s="31">
        <v>8.7799999999999994</v>
      </c>
      <c r="J94" s="31"/>
      <c r="K94" s="35" t="s">
        <v>572</v>
      </c>
    </row>
    <row r="95" spans="2:11" x14ac:dyDescent="0.25">
      <c r="B95" s="8" t="s">
        <v>1513</v>
      </c>
      <c r="C95" s="57" t="s">
        <v>1514</v>
      </c>
      <c r="D95" s="54" t="s">
        <v>1515</v>
      </c>
      <c r="E95" s="6" t="s">
        <v>745</v>
      </c>
      <c r="F95" s="19">
        <v>100</v>
      </c>
      <c r="G95" s="24">
        <v>996.49</v>
      </c>
      <c r="H95" s="24">
        <v>0.27</v>
      </c>
      <c r="I95" s="31">
        <v>9.5349000000000004</v>
      </c>
      <c r="J95" s="31"/>
      <c r="K95" s="35" t="s">
        <v>572</v>
      </c>
    </row>
    <row r="96" spans="2:11" x14ac:dyDescent="0.25">
      <c r="C96" s="58" t="s">
        <v>40</v>
      </c>
      <c r="D96" s="54"/>
      <c r="E96" s="6"/>
      <c r="F96" s="19"/>
      <c r="G96" s="25">
        <f>SUM(G79:G95)</f>
        <v>64201.46</v>
      </c>
      <c r="H96" s="25">
        <f>SUM(H79:H95)</f>
        <v>17.690000000000001</v>
      </c>
      <c r="I96" s="31"/>
      <c r="J96" s="31"/>
      <c r="K96" s="35"/>
    </row>
    <row r="97" spans="2:11" x14ac:dyDescent="0.25">
      <c r="C97" s="57"/>
      <c r="D97" s="54"/>
      <c r="E97" s="6"/>
      <c r="F97" s="19"/>
      <c r="G97" s="24"/>
      <c r="H97" s="24"/>
      <c r="I97" s="31"/>
      <c r="J97" s="31"/>
      <c r="K97" s="35"/>
    </row>
    <row r="98" spans="2:11" x14ac:dyDescent="0.25">
      <c r="C98" s="58" t="s">
        <v>7</v>
      </c>
      <c r="D98" s="54"/>
      <c r="E98" s="6"/>
      <c r="F98" s="19"/>
      <c r="G98" s="24"/>
      <c r="H98" s="24"/>
      <c r="I98" s="31"/>
      <c r="J98" s="31"/>
      <c r="K98" s="35"/>
    </row>
    <row r="99" spans="2:11" x14ac:dyDescent="0.25">
      <c r="B99" s="8" t="s">
        <v>1936</v>
      </c>
      <c r="C99" s="57" t="s">
        <v>454</v>
      </c>
      <c r="D99" s="54" t="s">
        <v>1937</v>
      </c>
      <c r="E99" s="6" t="s">
        <v>691</v>
      </c>
      <c r="F99" s="19">
        <v>29012</v>
      </c>
      <c r="G99" s="24">
        <v>2.9</v>
      </c>
      <c r="H99" s="24" t="s">
        <v>4657</v>
      </c>
      <c r="I99" s="31">
        <v>0.13575000000000001</v>
      </c>
      <c r="J99" s="31"/>
      <c r="K99" s="35" t="s">
        <v>4665</v>
      </c>
    </row>
    <row r="100" spans="2:11" x14ac:dyDescent="0.25">
      <c r="C100" s="58" t="s">
        <v>40</v>
      </c>
      <c r="D100" s="54"/>
      <c r="E100" s="6"/>
      <c r="F100" s="19"/>
      <c r="G100" s="25">
        <v>2.9</v>
      </c>
      <c r="H100" s="25" t="s">
        <v>4657</v>
      </c>
      <c r="I100" s="31"/>
      <c r="J100" s="31"/>
      <c r="K100" s="35"/>
    </row>
    <row r="101" spans="2:11" x14ac:dyDescent="0.25">
      <c r="C101" s="57"/>
      <c r="D101" s="54"/>
      <c r="E101" s="6"/>
      <c r="F101" s="19"/>
      <c r="G101" s="24"/>
      <c r="H101" s="24"/>
      <c r="I101" s="31"/>
      <c r="J101" s="31"/>
      <c r="K101" s="35"/>
    </row>
    <row r="102" spans="2:11" x14ac:dyDescent="0.25">
      <c r="C102" s="58" t="s">
        <v>8</v>
      </c>
      <c r="D102" s="54"/>
      <c r="E102" s="6"/>
      <c r="F102" s="19"/>
      <c r="G102" s="24" t="s">
        <v>2</v>
      </c>
      <c r="H102" s="24" t="s">
        <v>2</v>
      </c>
      <c r="I102" s="31"/>
      <c r="J102" s="31"/>
      <c r="K102" s="35"/>
    </row>
    <row r="103" spans="2:11" x14ac:dyDescent="0.25">
      <c r="C103" s="57"/>
      <c r="D103" s="54"/>
      <c r="E103" s="6"/>
      <c r="F103" s="19"/>
      <c r="G103" s="24"/>
      <c r="H103" s="24"/>
      <c r="I103" s="31"/>
      <c r="J103" s="31"/>
      <c r="K103" s="35"/>
    </row>
    <row r="104" spans="2:11" x14ac:dyDescent="0.25">
      <c r="C104" s="59" t="s">
        <v>9</v>
      </c>
      <c r="D104" s="54"/>
      <c r="E104" s="6"/>
      <c r="F104" s="19"/>
      <c r="G104" s="24"/>
      <c r="H104" s="24"/>
      <c r="I104" s="31"/>
      <c r="J104" s="31"/>
      <c r="K104" s="35"/>
    </row>
    <row r="105" spans="2:11" x14ac:dyDescent="0.25">
      <c r="B105" s="8" t="s">
        <v>661</v>
      </c>
      <c r="C105" s="57" t="s">
        <v>662</v>
      </c>
      <c r="D105" s="54" t="s">
        <v>663</v>
      </c>
      <c r="E105" s="6" t="s">
        <v>660</v>
      </c>
      <c r="F105" s="19">
        <v>10000000</v>
      </c>
      <c r="G105" s="24">
        <v>10036.25</v>
      </c>
      <c r="H105" s="24">
        <v>2.77</v>
      </c>
      <c r="I105" s="31">
        <v>7.4010980000000002</v>
      </c>
      <c r="J105" s="31"/>
      <c r="K105" s="35"/>
    </row>
    <row r="106" spans="2:11" x14ac:dyDescent="0.25">
      <c r="B106" s="8" t="s">
        <v>657</v>
      </c>
      <c r="C106" s="57" t="s">
        <v>658</v>
      </c>
      <c r="D106" s="54" t="s">
        <v>659</v>
      </c>
      <c r="E106" s="6" t="s">
        <v>660</v>
      </c>
      <c r="F106" s="19">
        <v>10000000</v>
      </c>
      <c r="G106" s="24">
        <v>10023.69</v>
      </c>
      <c r="H106" s="24">
        <v>2.76</v>
      </c>
      <c r="I106" s="31">
        <v>7.2723084</v>
      </c>
      <c r="J106" s="31"/>
      <c r="K106" s="35"/>
    </row>
    <row r="107" spans="2:11" x14ac:dyDescent="0.25">
      <c r="B107" s="8" t="s">
        <v>670</v>
      </c>
      <c r="C107" s="57" t="s">
        <v>671</v>
      </c>
      <c r="D107" s="54" t="s">
        <v>672</v>
      </c>
      <c r="E107" s="6" t="s">
        <v>660</v>
      </c>
      <c r="F107" s="19">
        <v>2500000</v>
      </c>
      <c r="G107" s="24">
        <v>2501.29</v>
      </c>
      <c r="H107" s="24">
        <v>0.69</v>
      </c>
      <c r="I107" s="31">
        <v>7.1654783999999996</v>
      </c>
      <c r="J107" s="31"/>
      <c r="K107" s="35"/>
    </row>
    <row r="108" spans="2:11" x14ac:dyDescent="0.25">
      <c r="C108" s="58" t="s">
        <v>40</v>
      </c>
      <c r="D108" s="54"/>
      <c r="E108" s="6"/>
      <c r="F108" s="19"/>
      <c r="G108" s="25">
        <v>22561.23</v>
      </c>
      <c r="H108" s="25">
        <v>6.22</v>
      </c>
      <c r="I108" s="31"/>
      <c r="J108" s="31"/>
      <c r="K108" s="35"/>
    </row>
    <row r="109" spans="2:11" x14ac:dyDescent="0.25">
      <c r="C109" s="57"/>
      <c r="D109" s="54"/>
      <c r="E109" s="6"/>
      <c r="F109" s="19"/>
      <c r="G109" s="24"/>
      <c r="H109" s="24"/>
      <c r="I109" s="31"/>
      <c r="J109" s="31"/>
      <c r="K109" s="35"/>
    </row>
    <row r="110" spans="2:11" x14ac:dyDescent="0.25">
      <c r="C110" s="59" t="s">
        <v>10</v>
      </c>
      <c r="D110" s="54"/>
      <c r="E110" s="6"/>
      <c r="F110" s="19"/>
      <c r="G110" s="24"/>
      <c r="H110" s="24"/>
      <c r="I110" s="31"/>
      <c r="J110" s="31"/>
      <c r="K110" s="35"/>
    </row>
    <row r="111" spans="2:11" x14ac:dyDescent="0.25">
      <c r="B111" s="8" t="s">
        <v>1938</v>
      </c>
      <c r="C111" s="57" t="s">
        <v>1939</v>
      </c>
      <c r="D111" s="54" t="s">
        <v>1940</v>
      </c>
      <c r="E111" s="6" t="s">
        <v>660</v>
      </c>
      <c r="F111" s="19">
        <v>7000000</v>
      </c>
      <c r="G111" s="24">
        <v>7054.85</v>
      </c>
      <c r="H111" s="24">
        <v>1.95</v>
      </c>
      <c r="I111" s="31">
        <v>7.7968742000000004</v>
      </c>
      <c r="J111" s="31"/>
      <c r="K111" s="35"/>
    </row>
    <row r="112" spans="2:11" x14ac:dyDescent="0.25">
      <c r="B112" s="8" t="s">
        <v>679</v>
      </c>
      <c r="C112" s="57" t="s">
        <v>680</v>
      </c>
      <c r="D112" s="54" t="s">
        <v>681</v>
      </c>
      <c r="E112" s="6" t="s">
        <v>660</v>
      </c>
      <c r="F112" s="19">
        <v>5000000</v>
      </c>
      <c r="G112" s="24">
        <v>5035.4399999999996</v>
      </c>
      <c r="H112" s="24">
        <v>1.39</v>
      </c>
      <c r="I112" s="31">
        <v>7.7755210999999997</v>
      </c>
      <c r="J112" s="31"/>
      <c r="K112" s="35"/>
    </row>
    <row r="113" spans="1:11" x14ac:dyDescent="0.25">
      <c r="C113" s="58" t="s">
        <v>40</v>
      </c>
      <c r="D113" s="54"/>
      <c r="E113" s="6"/>
      <c r="F113" s="19"/>
      <c r="G113" s="25">
        <v>12090.29</v>
      </c>
      <c r="H113" s="25">
        <v>3.34</v>
      </c>
      <c r="I113" s="31"/>
      <c r="J113" s="31"/>
      <c r="K113" s="35"/>
    </row>
    <row r="114" spans="1:11" x14ac:dyDescent="0.25">
      <c r="C114" s="57"/>
      <c r="D114" s="54"/>
      <c r="E114" s="6"/>
      <c r="F114" s="19"/>
      <c r="G114" s="24"/>
      <c r="H114" s="24"/>
      <c r="I114" s="31"/>
      <c r="J114" s="31"/>
      <c r="K114" s="35"/>
    </row>
    <row r="115" spans="1:11" x14ac:dyDescent="0.25">
      <c r="A115" s="10"/>
      <c r="B115" s="28"/>
      <c r="C115" s="58" t="s">
        <v>11</v>
      </c>
      <c r="D115" s="54"/>
      <c r="E115" s="6"/>
      <c r="F115" s="19"/>
      <c r="G115" s="24"/>
      <c r="H115" s="24"/>
      <c r="I115" s="31"/>
      <c r="J115" s="31"/>
      <c r="K115" s="35"/>
    </row>
    <row r="116" spans="1:11" x14ac:dyDescent="0.25">
      <c r="C116" s="59" t="s">
        <v>13</v>
      </c>
      <c r="D116" s="54"/>
      <c r="E116" s="6"/>
      <c r="F116" s="19"/>
      <c r="G116" s="24"/>
      <c r="H116" s="24"/>
      <c r="I116" s="31"/>
      <c r="J116" s="31"/>
      <c r="K116" s="35"/>
    </row>
    <row r="117" spans="1:11" x14ac:dyDescent="0.25">
      <c r="B117" s="8" t="s">
        <v>1941</v>
      </c>
      <c r="C117" s="57" t="s">
        <v>1942</v>
      </c>
      <c r="D117" s="54" t="s">
        <v>1943</v>
      </c>
      <c r="E117" s="6" t="s">
        <v>691</v>
      </c>
      <c r="F117" s="19">
        <v>1000</v>
      </c>
      <c r="G117" s="24">
        <v>4943.9799999999996</v>
      </c>
      <c r="H117" s="24">
        <v>1.36</v>
      </c>
      <c r="I117" s="31">
        <v>8.8003999999999998</v>
      </c>
      <c r="J117" s="31"/>
      <c r="K117" s="35" t="s">
        <v>572</v>
      </c>
    </row>
    <row r="118" spans="1:11" x14ac:dyDescent="0.25">
      <c r="B118" s="8" t="s">
        <v>1944</v>
      </c>
      <c r="C118" s="57" t="s">
        <v>1514</v>
      </c>
      <c r="D118" s="54" t="s">
        <v>1945</v>
      </c>
      <c r="E118" s="6" t="s">
        <v>691</v>
      </c>
      <c r="F118" s="19">
        <v>1000</v>
      </c>
      <c r="G118" s="24">
        <v>4943.57</v>
      </c>
      <c r="H118" s="24">
        <v>1.36</v>
      </c>
      <c r="I118" s="31">
        <v>8.8646999999999991</v>
      </c>
      <c r="J118" s="31"/>
      <c r="K118" s="35" t="s">
        <v>572</v>
      </c>
    </row>
    <row r="119" spans="1:11" x14ac:dyDescent="0.25">
      <c r="B119" s="8" t="s">
        <v>1946</v>
      </c>
      <c r="C119" s="57" t="s">
        <v>1942</v>
      </c>
      <c r="D119" s="54" t="s">
        <v>1947</v>
      </c>
      <c r="E119" s="6" t="s">
        <v>691</v>
      </c>
      <c r="F119" s="19">
        <v>500</v>
      </c>
      <c r="G119" s="24">
        <v>2454.69</v>
      </c>
      <c r="H119" s="24">
        <v>0.68</v>
      </c>
      <c r="I119" s="31">
        <v>9.1051000000000002</v>
      </c>
      <c r="J119" s="31"/>
      <c r="K119" s="35" t="s">
        <v>572</v>
      </c>
    </row>
    <row r="120" spans="1:11" x14ac:dyDescent="0.25">
      <c r="B120" s="8" t="s">
        <v>1948</v>
      </c>
      <c r="C120" s="57" t="s">
        <v>1409</v>
      </c>
      <c r="D120" s="54" t="s">
        <v>1949</v>
      </c>
      <c r="E120" s="6" t="s">
        <v>691</v>
      </c>
      <c r="F120" s="19">
        <v>500</v>
      </c>
      <c r="G120" s="24">
        <v>2292.0700000000002</v>
      </c>
      <c r="H120" s="24">
        <v>0.63</v>
      </c>
      <c r="I120" s="31">
        <v>9.2749000000000006</v>
      </c>
      <c r="J120" s="31"/>
      <c r="K120" s="35" t="s">
        <v>572</v>
      </c>
    </row>
    <row r="121" spans="1:11" x14ac:dyDescent="0.25">
      <c r="C121" s="58" t="s">
        <v>40</v>
      </c>
      <c r="D121" s="54"/>
      <c r="E121" s="6"/>
      <c r="F121" s="19"/>
      <c r="G121" s="25">
        <v>14634.31</v>
      </c>
      <c r="H121" s="25">
        <v>4.03</v>
      </c>
      <c r="I121" s="31"/>
      <c r="J121" s="31"/>
      <c r="K121" s="35"/>
    </row>
    <row r="122" spans="1:11" x14ac:dyDescent="0.25">
      <c r="C122" s="57"/>
      <c r="D122" s="54"/>
      <c r="E122" s="6"/>
      <c r="F122" s="19"/>
      <c r="G122" s="24"/>
      <c r="H122" s="24"/>
      <c r="I122" s="31"/>
      <c r="J122" s="31"/>
      <c r="K122" s="35"/>
    </row>
    <row r="123" spans="1:11" x14ac:dyDescent="0.25">
      <c r="C123" s="59" t="s">
        <v>14</v>
      </c>
      <c r="D123" s="54"/>
      <c r="E123" s="6"/>
      <c r="F123" s="19"/>
      <c r="G123" s="24"/>
      <c r="H123" s="24"/>
      <c r="I123" s="31"/>
      <c r="J123" s="31"/>
      <c r="K123" s="35"/>
    </row>
    <row r="124" spans="1:11" x14ac:dyDescent="0.25">
      <c r="B124" s="8" t="s">
        <v>1772</v>
      </c>
      <c r="C124" s="57" t="s">
        <v>976</v>
      </c>
      <c r="D124" s="54" t="s">
        <v>1773</v>
      </c>
      <c r="E124" s="6" t="s">
        <v>691</v>
      </c>
      <c r="F124" s="19">
        <v>1000</v>
      </c>
      <c r="G124" s="24">
        <v>4862.1400000000003</v>
      </c>
      <c r="H124" s="24">
        <v>1.34</v>
      </c>
      <c r="I124" s="31">
        <v>7.9001000000000001</v>
      </c>
      <c r="J124" s="31"/>
      <c r="K124" s="35" t="s">
        <v>572</v>
      </c>
    </row>
    <row r="125" spans="1:11" x14ac:dyDescent="0.25">
      <c r="C125" s="58" t="s">
        <v>40</v>
      </c>
      <c r="D125" s="54"/>
      <c r="E125" s="6"/>
      <c r="F125" s="19"/>
      <c r="G125" s="25">
        <v>4862.1400000000003</v>
      </c>
      <c r="H125" s="25">
        <v>1.34</v>
      </c>
      <c r="I125" s="31"/>
      <c r="J125" s="31"/>
      <c r="K125" s="35"/>
    </row>
    <row r="126" spans="1:11" x14ac:dyDescent="0.25">
      <c r="C126" s="57"/>
      <c r="D126" s="54"/>
      <c r="E126" s="6"/>
      <c r="F126" s="19"/>
      <c r="G126" s="24"/>
      <c r="H126" s="24"/>
      <c r="I126" s="31"/>
      <c r="J126" s="31"/>
      <c r="K126" s="35"/>
    </row>
    <row r="127" spans="1:11" x14ac:dyDescent="0.25">
      <c r="C127" s="58" t="s">
        <v>15</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11" x14ac:dyDescent="0.25">
      <c r="C129" s="58" t="s">
        <v>16</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17</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A133" s="10"/>
      <c r="B133" s="28"/>
      <c r="C133" s="58" t="s">
        <v>18</v>
      </c>
      <c r="D133" s="54"/>
      <c r="E133" s="6"/>
      <c r="F133" s="19"/>
      <c r="G133" s="24"/>
      <c r="H133" s="24"/>
      <c r="I133" s="31"/>
      <c r="J133" s="31"/>
      <c r="K133" s="35"/>
    </row>
    <row r="134" spans="1:11" x14ac:dyDescent="0.25">
      <c r="C134" s="59" t="s">
        <v>19</v>
      </c>
      <c r="D134" s="54"/>
      <c r="E134" s="6"/>
      <c r="F134" s="19"/>
      <c r="G134" s="24"/>
      <c r="H134" s="24"/>
      <c r="I134" s="31"/>
      <c r="J134" s="31"/>
      <c r="K134" s="35"/>
    </row>
    <row r="135" spans="1:11" x14ac:dyDescent="0.25">
      <c r="B135" s="8" t="s">
        <v>1950</v>
      </c>
      <c r="C135" s="57" t="s">
        <v>1951</v>
      </c>
      <c r="D135" s="54" t="s">
        <v>1952</v>
      </c>
      <c r="E135" s="6" t="s">
        <v>1953</v>
      </c>
      <c r="F135" s="19">
        <v>76216000</v>
      </c>
      <c r="G135" s="24">
        <v>41819.72</v>
      </c>
      <c r="H135" s="24">
        <v>11.53</v>
      </c>
      <c r="I135" s="31"/>
      <c r="J135" s="31"/>
      <c r="K135" s="35"/>
    </row>
    <row r="136" spans="1:11" x14ac:dyDescent="0.25">
      <c r="C136" s="58" t="s">
        <v>40</v>
      </c>
      <c r="D136" s="54"/>
      <c r="E136" s="6"/>
      <c r="F136" s="19"/>
      <c r="G136" s="25">
        <v>41819.72</v>
      </c>
      <c r="H136" s="25">
        <v>11.53</v>
      </c>
      <c r="I136" s="31"/>
      <c r="J136" s="31"/>
      <c r="K136" s="35"/>
    </row>
    <row r="137" spans="1:11" x14ac:dyDescent="0.25">
      <c r="C137" s="57"/>
      <c r="D137" s="54"/>
      <c r="E137" s="6"/>
      <c r="F137" s="19"/>
      <c r="G137" s="24"/>
      <c r="H137" s="24"/>
      <c r="I137" s="31"/>
      <c r="J137" s="31"/>
      <c r="K137" s="35"/>
    </row>
    <row r="138" spans="1:11" x14ac:dyDescent="0.25">
      <c r="C138" s="58" t="s">
        <v>20</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21</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22</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23</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9" t="s">
        <v>24</v>
      </c>
      <c r="D146" s="54"/>
      <c r="E146" s="6"/>
      <c r="F146" s="19"/>
      <c r="G146" s="24"/>
      <c r="H146" s="24"/>
      <c r="I146" s="31"/>
      <c r="J146" s="31"/>
      <c r="K146" s="35"/>
    </row>
    <row r="147" spans="1:54" x14ac:dyDescent="0.25">
      <c r="B147" s="8" t="s">
        <v>38</v>
      </c>
      <c r="C147" s="57" t="s">
        <v>39</v>
      </c>
      <c r="D147" s="54"/>
      <c r="E147" s="6"/>
      <c r="F147" s="19"/>
      <c r="G147" s="24">
        <v>33359.94</v>
      </c>
      <c r="H147" s="24">
        <v>9.1999999999999993</v>
      </c>
      <c r="I147" s="31"/>
      <c r="J147" s="31"/>
      <c r="K147" s="35"/>
    </row>
    <row r="148" spans="1:54" x14ac:dyDescent="0.25">
      <c r="C148" s="58" t="s">
        <v>40</v>
      </c>
      <c r="D148" s="54"/>
      <c r="E148" s="6"/>
      <c r="F148" s="19"/>
      <c r="G148" s="25">
        <v>33359.94</v>
      </c>
      <c r="H148" s="25">
        <v>9.1999999999999993</v>
      </c>
      <c r="I148" s="31"/>
      <c r="J148" s="31"/>
      <c r="K148" s="35"/>
    </row>
    <row r="149" spans="1:54" x14ac:dyDescent="0.25">
      <c r="C149" s="57"/>
      <c r="D149" s="54"/>
      <c r="E149" s="6"/>
      <c r="F149" s="19"/>
      <c r="G149" s="24"/>
      <c r="H149" s="24"/>
      <c r="I149" s="31"/>
      <c r="J149" s="31"/>
      <c r="K149" s="35"/>
    </row>
    <row r="150" spans="1:54" x14ac:dyDescent="0.25">
      <c r="A150" s="10"/>
      <c r="B150" s="28"/>
      <c r="C150" s="58" t="s">
        <v>25</v>
      </c>
      <c r="D150" s="54"/>
      <c r="E150" s="6"/>
      <c r="F150" s="19"/>
      <c r="G150" s="24"/>
      <c r="H150" s="24"/>
      <c r="I150" s="31"/>
      <c r="J150" s="31"/>
      <c r="K150" s="35"/>
    </row>
    <row r="151" spans="1:54" s="2" customFormat="1" ht="13.5" x14ac:dyDescent="0.25">
      <c r="A151" s="28"/>
      <c r="B151" s="28"/>
      <c r="C151" s="57" t="s">
        <v>4656</v>
      </c>
      <c r="D151" s="54"/>
      <c r="E151" s="6"/>
      <c r="F151" s="19"/>
      <c r="G151" s="24" t="s">
        <v>2</v>
      </c>
      <c r="H151" s="24" t="s">
        <v>2</v>
      </c>
      <c r="I151" s="31"/>
      <c r="J151" s="31"/>
      <c r="K151" s="35"/>
      <c r="L151" s="3"/>
      <c r="AI151" s="3"/>
      <c r="AV151" s="3"/>
      <c r="AX151" s="3"/>
      <c r="BB151" s="3"/>
    </row>
    <row r="152" spans="1:54" x14ac:dyDescent="0.25">
      <c r="B152" s="8"/>
      <c r="C152" s="57" t="s">
        <v>41</v>
      </c>
      <c r="D152" s="54"/>
      <c r="E152" s="6"/>
      <c r="F152" s="19"/>
      <c r="G152" s="24">
        <v>-2802.64</v>
      </c>
      <c r="H152" s="24">
        <v>-0.71</v>
      </c>
      <c r="I152" s="31"/>
      <c r="J152" s="31"/>
      <c r="K152" s="35"/>
    </row>
    <row r="153" spans="1:54" x14ac:dyDescent="0.25">
      <c r="C153" s="58" t="s">
        <v>40</v>
      </c>
      <c r="D153" s="54"/>
      <c r="E153" s="6"/>
      <c r="F153" s="19"/>
      <c r="G153" s="25">
        <v>-2802.64</v>
      </c>
      <c r="H153" s="25">
        <v>-0.71</v>
      </c>
      <c r="I153" s="31"/>
      <c r="J153" s="31"/>
      <c r="K153" s="35"/>
    </row>
    <row r="154" spans="1:54" x14ac:dyDescent="0.25">
      <c r="C154" s="57"/>
      <c r="D154" s="54"/>
      <c r="E154" s="6"/>
      <c r="F154" s="19"/>
      <c r="G154" s="24"/>
      <c r="H154" s="24"/>
      <c r="I154" s="31"/>
      <c r="J154" s="31"/>
      <c r="K154" s="35"/>
    </row>
    <row r="155" spans="1:54" x14ac:dyDescent="0.25">
      <c r="C155" s="60" t="s">
        <v>42</v>
      </c>
      <c r="D155" s="55"/>
      <c r="E155" s="5"/>
      <c r="F155" s="20"/>
      <c r="G155" s="26">
        <v>362655.28</v>
      </c>
      <c r="H155" s="26">
        <v>100.00000000000001</v>
      </c>
      <c r="I155" s="32"/>
      <c r="J155" s="32"/>
      <c r="K155" s="36"/>
    </row>
    <row r="158" spans="1:54" x14ac:dyDescent="0.25">
      <c r="C158" s="1" t="s">
        <v>43</v>
      </c>
    </row>
    <row r="159" spans="1:54" x14ac:dyDescent="0.25">
      <c r="C159" s="37" t="s">
        <v>44</v>
      </c>
      <c r="D159" s="37"/>
      <c r="E159" s="37"/>
      <c r="F159" s="37"/>
      <c r="G159" s="37"/>
      <c r="H159" s="37"/>
      <c r="I159" s="37"/>
      <c r="J159" s="37"/>
      <c r="K159" s="37"/>
    </row>
    <row r="160" spans="1:54" x14ac:dyDescent="0.25">
      <c r="C160" s="2" t="s">
        <v>45</v>
      </c>
    </row>
    <row r="161" spans="3:6" x14ac:dyDescent="0.25">
      <c r="C161" s="2" t="s">
        <v>46</v>
      </c>
    </row>
    <row r="162" spans="3:6" x14ac:dyDescent="0.25">
      <c r="C162" s="2" t="s">
        <v>47</v>
      </c>
    </row>
    <row r="163" spans="3:6" x14ac:dyDescent="0.25">
      <c r="C163" s="2" t="s">
        <v>48</v>
      </c>
    </row>
    <row r="165" spans="3:6" x14ac:dyDescent="0.25">
      <c r="C165" s="78" t="s">
        <v>4733</v>
      </c>
      <c r="E165" s="78" t="s">
        <v>4734</v>
      </c>
      <c r="F165" s="79"/>
    </row>
    <row r="166" spans="3:6" x14ac:dyDescent="0.25">
      <c r="E166" s="2" t="s">
        <v>4757</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8"/>
  <dimension ref="A1:IV122"/>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1954</v>
      </c>
      <c r="J2" s="38" t="s">
        <v>4461</v>
      </c>
    </row>
    <row r="3" spans="1:54" ht="16.5" x14ac:dyDescent="0.3">
      <c r="C3" s="1" t="s">
        <v>27</v>
      </c>
      <c r="D3" s="21" t="s">
        <v>1955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25000000</v>
      </c>
      <c r="G10" s="24">
        <v>365637.5</v>
      </c>
      <c r="H10" s="24">
        <v>8.4499999999999993</v>
      </c>
      <c r="I10" s="31"/>
      <c r="J10" s="31"/>
      <c r="K10" s="35"/>
    </row>
    <row r="11" spans="1:54" x14ac:dyDescent="0.25">
      <c r="B11" s="8" t="s">
        <v>59</v>
      </c>
      <c r="C11" s="57" t="s">
        <v>60</v>
      </c>
      <c r="D11" s="54" t="s">
        <v>61</v>
      </c>
      <c r="E11" s="6" t="s">
        <v>58</v>
      </c>
      <c r="F11" s="19">
        <v>32053104</v>
      </c>
      <c r="G11" s="24">
        <v>329553.99</v>
      </c>
      <c r="H11" s="24">
        <v>7.62</v>
      </c>
      <c r="I11" s="31"/>
      <c r="J11" s="31"/>
      <c r="K11" s="35"/>
    </row>
    <row r="12" spans="1:54" x14ac:dyDescent="0.25">
      <c r="B12" s="8" t="s">
        <v>65</v>
      </c>
      <c r="C12" s="57" t="s">
        <v>66</v>
      </c>
      <c r="D12" s="54" t="s">
        <v>67</v>
      </c>
      <c r="E12" s="6" t="s">
        <v>68</v>
      </c>
      <c r="F12" s="19">
        <v>7417268</v>
      </c>
      <c r="G12" s="24">
        <v>258102.38</v>
      </c>
      <c r="H12" s="24">
        <v>5.96</v>
      </c>
      <c r="I12" s="31"/>
      <c r="J12" s="31"/>
      <c r="K12" s="35"/>
    </row>
    <row r="13" spans="1:54" x14ac:dyDescent="0.25">
      <c r="B13" s="8" t="s">
        <v>224</v>
      </c>
      <c r="C13" s="57" t="s">
        <v>225</v>
      </c>
      <c r="D13" s="54" t="s">
        <v>226</v>
      </c>
      <c r="E13" s="6" t="s">
        <v>94</v>
      </c>
      <c r="F13" s="19">
        <v>49000000</v>
      </c>
      <c r="G13" s="24">
        <v>216359.5</v>
      </c>
      <c r="H13" s="24">
        <v>5</v>
      </c>
      <c r="I13" s="31"/>
      <c r="J13" s="31"/>
      <c r="K13" s="35"/>
    </row>
    <row r="14" spans="1:54" x14ac:dyDescent="0.25">
      <c r="B14" s="8" t="s">
        <v>51</v>
      </c>
      <c r="C14" s="57" t="s">
        <v>52</v>
      </c>
      <c r="D14" s="54" t="s">
        <v>53</v>
      </c>
      <c r="E14" s="6" t="s">
        <v>54</v>
      </c>
      <c r="F14" s="19">
        <v>11900000</v>
      </c>
      <c r="G14" s="24">
        <v>197647.1</v>
      </c>
      <c r="H14" s="24">
        <v>4.57</v>
      </c>
      <c r="I14" s="31"/>
      <c r="J14" s="31"/>
      <c r="K14" s="35"/>
    </row>
    <row r="15" spans="1:54" x14ac:dyDescent="0.25">
      <c r="B15" s="8" t="s">
        <v>535</v>
      </c>
      <c r="C15" s="57" t="s">
        <v>536</v>
      </c>
      <c r="D15" s="54" t="s">
        <v>537</v>
      </c>
      <c r="E15" s="6" t="s">
        <v>102</v>
      </c>
      <c r="F15" s="19">
        <v>2815833</v>
      </c>
      <c r="G15" s="24">
        <v>193247.8</v>
      </c>
      <c r="H15" s="24">
        <v>4.47</v>
      </c>
      <c r="I15" s="31"/>
      <c r="J15" s="31"/>
      <c r="K15" s="35"/>
    </row>
    <row r="16" spans="1:54" x14ac:dyDescent="0.25">
      <c r="B16" s="8" t="s">
        <v>130</v>
      </c>
      <c r="C16" s="57" t="s">
        <v>131</v>
      </c>
      <c r="D16" s="54" t="s">
        <v>132</v>
      </c>
      <c r="E16" s="6" t="s">
        <v>133</v>
      </c>
      <c r="F16" s="19">
        <v>6370915</v>
      </c>
      <c r="G16" s="24">
        <v>181778.13</v>
      </c>
      <c r="H16" s="24">
        <v>4.2</v>
      </c>
      <c r="I16" s="31"/>
      <c r="J16" s="31"/>
      <c r="K16" s="35"/>
    </row>
    <row r="17" spans="2:11" x14ac:dyDescent="0.25">
      <c r="B17" s="8" t="s">
        <v>123</v>
      </c>
      <c r="C17" s="57" t="s">
        <v>124</v>
      </c>
      <c r="D17" s="54" t="s">
        <v>125</v>
      </c>
      <c r="E17" s="6" t="s">
        <v>126</v>
      </c>
      <c r="F17" s="19">
        <v>2394972</v>
      </c>
      <c r="G17" s="24">
        <v>124500.22</v>
      </c>
      <c r="H17" s="24">
        <v>2.88</v>
      </c>
      <c r="I17" s="31"/>
      <c r="J17" s="31"/>
      <c r="K17" s="35"/>
    </row>
    <row r="18" spans="2:11" x14ac:dyDescent="0.25">
      <c r="B18" s="8" t="s">
        <v>115</v>
      </c>
      <c r="C18" s="57" t="s">
        <v>116</v>
      </c>
      <c r="D18" s="54" t="s">
        <v>117</v>
      </c>
      <c r="E18" s="6" t="s">
        <v>118</v>
      </c>
      <c r="F18" s="19">
        <v>317000</v>
      </c>
      <c r="G18" s="24">
        <v>118285.7</v>
      </c>
      <c r="H18" s="24">
        <v>2.73</v>
      </c>
      <c r="I18" s="31"/>
      <c r="J18" s="31"/>
      <c r="K18" s="35"/>
    </row>
    <row r="19" spans="2:11" x14ac:dyDescent="0.25">
      <c r="B19" s="8" t="s">
        <v>147</v>
      </c>
      <c r="C19" s="57" t="s">
        <v>148</v>
      </c>
      <c r="D19" s="54" t="s">
        <v>149</v>
      </c>
      <c r="E19" s="6" t="s">
        <v>150</v>
      </c>
      <c r="F19" s="19">
        <v>2731710</v>
      </c>
      <c r="G19" s="24">
        <v>100270.15</v>
      </c>
      <c r="H19" s="24">
        <v>2.3199999999999998</v>
      </c>
      <c r="I19" s="31"/>
      <c r="J19" s="31"/>
      <c r="K19" s="35"/>
    </row>
    <row r="20" spans="2:11" x14ac:dyDescent="0.25">
      <c r="B20" s="8" t="s">
        <v>210</v>
      </c>
      <c r="C20" s="57" t="s">
        <v>211</v>
      </c>
      <c r="D20" s="54" t="s">
        <v>212</v>
      </c>
      <c r="E20" s="6" t="s">
        <v>213</v>
      </c>
      <c r="F20" s="19">
        <v>8423288</v>
      </c>
      <c r="G20" s="24">
        <v>98611.43</v>
      </c>
      <c r="H20" s="24">
        <v>2.2799999999999998</v>
      </c>
      <c r="I20" s="31"/>
      <c r="J20" s="31"/>
      <c r="K20" s="35"/>
    </row>
    <row r="21" spans="2:11" x14ac:dyDescent="0.25">
      <c r="B21" s="8" t="s">
        <v>127</v>
      </c>
      <c r="C21" s="57" t="s">
        <v>128</v>
      </c>
      <c r="D21" s="54" t="s">
        <v>129</v>
      </c>
      <c r="E21" s="6" t="s">
        <v>79</v>
      </c>
      <c r="F21" s="19">
        <v>2510540</v>
      </c>
      <c r="G21" s="24">
        <v>96394.69</v>
      </c>
      <c r="H21" s="24">
        <v>2.23</v>
      </c>
      <c r="I21" s="31"/>
      <c r="J21" s="31"/>
      <c r="K21" s="35"/>
    </row>
    <row r="22" spans="2:11" x14ac:dyDescent="0.25">
      <c r="B22" s="8" t="s">
        <v>195</v>
      </c>
      <c r="C22" s="57" t="s">
        <v>196</v>
      </c>
      <c r="D22" s="54" t="s">
        <v>197</v>
      </c>
      <c r="E22" s="6" t="s">
        <v>150</v>
      </c>
      <c r="F22" s="19">
        <v>6392866</v>
      </c>
      <c r="G22" s="24">
        <v>90679.61</v>
      </c>
      <c r="H22" s="24">
        <v>2.1</v>
      </c>
      <c r="I22" s="31"/>
      <c r="J22" s="31"/>
      <c r="K22" s="35"/>
    </row>
    <row r="23" spans="2:11" x14ac:dyDescent="0.25">
      <c r="B23" s="8" t="s">
        <v>91</v>
      </c>
      <c r="C23" s="57" t="s">
        <v>92</v>
      </c>
      <c r="D23" s="54" t="s">
        <v>93</v>
      </c>
      <c r="E23" s="6" t="s">
        <v>94</v>
      </c>
      <c r="F23" s="19">
        <v>3600000</v>
      </c>
      <c r="G23" s="24">
        <v>89335.8</v>
      </c>
      <c r="H23" s="24">
        <v>2.06</v>
      </c>
      <c r="I23" s="31"/>
      <c r="J23" s="31"/>
      <c r="K23" s="35"/>
    </row>
    <row r="24" spans="2:11" x14ac:dyDescent="0.25">
      <c r="B24" s="8" t="s">
        <v>99</v>
      </c>
      <c r="C24" s="57" t="s">
        <v>100</v>
      </c>
      <c r="D24" s="54" t="s">
        <v>101</v>
      </c>
      <c r="E24" s="6" t="s">
        <v>102</v>
      </c>
      <c r="F24" s="19">
        <v>7300000</v>
      </c>
      <c r="G24" s="24">
        <v>86442.95</v>
      </c>
      <c r="H24" s="24">
        <v>2</v>
      </c>
      <c r="I24" s="31"/>
      <c r="J24" s="31"/>
      <c r="K24" s="35"/>
    </row>
    <row r="25" spans="2:11" x14ac:dyDescent="0.25">
      <c r="B25" s="8" t="s">
        <v>141</v>
      </c>
      <c r="C25" s="57" t="s">
        <v>142</v>
      </c>
      <c r="D25" s="54" t="s">
        <v>143</v>
      </c>
      <c r="E25" s="6" t="s">
        <v>58</v>
      </c>
      <c r="F25" s="19">
        <v>4690470</v>
      </c>
      <c r="G25" s="24">
        <v>85612.800000000003</v>
      </c>
      <c r="H25" s="24">
        <v>1.98</v>
      </c>
      <c r="I25" s="31"/>
      <c r="J25" s="31"/>
      <c r="K25" s="35"/>
    </row>
    <row r="26" spans="2:11" x14ac:dyDescent="0.25">
      <c r="B26" s="8" t="s">
        <v>385</v>
      </c>
      <c r="C26" s="57" t="s">
        <v>386</v>
      </c>
      <c r="D26" s="54" t="s">
        <v>387</v>
      </c>
      <c r="E26" s="6" t="s">
        <v>79</v>
      </c>
      <c r="F26" s="19">
        <v>5000000</v>
      </c>
      <c r="G26" s="24">
        <v>82577.5</v>
      </c>
      <c r="H26" s="24">
        <v>1.91</v>
      </c>
      <c r="I26" s="31"/>
      <c r="J26" s="31"/>
      <c r="K26" s="35"/>
    </row>
    <row r="27" spans="2:11" x14ac:dyDescent="0.25">
      <c r="B27" s="8" t="s">
        <v>231</v>
      </c>
      <c r="C27" s="57" t="s">
        <v>232</v>
      </c>
      <c r="D27" s="54" t="s">
        <v>233</v>
      </c>
      <c r="E27" s="6" t="s">
        <v>72</v>
      </c>
      <c r="F27" s="19">
        <v>275000</v>
      </c>
      <c r="G27" s="24">
        <v>78529.69</v>
      </c>
      <c r="H27" s="24">
        <v>1.81</v>
      </c>
      <c r="I27" s="31"/>
      <c r="J27" s="31"/>
      <c r="K27" s="35"/>
    </row>
    <row r="28" spans="2:11" x14ac:dyDescent="0.25">
      <c r="B28" s="8" t="s">
        <v>119</v>
      </c>
      <c r="C28" s="57" t="s">
        <v>120</v>
      </c>
      <c r="D28" s="54" t="s">
        <v>121</v>
      </c>
      <c r="E28" s="6" t="s">
        <v>122</v>
      </c>
      <c r="F28" s="19">
        <v>12983805</v>
      </c>
      <c r="G28" s="24">
        <v>75221.67</v>
      </c>
      <c r="H28" s="24">
        <v>1.74</v>
      </c>
      <c r="I28" s="31"/>
      <c r="J28" s="31"/>
      <c r="K28" s="35"/>
    </row>
    <row r="29" spans="2:11" x14ac:dyDescent="0.25">
      <c r="B29" s="8" t="s">
        <v>1903</v>
      </c>
      <c r="C29" s="57" t="s">
        <v>1904</v>
      </c>
      <c r="D29" s="54" t="s">
        <v>1905</v>
      </c>
      <c r="E29" s="6" t="s">
        <v>140</v>
      </c>
      <c r="F29" s="19">
        <v>9000000</v>
      </c>
      <c r="G29" s="24">
        <v>72234</v>
      </c>
      <c r="H29" s="24">
        <v>1.67</v>
      </c>
      <c r="I29" s="31"/>
      <c r="J29" s="31"/>
      <c r="K29" s="35"/>
    </row>
    <row r="30" spans="2:11" x14ac:dyDescent="0.25">
      <c r="B30" s="8" t="s">
        <v>144</v>
      </c>
      <c r="C30" s="57" t="s">
        <v>145</v>
      </c>
      <c r="D30" s="54" t="s">
        <v>146</v>
      </c>
      <c r="E30" s="6" t="s">
        <v>79</v>
      </c>
      <c r="F30" s="19">
        <v>700000</v>
      </c>
      <c r="G30" s="24">
        <v>71308.3</v>
      </c>
      <c r="H30" s="24">
        <v>1.65</v>
      </c>
      <c r="I30" s="31"/>
      <c r="J30" s="31"/>
      <c r="K30" s="35"/>
    </row>
    <row r="31" spans="2:11" x14ac:dyDescent="0.25">
      <c r="B31" s="8" t="s">
        <v>238</v>
      </c>
      <c r="C31" s="57" t="s">
        <v>239</v>
      </c>
      <c r="D31" s="54" t="s">
        <v>240</v>
      </c>
      <c r="E31" s="6" t="s">
        <v>79</v>
      </c>
      <c r="F31" s="19">
        <v>895769</v>
      </c>
      <c r="G31" s="24">
        <v>68683.539999999994</v>
      </c>
      <c r="H31" s="24">
        <v>1.59</v>
      </c>
      <c r="I31" s="31"/>
      <c r="J31" s="31"/>
      <c r="K31" s="35"/>
    </row>
    <row r="32" spans="2:11" x14ac:dyDescent="0.25">
      <c r="B32" s="8" t="s">
        <v>69</v>
      </c>
      <c r="C32" s="57" t="s">
        <v>70</v>
      </c>
      <c r="D32" s="54" t="s">
        <v>71</v>
      </c>
      <c r="E32" s="6" t="s">
        <v>72</v>
      </c>
      <c r="F32" s="19">
        <v>641261</v>
      </c>
      <c r="G32" s="24">
        <v>65199.25</v>
      </c>
      <c r="H32" s="24">
        <v>1.51</v>
      </c>
      <c r="I32" s="31"/>
      <c r="J32" s="31"/>
      <c r="K32" s="35"/>
    </row>
    <row r="33" spans="2:11" x14ac:dyDescent="0.25">
      <c r="B33" s="8" t="s">
        <v>87</v>
      </c>
      <c r="C33" s="57" t="s">
        <v>88</v>
      </c>
      <c r="D33" s="54" t="s">
        <v>89</v>
      </c>
      <c r="E33" s="6" t="s">
        <v>90</v>
      </c>
      <c r="F33" s="19">
        <v>2800000</v>
      </c>
      <c r="G33" s="24">
        <v>64227.8</v>
      </c>
      <c r="H33" s="24">
        <v>1.48</v>
      </c>
      <c r="I33" s="31"/>
      <c r="J33" s="31"/>
      <c r="K33" s="35"/>
    </row>
    <row r="34" spans="2:11" x14ac:dyDescent="0.25">
      <c r="B34" s="8" t="s">
        <v>972</v>
      </c>
      <c r="C34" s="57" t="s">
        <v>973</v>
      </c>
      <c r="D34" s="54" t="s">
        <v>974</v>
      </c>
      <c r="E34" s="6" t="s">
        <v>98</v>
      </c>
      <c r="F34" s="19">
        <v>2100000</v>
      </c>
      <c r="G34" s="24">
        <v>62114.85</v>
      </c>
      <c r="H34" s="24">
        <v>1.44</v>
      </c>
      <c r="I34" s="31"/>
      <c r="J34" s="31"/>
      <c r="K34" s="35"/>
    </row>
    <row r="35" spans="2:11" x14ac:dyDescent="0.25">
      <c r="B35" s="8" t="s">
        <v>111</v>
      </c>
      <c r="C35" s="57" t="s">
        <v>112</v>
      </c>
      <c r="D35" s="54" t="s">
        <v>113</v>
      </c>
      <c r="E35" s="6" t="s">
        <v>114</v>
      </c>
      <c r="F35" s="19">
        <v>10000000</v>
      </c>
      <c r="G35" s="24">
        <v>61820</v>
      </c>
      <c r="H35" s="24">
        <v>1.43</v>
      </c>
      <c r="I35" s="31"/>
      <c r="J35" s="31"/>
      <c r="K35" s="35"/>
    </row>
    <row r="36" spans="2:11" x14ac:dyDescent="0.25">
      <c r="B36" s="8" t="s">
        <v>1803</v>
      </c>
      <c r="C36" s="57" t="s">
        <v>1804</v>
      </c>
      <c r="D36" s="54" t="s">
        <v>1805</v>
      </c>
      <c r="E36" s="6" t="s">
        <v>83</v>
      </c>
      <c r="F36" s="19">
        <v>1729334</v>
      </c>
      <c r="G36" s="24">
        <v>55014.44</v>
      </c>
      <c r="H36" s="24">
        <v>1.27</v>
      </c>
      <c r="I36" s="31"/>
      <c r="J36" s="31"/>
      <c r="K36" s="35"/>
    </row>
    <row r="37" spans="2:11" x14ac:dyDescent="0.25">
      <c r="B37" s="8" t="s">
        <v>297</v>
      </c>
      <c r="C37" s="57" t="s">
        <v>298</v>
      </c>
      <c r="D37" s="54" t="s">
        <v>299</v>
      </c>
      <c r="E37" s="6" t="s">
        <v>237</v>
      </c>
      <c r="F37" s="19">
        <v>9220876</v>
      </c>
      <c r="G37" s="24">
        <v>53167.57</v>
      </c>
      <c r="H37" s="24">
        <v>1.23</v>
      </c>
      <c r="I37" s="31"/>
      <c r="J37" s="31"/>
      <c r="K37" s="35"/>
    </row>
    <row r="38" spans="2:11" x14ac:dyDescent="0.25">
      <c r="B38" s="8" t="s">
        <v>844</v>
      </c>
      <c r="C38" s="57" t="s">
        <v>845</v>
      </c>
      <c r="D38" s="54" t="s">
        <v>846</v>
      </c>
      <c r="E38" s="6" t="s">
        <v>150</v>
      </c>
      <c r="F38" s="19">
        <v>2613055</v>
      </c>
      <c r="G38" s="24">
        <v>52259.79</v>
      </c>
      <c r="H38" s="24">
        <v>1.21</v>
      </c>
      <c r="I38" s="31"/>
      <c r="J38" s="31"/>
      <c r="K38" s="35"/>
    </row>
    <row r="39" spans="2:11" x14ac:dyDescent="0.25">
      <c r="B39" s="8" t="s">
        <v>1956</v>
      </c>
      <c r="C39" s="57" t="s">
        <v>1957</v>
      </c>
      <c r="D39" s="54" t="s">
        <v>1958</v>
      </c>
      <c r="E39" s="6" t="s">
        <v>114</v>
      </c>
      <c r="F39" s="19">
        <v>44211673</v>
      </c>
      <c r="G39" s="24">
        <v>50069.72</v>
      </c>
      <c r="H39" s="24">
        <v>1.1599999999999999</v>
      </c>
      <c r="I39" s="31"/>
      <c r="J39" s="31"/>
      <c r="K39" s="35"/>
    </row>
    <row r="40" spans="2:11" x14ac:dyDescent="0.25">
      <c r="B40" s="8" t="s">
        <v>391</v>
      </c>
      <c r="C40" s="57" t="s">
        <v>392</v>
      </c>
      <c r="D40" s="54" t="s">
        <v>393</v>
      </c>
      <c r="E40" s="6" t="s">
        <v>150</v>
      </c>
      <c r="F40" s="19">
        <v>3697000</v>
      </c>
      <c r="G40" s="24">
        <v>49946.47</v>
      </c>
      <c r="H40" s="24">
        <v>1.1499999999999999</v>
      </c>
      <c r="I40" s="31"/>
      <c r="J40" s="31"/>
      <c r="K40" s="35"/>
    </row>
    <row r="41" spans="2:11" x14ac:dyDescent="0.25">
      <c r="B41" s="8" t="s">
        <v>262</v>
      </c>
      <c r="C41" s="57" t="s">
        <v>263</v>
      </c>
      <c r="D41" s="54" t="s">
        <v>264</v>
      </c>
      <c r="E41" s="6" t="s">
        <v>114</v>
      </c>
      <c r="F41" s="19">
        <v>1235381</v>
      </c>
      <c r="G41" s="24">
        <v>48155.77</v>
      </c>
      <c r="H41" s="24">
        <v>1.1100000000000001</v>
      </c>
      <c r="I41" s="31"/>
      <c r="J41" s="31"/>
      <c r="K41" s="35"/>
    </row>
    <row r="42" spans="2:11" x14ac:dyDescent="0.25">
      <c r="B42" s="8" t="s">
        <v>76</v>
      </c>
      <c r="C42" s="57" t="s">
        <v>77</v>
      </c>
      <c r="D42" s="54" t="s">
        <v>78</v>
      </c>
      <c r="E42" s="6" t="s">
        <v>79</v>
      </c>
      <c r="F42" s="19">
        <v>2349129</v>
      </c>
      <c r="G42" s="24">
        <v>47014.29</v>
      </c>
      <c r="H42" s="24">
        <v>1.0900000000000001</v>
      </c>
      <c r="I42" s="31"/>
      <c r="J42" s="31"/>
      <c r="K42" s="35"/>
    </row>
    <row r="43" spans="2:11" x14ac:dyDescent="0.25">
      <c r="B43" s="8" t="s">
        <v>754</v>
      </c>
      <c r="C43" s="57" t="s">
        <v>755</v>
      </c>
      <c r="D43" s="54" t="s">
        <v>756</v>
      </c>
      <c r="E43" s="6" t="s">
        <v>79</v>
      </c>
      <c r="F43" s="19">
        <v>1000000</v>
      </c>
      <c r="G43" s="24">
        <v>46215.5</v>
      </c>
      <c r="H43" s="24">
        <v>1.07</v>
      </c>
      <c r="I43" s="31"/>
      <c r="J43" s="31"/>
      <c r="K43" s="35"/>
    </row>
    <row r="44" spans="2:11" x14ac:dyDescent="0.25">
      <c r="B44" s="8" t="s">
        <v>459</v>
      </c>
      <c r="C44" s="57" t="s">
        <v>460</v>
      </c>
      <c r="D44" s="54" t="s">
        <v>461</v>
      </c>
      <c r="E44" s="6" t="s">
        <v>237</v>
      </c>
      <c r="F44" s="19">
        <v>3030000</v>
      </c>
      <c r="G44" s="24">
        <v>45362.13</v>
      </c>
      <c r="H44" s="24">
        <v>1.05</v>
      </c>
      <c r="I44" s="31"/>
      <c r="J44" s="31"/>
      <c r="K44" s="35"/>
    </row>
    <row r="45" spans="2:11" x14ac:dyDescent="0.25">
      <c r="B45" s="8" t="s">
        <v>410</v>
      </c>
      <c r="C45" s="57" t="s">
        <v>411</v>
      </c>
      <c r="D45" s="54" t="s">
        <v>412</v>
      </c>
      <c r="E45" s="6" t="s">
        <v>237</v>
      </c>
      <c r="F45" s="19">
        <v>8355407</v>
      </c>
      <c r="G45" s="24">
        <v>42048.59</v>
      </c>
      <c r="H45" s="24">
        <v>0.97</v>
      </c>
      <c r="I45" s="31"/>
      <c r="J45" s="31"/>
      <c r="K45" s="35"/>
    </row>
    <row r="46" spans="2:11" x14ac:dyDescent="0.25">
      <c r="B46" s="8" t="s">
        <v>169</v>
      </c>
      <c r="C46" s="57" t="s">
        <v>170</v>
      </c>
      <c r="D46" s="54" t="s">
        <v>171</v>
      </c>
      <c r="E46" s="6" t="s">
        <v>114</v>
      </c>
      <c r="F46" s="19">
        <v>1314870</v>
      </c>
      <c r="G46" s="24">
        <v>41171.21</v>
      </c>
      <c r="H46" s="24">
        <v>0.95</v>
      </c>
      <c r="I46" s="31"/>
      <c r="J46" s="31"/>
      <c r="K46" s="35"/>
    </row>
    <row r="47" spans="2:11" x14ac:dyDescent="0.25">
      <c r="B47" s="8" t="s">
        <v>1818</v>
      </c>
      <c r="C47" s="57" t="s">
        <v>715</v>
      </c>
      <c r="D47" s="54" t="s">
        <v>1819</v>
      </c>
      <c r="E47" s="6" t="s">
        <v>140</v>
      </c>
      <c r="F47" s="19">
        <v>1700000</v>
      </c>
      <c r="G47" s="24">
        <v>40411.550000000003</v>
      </c>
      <c r="H47" s="24">
        <v>0.93</v>
      </c>
      <c r="I47" s="31"/>
      <c r="J47" s="31"/>
      <c r="K47" s="35"/>
    </row>
    <row r="48" spans="2:11" x14ac:dyDescent="0.25">
      <c r="B48" s="8" t="s">
        <v>544</v>
      </c>
      <c r="C48" s="57" t="s">
        <v>545</v>
      </c>
      <c r="D48" s="54" t="s">
        <v>546</v>
      </c>
      <c r="E48" s="6" t="s">
        <v>157</v>
      </c>
      <c r="F48" s="19">
        <v>941289</v>
      </c>
      <c r="G48" s="24">
        <v>35700.269999999997</v>
      </c>
      <c r="H48" s="24">
        <v>0.83</v>
      </c>
      <c r="I48" s="31"/>
      <c r="J48" s="31"/>
      <c r="K48" s="35"/>
    </row>
    <row r="49" spans="2:11" x14ac:dyDescent="0.25">
      <c r="B49" s="8" t="s">
        <v>503</v>
      </c>
      <c r="C49" s="57" t="s">
        <v>504</v>
      </c>
      <c r="D49" s="54" t="s">
        <v>505</v>
      </c>
      <c r="E49" s="6" t="s">
        <v>90</v>
      </c>
      <c r="F49" s="19">
        <v>693347</v>
      </c>
      <c r="G49" s="24">
        <v>32530.799999999999</v>
      </c>
      <c r="H49" s="24">
        <v>0.75</v>
      </c>
      <c r="I49" s="31"/>
      <c r="J49" s="31"/>
      <c r="K49" s="35"/>
    </row>
    <row r="50" spans="2:11" x14ac:dyDescent="0.25">
      <c r="B50" s="8" t="s">
        <v>62</v>
      </c>
      <c r="C50" s="57" t="s">
        <v>63</v>
      </c>
      <c r="D50" s="54" t="s">
        <v>64</v>
      </c>
      <c r="E50" s="6" t="s">
        <v>58</v>
      </c>
      <c r="F50" s="19">
        <v>3000000</v>
      </c>
      <c r="G50" s="24">
        <v>32032.5</v>
      </c>
      <c r="H50" s="24">
        <v>0.74</v>
      </c>
      <c r="I50" s="31"/>
      <c r="J50" s="31"/>
      <c r="K50" s="35"/>
    </row>
    <row r="51" spans="2:11" x14ac:dyDescent="0.25">
      <c r="B51" s="8" t="s">
        <v>313</v>
      </c>
      <c r="C51" s="57" t="s">
        <v>314</v>
      </c>
      <c r="D51" s="54" t="s">
        <v>315</v>
      </c>
      <c r="E51" s="6" t="s">
        <v>114</v>
      </c>
      <c r="F51" s="19">
        <v>44064228</v>
      </c>
      <c r="G51" s="24">
        <v>28663.78</v>
      </c>
      <c r="H51" s="24">
        <v>0.66</v>
      </c>
      <c r="I51" s="31"/>
      <c r="J51" s="31"/>
      <c r="K51" s="35"/>
    </row>
    <row r="52" spans="2:11" x14ac:dyDescent="0.25">
      <c r="B52" s="8" t="s">
        <v>1829</v>
      </c>
      <c r="C52" s="57" t="s">
        <v>1830</v>
      </c>
      <c r="D52" s="54" t="s">
        <v>1831</v>
      </c>
      <c r="E52" s="6" t="s">
        <v>440</v>
      </c>
      <c r="F52" s="19">
        <v>600000</v>
      </c>
      <c r="G52" s="24">
        <v>20235.900000000001</v>
      </c>
      <c r="H52" s="24">
        <v>0.47</v>
      </c>
      <c r="I52" s="31"/>
      <c r="J52" s="31"/>
      <c r="K52" s="35"/>
    </row>
    <row r="53" spans="2:11" x14ac:dyDescent="0.25">
      <c r="B53" s="8" t="s">
        <v>838</v>
      </c>
      <c r="C53" s="57" t="s">
        <v>839</v>
      </c>
      <c r="D53" s="54" t="s">
        <v>840</v>
      </c>
      <c r="E53" s="6" t="s">
        <v>230</v>
      </c>
      <c r="F53" s="19">
        <v>2500000</v>
      </c>
      <c r="G53" s="24">
        <v>19520</v>
      </c>
      <c r="H53" s="24">
        <v>0.45</v>
      </c>
      <c r="I53" s="31"/>
      <c r="J53" s="31"/>
      <c r="K53" s="35"/>
    </row>
    <row r="54" spans="2:11" x14ac:dyDescent="0.25">
      <c r="B54" s="8" t="s">
        <v>550</v>
      </c>
      <c r="C54" s="57" t="s">
        <v>551</v>
      </c>
      <c r="D54" s="54" t="s">
        <v>552</v>
      </c>
      <c r="E54" s="6" t="s">
        <v>237</v>
      </c>
      <c r="F54" s="19">
        <v>2002110</v>
      </c>
      <c r="G54" s="24">
        <v>19015.04</v>
      </c>
      <c r="H54" s="24">
        <v>0.44</v>
      </c>
      <c r="I54" s="31"/>
      <c r="J54" s="31"/>
      <c r="K54" s="35"/>
    </row>
    <row r="55" spans="2:11" x14ac:dyDescent="0.25">
      <c r="B55" s="8" t="s">
        <v>473</v>
      </c>
      <c r="C55" s="57" t="s">
        <v>474</v>
      </c>
      <c r="D55" s="54" t="s">
        <v>475</v>
      </c>
      <c r="E55" s="6" t="s">
        <v>102</v>
      </c>
      <c r="F55" s="19">
        <v>6070915</v>
      </c>
      <c r="G55" s="24">
        <v>15071.05</v>
      </c>
      <c r="H55" s="24">
        <v>0.35</v>
      </c>
      <c r="I55" s="31"/>
      <c r="J55" s="31"/>
      <c r="K55" s="35"/>
    </row>
    <row r="56" spans="2:11" x14ac:dyDescent="0.25">
      <c r="B56" s="8" t="s">
        <v>84</v>
      </c>
      <c r="C56" s="57" t="s">
        <v>85</v>
      </c>
      <c r="D56" s="54" t="s">
        <v>86</v>
      </c>
      <c r="E56" s="6" t="s">
        <v>58</v>
      </c>
      <c r="F56" s="19">
        <v>2000000</v>
      </c>
      <c r="G56" s="24">
        <v>12810</v>
      </c>
      <c r="H56" s="24">
        <v>0.3</v>
      </c>
      <c r="I56" s="31"/>
      <c r="J56" s="31"/>
      <c r="K56" s="35"/>
    </row>
    <row r="57" spans="2:11" x14ac:dyDescent="0.25">
      <c r="B57" s="8" t="s">
        <v>1959</v>
      </c>
      <c r="C57" s="57" t="s">
        <v>1960</v>
      </c>
      <c r="D57" s="54" t="s">
        <v>1961</v>
      </c>
      <c r="E57" s="6" t="s">
        <v>157</v>
      </c>
      <c r="F57" s="19">
        <v>7000000</v>
      </c>
      <c r="G57" s="24">
        <v>9768.5</v>
      </c>
      <c r="H57" s="24">
        <v>0.23</v>
      </c>
      <c r="I57" s="31"/>
      <c r="J57" s="31"/>
      <c r="K57" s="35"/>
    </row>
    <row r="58" spans="2:11" x14ac:dyDescent="0.25">
      <c r="B58" s="8" t="s">
        <v>893</v>
      </c>
      <c r="C58" s="57" t="s">
        <v>894</v>
      </c>
      <c r="D58" s="54" t="s">
        <v>895</v>
      </c>
      <c r="E58" s="6" t="s">
        <v>133</v>
      </c>
      <c r="F58" s="19">
        <v>6000000</v>
      </c>
      <c r="G58" s="24">
        <v>8817</v>
      </c>
      <c r="H58" s="24">
        <v>0.2</v>
      </c>
      <c r="I58" s="31"/>
      <c r="J58" s="31"/>
      <c r="K58" s="35"/>
    </row>
    <row r="59" spans="2:11" x14ac:dyDescent="0.25">
      <c r="C59" s="58" t="s">
        <v>40</v>
      </c>
      <c r="D59" s="54"/>
      <c r="E59" s="6"/>
      <c r="F59" s="19"/>
      <c r="G59" s="25">
        <v>4139378.22</v>
      </c>
      <c r="H59" s="25">
        <v>95.69</v>
      </c>
      <c r="I59" s="31"/>
      <c r="J59" s="31"/>
      <c r="K59" s="35"/>
    </row>
    <row r="60" spans="2:11" x14ac:dyDescent="0.25">
      <c r="C60" s="57"/>
      <c r="D60" s="54"/>
      <c r="E60" s="6"/>
      <c r="F60" s="19"/>
      <c r="G60" s="24"/>
      <c r="H60" s="24"/>
      <c r="I60" s="31"/>
      <c r="J60" s="31"/>
      <c r="K60" s="35"/>
    </row>
    <row r="61" spans="2:11" x14ac:dyDescent="0.25">
      <c r="C61" s="58" t="s">
        <v>3</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4</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5</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9</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10</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11</v>
      </c>
      <c r="D77" s="54"/>
      <c r="E77" s="6"/>
      <c r="F77" s="19"/>
      <c r="G77" s="24"/>
      <c r="H77" s="24"/>
      <c r="I77" s="31"/>
      <c r="J77" s="31"/>
      <c r="K77" s="35"/>
    </row>
    <row r="78" spans="1:11" x14ac:dyDescent="0.25">
      <c r="A78" s="28"/>
      <c r="B78" s="28"/>
      <c r="C78" s="58" t="s">
        <v>13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14</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15</v>
      </c>
      <c r="D82" s="54"/>
      <c r="E82" s="6"/>
      <c r="F82" s="19"/>
      <c r="G82" s="24"/>
      <c r="H82" s="24"/>
      <c r="I82" s="31"/>
      <c r="J82" s="31"/>
      <c r="K82" s="35"/>
    </row>
    <row r="83" spans="1:11" x14ac:dyDescent="0.25">
      <c r="B83" s="8" t="s">
        <v>1295</v>
      </c>
      <c r="C83" s="57" t="s">
        <v>1296</v>
      </c>
      <c r="D83" s="54" t="s">
        <v>1297</v>
      </c>
      <c r="E83" s="6" t="s">
        <v>660</v>
      </c>
      <c r="F83" s="19">
        <v>2500000</v>
      </c>
      <c r="G83" s="24">
        <v>2476.7600000000002</v>
      </c>
      <c r="H83" s="24">
        <v>0.06</v>
      </c>
      <c r="I83" s="31">
        <v>6.8498000000000001</v>
      </c>
      <c r="J83" s="31"/>
      <c r="K83" s="35"/>
    </row>
    <row r="84" spans="1:11" x14ac:dyDescent="0.25">
      <c r="B84" s="8" t="s">
        <v>964</v>
      </c>
      <c r="C84" s="57" t="s">
        <v>965</v>
      </c>
      <c r="D84" s="54" t="s">
        <v>966</v>
      </c>
      <c r="E84" s="6" t="s">
        <v>660</v>
      </c>
      <c r="F84" s="19">
        <v>2500000</v>
      </c>
      <c r="G84" s="24">
        <v>2467.14</v>
      </c>
      <c r="H84" s="24">
        <v>0.06</v>
      </c>
      <c r="I84" s="31">
        <v>6.9448999999999996</v>
      </c>
      <c r="J84" s="31"/>
      <c r="K84" s="35"/>
    </row>
    <row r="85" spans="1:11" x14ac:dyDescent="0.25">
      <c r="C85" s="58" t="s">
        <v>40</v>
      </c>
      <c r="D85" s="54"/>
      <c r="E85" s="6"/>
      <c r="F85" s="19"/>
      <c r="G85" s="25">
        <v>4943.8999999999996</v>
      </c>
      <c r="H85" s="25">
        <v>0.12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38</v>
      </c>
      <c r="C103" s="57" t="s">
        <v>39</v>
      </c>
      <c r="D103" s="54"/>
      <c r="E103" s="6"/>
      <c r="F103" s="19"/>
      <c r="G103" s="24">
        <v>184920.3</v>
      </c>
      <c r="H103" s="24">
        <v>4.2699999999999996</v>
      </c>
      <c r="I103" s="31"/>
      <c r="J103" s="31"/>
      <c r="K103" s="35"/>
    </row>
    <row r="104" spans="1:54" x14ac:dyDescent="0.25">
      <c r="C104" s="58" t="s">
        <v>40</v>
      </c>
      <c r="D104" s="54"/>
      <c r="E104" s="6"/>
      <c r="F104" s="19"/>
      <c r="G104" s="25">
        <v>184920.3</v>
      </c>
      <c r="H104" s="25">
        <v>4.2699999999999996</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4656</v>
      </c>
      <c r="D107" s="54"/>
      <c r="E107" s="6"/>
      <c r="F107" s="19"/>
      <c r="G107" s="24">
        <v>335</v>
      </c>
      <c r="H107" s="24">
        <v>0.01</v>
      </c>
      <c r="I107" s="31"/>
      <c r="J107" s="31"/>
      <c r="K107" s="35"/>
      <c r="L107" s="3"/>
      <c r="AI107" s="3"/>
      <c r="AV107" s="3"/>
      <c r="AX107" s="3"/>
      <c r="BB107" s="3"/>
    </row>
    <row r="108" spans="1:54" x14ac:dyDescent="0.25">
      <c r="B108" s="8"/>
      <c r="C108" s="57" t="s">
        <v>41</v>
      </c>
      <c r="D108" s="54"/>
      <c r="E108" s="6"/>
      <c r="F108" s="19"/>
      <c r="G108" s="24">
        <v>-2279.75</v>
      </c>
      <c r="H108" s="24">
        <v>-0.09</v>
      </c>
      <c r="I108" s="31"/>
      <c r="J108" s="31"/>
      <c r="K108" s="35"/>
    </row>
    <row r="109" spans="1:54" x14ac:dyDescent="0.25">
      <c r="C109" s="58" t="s">
        <v>40</v>
      </c>
      <c r="D109" s="54"/>
      <c r="E109" s="6"/>
      <c r="F109" s="19"/>
      <c r="G109" s="25">
        <v>-1944.75</v>
      </c>
      <c r="H109" s="25">
        <v>-0.08</v>
      </c>
      <c r="I109" s="31"/>
      <c r="J109" s="31"/>
      <c r="K109" s="35"/>
    </row>
    <row r="110" spans="1:54" x14ac:dyDescent="0.25">
      <c r="C110" s="57"/>
      <c r="D110" s="54"/>
      <c r="E110" s="6"/>
      <c r="F110" s="19"/>
      <c r="G110" s="24"/>
      <c r="H110" s="24"/>
      <c r="I110" s="31"/>
      <c r="J110" s="31"/>
      <c r="K110" s="35"/>
    </row>
    <row r="111" spans="1:54" x14ac:dyDescent="0.25">
      <c r="C111" s="60" t="s">
        <v>42</v>
      </c>
      <c r="D111" s="55"/>
      <c r="E111" s="5"/>
      <c r="F111" s="20"/>
      <c r="G111" s="26">
        <v>4327297.67</v>
      </c>
      <c r="H111" s="26">
        <v>100</v>
      </c>
      <c r="I111" s="32"/>
      <c r="J111" s="32"/>
      <c r="K111" s="36"/>
    </row>
    <row r="114" spans="3:11" x14ac:dyDescent="0.25">
      <c r="C114" s="1" t="s">
        <v>43</v>
      </c>
    </row>
    <row r="115" spans="3:11" x14ac:dyDescent="0.25">
      <c r="C115" s="37" t="s">
        <v>44</v>
      </c>
      <c r="D115" s="37"/>
      <c r="E115" s="37"/>
      <c r="F115" s="37"/>
      <c r="G115" s="37"/>
      <c r="H115" s="37"/>
      <c r="I115" s="37"/>
      <c r="J115" s="37"/>
      <c r="K115" s="37"/>
    </row>
    <row r="116" spans="3:11" x14ac:dyDescent="0.25">
      <c r="C116" s="2" t="s">
        <v>45</v>
      </c>
    </row>
    <row r="117" spans="3:11" x14ac:dyDescent="0.25">
      <c r="C117" s="2" t="s">
        <v>46</v>
      </c>
    </row>
    <row r="118" spans="3:11" x14ac:dyDescent="0.25">
      <c r="C118" s="2" t="s">
        <v>47</v>
      </c>
    </row>
    <row r="119" spans="3:11" x14ac:dyDescent="0.25">
      <c r="C119" s="2" t="s">
        <v>48</v>
      </c>
    </row>
    <row r="121" spans="3:11" x14ac:dyDescent="0.25">
      <c r="C121" s="78" t="s">
        <v>4733</v>
      </c>
      <c r="E121" s="78" t="s">
        <v>4734</v>
      </c>
      <c r="F121" s="79"/>
    </row>
    <row r="122" spans="3:11" x14ac:dyDescent="0.25">
      <c r="E122" s="2" t="s">
        <v>4758</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3"/>
  <dimension ref="A1:IV163"/>
  <sheetViews>
    <sheetView showGridLines="0" zoomScale="90" zoomScaleNormal="90" workbookViewId="0">
      <pane ySplit="6" topLeftCell="A1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187</v>
      </c>
      <c r="J2" s="38" t="s">
        <v>4461</v>
      </c>
    </row>
    <row r="3" spans="1:54" ht="16.5" x14ac:dyDescent="0.3">
      <c r="C3" s="1" t="s">
        <v>27</v>
      </c>
      <c r="D3" s="21" t="s">
        <v>188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130</v>
      </c>
      <c r="C10" s="57" t="s">
        <v>131</v>
      </c>
      <c r="D10" s="54" t="s">
        <v>132</v>
      </c>
      <c r="E10" s="6" t="s">
        <v>133</v>
      </c>
      <c r="F10" s="19">
        <v>3100000</v>
      </c>
      <c r="G10" s="24">
        <v>88450.75</v>
      </c>
      <c r="H10" s="24">
        <v>4.42</v>
      </c>
      <c r="I10" s="31"/>
      <c r="J10" s="31"/>
      <c r="K10" s="35"/>
    </row>
    <row r="11" spans="1:54" x14ac:dyDescent="0.25">
      <c r="B11" s="8" t="s">
        <v>55</v>
      </c>
      <c r="C11" s="57" t="s">
        <v>56</v>
      </c>
      <c r="D11" s="54" t="s">
        <v>57</v>
      </c>
      <c r="E11" s="6" t="s">
        <v>58</v>
      </c>
      <c r="F11" s="19">
        <v>5600000</v>
      </c>
      <c r="G11" s="24">
        <v>81902.8</v>
      </c>
      <c r="H11" s="24">
        <v>4.09</v>
      </c>
      <c r="I11" s="31"/>
      <c r="J11" s="31"/>
      <c r="K11" s="35"/>
    </row>
    <row r="12" spans="1:54" x14ac:dyDescent="0.25">
      <c r="B12" s="8" t="s">
        <v>59</v>
      </c>
      <c r="C12" s="57" t="s">
        <v>60</v>
      </c>
      <c r="D12" s="54" t="s">
        <v>61</v>
      </c>
      <c r="E12" s="6" t="s">
        <v>58</v>
      </c>
      <c r="F12" s="19">
        <v>7400000</v>
      </c>
      <c r="G12" s="24">
        <v>76083.100000000006</v>
      </c>
      <c r="H12" s="24">
        <v>3.8</v>
      </c>
      <c r="I12" s="31"/>
      <c r="J12" s="31"/>
      <c r="K12" s="35"/>
    </row>
    <row r="13" spans="1:54" x14ac:dyDescent="0.25">
      <c r="B13" s="8" t="s">
        <v>103</v>
      </c>
      <c r="C13" s="57" t="s">
        <v>104</v>
      </c>
      <c r="D13" s="54" t="s">
        <v>105</v>
      </c>
      <c r="E13" s="6" t="s">
        <v>106</v>
      </c>
      <c r="F13" s="19">
        <v>1604000</v>
      </c>
      <c r="G13" s="24">
        <v>57447.26</v>
      </c>
      <c r="H13" s="24">
        <v>2.87</v>
      </c>
      <c r="I13" s="31"/>
      <c r="J13" s="31"/>
      <c r="K13" s="35"/>
    </row>
    <row r="14" spans="1:54" x14ac:dyDescent="0.25">
      <c r="B14" s="8" t="s">
        <v>51</v>
      </c>
      <c r="C14" s="57" t="s">
        <v>52</v>
      </c>
      <c r="D14" s="54" t="s">
        <v>53</v>
      </c>
      <c r="E14" s="6" t="s">
        <v>54</v>
      </c>
      <c r="F14" s="19">
        <v>2900000</v>
      </c>
      <c r="G14" s="24">
        <v>48166.1</v>
      </c>
      <c r="H14" s="24">
        <v>2.41</v>
      </c>
      <c r="I14" s="31"/>
      <c r="J14" s="31"/>
      <c r="K14" s="35"/>
    </row>
    <row r="15" spans="1:54" x14ac:dyDescent="0.25">
      <c r="B15" s="8" t="s">
        <v>84</v>
      </c>
      <c r="C15" s="57" t="s">
        <v>85</v>
      </c>
      <c r="D15" s="54" t="s">
        <v>86</v>
      </c>
      <c r="E15" s="6" t="s">
        <v>58</v>
      </c>
      <c r="F15" s="19">
        <v>7250000</v>
      </c>
      <c r="G15" s="24">
        <v>46436.25</v>
      </c>
      <c r="H15" s="24">
        <v>2.3199999999999998</v>
      </c>
      <c r="I15" s="31"/>
      <c r="J15" s="31"/>
      <c r="K15" s="35"/>
    </row>
    <row r="16" spans="1:54" x14ac:dyDescent="0.25">
      <c r="B16" s="8" t="s">
        <v>151</v>
      </c>
      <c r="C16" s="57" t="s">
        <v>152</v>
      </c>
      <c r="D16" s="54" t="s">
        <v>153</v>
      </c>
      <c r="E16" s="6" t="s">
        <v>54</v>
      </c>
      <c r="F16" s="19">
        <v>741000</v>
      </c>
      <c r="G16" s="24">
        <v>46313.24</v>
      </c>
      <c r="H16" s="24">
        <v>2.31</v>
      </c>
      <c r="I16" s="31"/>
      <c r="J16" s="31"/>
      <c r="K16" s="35"/>
    </row>
    <row r="17" spans="2:11" x14ac:dyDescent="0.25">
      <c r="B17" s="8" t="s">
        <v>189</v>
      </c>
      <c r="C17" s="57" t="s">
        <v>190</v>
      </c>
      <c r="D17" s="54" t="s">
        <v>191</v>
      </c>
      <c r="E17" s="6" t="s">
        <v>122</v>
      </c>
      <c r="F17" s="19">
        <v>28995000</v>
      </c>
      <c r="G17" s="24">
        <v>43159.06</v>
      </c>
      <c r="H17" s="24">
        <v>2.16</v>
      </c>
      <c r="I17" s="31"/>
      <c r="J17" s="31"/>
      <c r="K17" s="35"/>
    </row>
    <row r="18" spans="2:11" x14ac:dyDescent="0.25">
      <c r="B18" s="8" t="s">
        <v>192</v>
      </c>
      <c r="C18" s="57" t="s">
        <v>193</v>
      </c>
      <c r="D18" s="54" t="s">
        <v>194</v>
      </c>
      <c r="E18" s="6" t="s">
        <v>98</v>
      </c>
      <c r="F18" s="19">
        <v>3800000</v>
      </c>
      <c r="G18" s="24">
        <v>41524.5</v>
      </c>
      <c r="H18" s="24">
        <v>2.08</v>
      </c>
      <c r="I18" s="31"/>
      <c r="J18" s="31"/>
      <c r="K18" s="35"/>
    </row>
    <row r="19" spans="2:11" x14ac:dyDescent="0.25">
      <c r="B19" s="8" t="s">
        <v>195</v>
      </c>
      <c r="C19" s="57" t="s">
        <v>196</v>
      </c>
      <c r="D19" s="54" t="s">
        <v>197</v>
      </c>
      <c r="E19" s="6" t="s">
        <v>150</v>
      </c>
      <c r="F19" s="19">
        <v>2900000</v>
      </c>
      <c r="G19" s="24">
        <v>41135.050000000003</v>
      </c>
      <c r="H19" s="24">
        <v>2.06</v>
      </c>
      <c r="I19" s="31"/>
      <c r="J19" s="31"/>
      <c r="K19" s="35"/>
    </row>
    <row r="20" spans="2:11" x14ac:dyDescent="0.25">
      <c r="B20" s="8" t="s">
        <v>198</v>
      </c>
      <c r="C20" s="57" t="s">
        <v>199</v>
      </c>
      <c r="D20" s="54" t="s">
        <v>200</v>
      </c>
      <c r="E20" s="6" t="s">
        <v>150</v>
      </c>
      <c r="F20" s="19">
        <v>155000</v>
      </c>
      <c r="G20" s="24">
        <v>40155.769999999997</v>
      </c>
      <c r="H20" s="24">
        <v>2.0099999999999998</v>
      </c>
      <c r="I20" s="31"/>
      <c r="J20" s="31"/>
      <c r="K20" s="35"/>
    </row>
    <row r="21" spans="2:11" x14ac:dyDescent="0.25">
      <c r="B21" s="8" t="s">
        <v>201</v>
      </c>
      <c r="C21" s="57" t="s">
        <v>202</v>
      </c>
      <c r="D21" s="54" t="s">
        <v>203</v>
      </c>
      <c r="E21" s="6" t="s">
        <v>150</v>
      </c>
      <c r="F21" s="19">
        <v>2000000</v>
      </c>
      <c r="G21" s="24">
        <v>39131</v>
      </c>
      <c r="H21" s="24">
        <v>1.96</v>
      </c>
      <c r="I21" s="31"/>
      <c r="J21" s="31"/>
      <c r="K21" s="35"/>
    </row>
    <row r="22" spans="2:11" x14ac:dyDescent="0.25">
      <c r="B22" s="8" t="s">
        <v>204</v>
      </c>
      <c r="C22" s="57" t="s">
        <v>205</v>
      </c>
      <c r="D22" s="54" t="s">
        <v>206</v>
      </c>
      <c r="E22" s="6" t="s">
        <v>102</v>
      </c>
      <c r="F22" s="19">
        <v>2774651</v>
      </c>
      <c r="G22" s="24">
        <v>38704.99</v>
      </c>
      <c r="H22" s="24">
        <v>1.93</v>
      </c>
      <c r="I22" s="31"/>
      <c r="J22" s="31"/>
      <c r="K22" s="35"/>
    </row>
    <row r="23" spans="2:11" x14ac:dyDescent="0.25">
      <c r="B23" s="8" t="s">
        <v>207</v>
      </c>
      <c r="C23" s="57" t="s">
        <v>208</v>
      </c>
      <c r="D23" s="54" t="s">
        <v>209</v>
      </c>
      <c r="E23" s="6" t="s">
        <v>98</v>
      </c>
      <c r="F23" s="19">
        <v>2680947</v>
      </c>
      <c r="G23" s="24">
        <v>37104.31</v>
      </c>
      <c r="H23" s="24">
        <v>1.85</v>
      </c>
      <c r="I23" s="31"/>
      <c r="J23" s="31"/>
      <c r="K23" s="35"/>
    </row>
    <row r="24" spans="2:11" x14ac:dyDescent="0.25">
      <c r="B24" s="8" t="s">
        <v>210</v>
      </c>
      <c r="C24" s="57" t="s">
        <v>211</v>
      </c>
      <c r="D24" s="54" t="s">
        <v>212</v>
      </c>
      <c r="E24" s="6" t="s">
        <v>213</v>
      </c>
      <c r="F24" s="19">
        <v>3080000</v>
      </c>
      <c r="G24" s="24">
        <v>36057.56</v>
      </c>
      <c r="H24" s="24">
        <v>1.8</v>
      </c>
      <c r="I24" s="31"/>
      <c r="J24" s="31"/>
      <c r="K24" s="35"/>
    </row>
    <row r="25" spans="2:11" x14ac:dyDescent="0.25">
      <c r="B25" s="8" t="s">
        <v>214</v>
      </c>
      <c r="C25" s="57" t="s">
        <v>215</v>
      </c>
      <c r="D25" s="54" t="s">
        <v>216</v>
      </c>
      <c r="E25" s="6" t="s">
        <v>72</v>
      </c>
      <c r="F25" s="19">
        <v>1358440</v>
      </c>
      <c r="G25" s="24">
        <v>34562.79</v>
      </c>
      <c r="H25" s="24">
        <v>1.73</v>
      </c>
      <c r="I25" s="31"/>
      <c r="J25" s="31"/>
      <c r="K25" s="35"/>
    </row>
    <row r="26" spans="2:11" x14ac:dyDescent="0.25">
      <c r="B26" s="8" t="s">
        <v>217</v>
      </c>
      <c r="C26" s="57" t="s">
        <v>218</v>
      </c>
      <c r="D26" s="54" t="s">
        <v>219</v>
      </c>
      <c r="E26" s="6" t="s">
        <v>220</v>
      </c>
      <c r="F26" s="19">
        <v>2900000</v>
      </c>
      <c r="G26" s="24">
        <v>33761.800000000003</v>
      </c>
      <c r="H26" s="24">
        <v>1.69</v>
      </c>
      <c r="I26" s="31"/>
      <c r="J26" s="31"/>
      <c r="K26" s="35"/>
    </row>
    <row r="27" spans="2:11" x14ac:dyDescent="0.25">
      <c r="B27" s="8" t="s">
        <v>221</v>
      </c>
      <c r="C27" s="57" t="s">
        <v>222</v>
      </c>
      <c r="D27" s="54" t="s">
        <v>223</v>
      </c>
      <c r="E27" s="6" t="s">
        <v>185</v>
      </c>
      <c r="F27" s="19">
        <v>7470500</v>
      </c>
      <c r="G27" s="24">
        <v>33576.160000000003</v>
      </c>
      <c r="H27" s="24">
        <v>1.68</v>
      </c>
      <c r="I27" s="31"/>
      <c r="J27" s="31"/>
      <c r="K27" s="35"/>
    </row>
    <row r="28" spans="2:11" x14ac:dyDescent="0.25">
      <c r="B28" s="8" t="s">
        <v>224</v>
      </c>
      <c r="C28" s="57" t="s">
        <v>225</v>
      </c>
      <c r="D28" s="54" t="s">
        <v>226</v>
      </c>
      <c r="E28" s="6" t="s">
        <v>94</v>
      </c>
      <c r="F28" s="19">
        <v>7400000</v>
      </c>
      <c r="G28" s="24">
        <v>32674.7</v>
      </c>
      <c r="H28" s="24">
        <v>1.63</v>
      </c>
      <c r="I28" s="31"/>
      <c r="J28" s="31"/>
      <c r="K28" s="35"/>
    </row>
    <row r="29" spans="2:11" x14ac:dyDescent="0.25">
      <c r="B29" s="8" t="s">
        <v>119</v>
      </c>
      <c r="C29" s="57" t="s">
        <v>120</v>
      </c>
      <c r="D29" s="54" t="s">
        <v>121</v>
      </c>
      <c r="E29" s="6" t="s">
        <v>122</v>
      </c>
      <c r="F29" s="19">
        <v>5600000</v>
      </c>
      <c r="G29" s="24">
        <v>32443.599999999999</v>
      </c>
      <c r="H29" s="24">
        <v>1.62</v>
      </c>
      <c r="I29" s="31"/>
      <c r="J29" s="31"/>
      <c r="K29" s="35"/>
    </row>
    <row r="30" spans="2:11" x14ac:dyDescent="0.25">
      <c r="B30" s="8" t="s">
        <v>227</v>
      </c>
      <c r="C30" s="57" t="s">
        <v>228</v>
      </c>
      <c r="D30" s="54" t="s">
        <v>229</v>
      </c>
      <c r="E30" s="6" t="s">
        <v>230</v>
      </c>
      <c r="F30" s="19">
        <v>7400000</v>
      </c>
      <c r="G30" s="24">
        <v>31960.6</v>
      </c>
      <c r="H30" s="24">
        <v>1.6</v>
      </c>
      <c r="I30" s="31"/>
      <c r="J30" s="31"/>
      <c r="K30" s="35"/>
    </row>
    <row r="31" spans="2:11" x14ac:dyDescent="0.25">
      <c r="B31" s="8" t="s">
        <v>231</v>
      </c>
      <c r="C31" s="57" t="s">
        <v>232</v>
      </c>
      <c r="D31" s="54" t="s">
        <v>233</v>
      </c>
      <c r="E31" s="6" t="s">
        <v>72</v>
      </c>
      <c r="F31" s="19">
        <v>111681</v>
      </c>
      <c r="G31" s="24">
        <v>31891.91</v>
      </c>
      <c r="H31" s="24">
        <v>1.59</v>
      </c>
      <c r="I31" s="31"/>
      <c r="J31" s="31"/>
      <c r="K31" s="35"/>
    </row>
    <row r="32" spans="2:11" x14ac:dyDescent="0.25">
      <c r="B32" s="8" t="s">
        <v>147</v>
      </c>
      <c r="C32" s="57" t="s">
        <v>148</v>
      </c>
      <c r="D32" s="54" t="s">
        <v>149</v>
      </c>
      <c r="E32" s="6" t="s">
        <v>150</v>
      </c>
      <c r="F32" s="19">
        <v>830000</v>
      </c>
      <c r="G32" s="24">
        <v>30465.98</v>
      </c>
      <c r="H32" s="24">
        <v>1.52</v>
      </c>
      <c r="I32" s="31"/>
      <c r="J32" s="31"/>
      <c r="K32" s="35"/>
    </row>
    <row r="33" spans="2:11" x14ac:dyDescent="0.25">
      <c r="B33" s="8" t="s">
        <v>234</v>
      </c>
      <c r="C33" s="57" t="s">
        <v>235</v>
      </c>
      <c r="D33" s="54" t="s">
        <v>236</v>
      </c>
      <c r="E33" s="6" t="s">
        <v>237</v>
      </c>
      <c r="F33" s="19">
        <v>2000000</v>
      </c>
      <c r="G33" s="24">
        <v>28023</v>
      </c>
      <c r="H33" s="24">
        <v>1.4</v>
      </c>
      <c r="I33" s="31"/>
      <c r="J33" s="31"/>
      <c r="K33" s="35"/>
    </row>
    <row r="34" spans="2:11" x14ac:dyDescent="0.25">
      <c r="B34" s="8" t="s">
        <v>238</v>
      </c>
      <c r="C34" s="57" t="s">
        <v>239</v>
      </c>
      <c r="D34" s="54" t="s">
        <v>240</v>
      </c>
      <c r="E34" s="6" t="s">
        <v>79</v>
      </c>
      <c r="F34" s="19">
        <v>362500</v>
      </c>
      <c r="G34" s="24">
        <v>27794.87</v>
      </c>
      <c r="H34" s="24">
        <v>1.39</v>
      </c>
      <c r="I34" s="31"/>
      <c r="J34" s="31"/>
      <c r="K34" s="35"/>
    </row>
    <row r="35" spans="2:11" x14ac:dyDescent="0.25">
      <c r="B35" s="8" t="s">
        <v>241</v>
      </c>
      <c r="C35" s="57" t="s">
        <v>242</v>
      </c>
      <c r="D35" s="54" t="s">
        <v>243</v>
      </c>
      <c r="E35" s="6" t="s">
        <v>161</v>
      </c>
      <c r="F35" s="19">
        <v>5600000</v>
      </c>
      <c r="G35" s="24">
        <v>27588.400000000001</v>
      </c>
      <c r="H35" s="24">
        <v>1.38</v>
      </c>
      <c r="I35" s="31"/>
      <c r="J35" s="31"/>
      <c r="K35" s="35"/>
    </row>
    <row r="36" spans="2:11" x14ac:dyDescent="0.25">
      <c r="B36" s="8" t="s">
        <v>115</v>
      </c>
      <c r="C36" s="57" t="s">
        <v>116</v>
      </c>
      <c r="D36" s="54" t="s">
        <v>117</v>
      </c>
      <c r="E36" s="6" t="s">
        <v>118</v>
      </c>
      <c r="F36" s="19">
        <v>72230</v>
      </c>
      <c r="G36" s="24">
        <v>26951.97</v>
      </c>
      <c r="H36" s="24">
        <v>1.35</v>
      </c>
      <c r="I36" s="31"/>
      <c r="J36" s="31"/>
      <c r="K36" s="35"/>
    </row>
    <row r="37" spans="2:11" x14ac:dyDescent="0.25">
      <c r="B37" s="8" t="s">
        <v>154</v>
      </c>
      <c r="C37" s="57" t="s">
        <v>155</v>
      </c>
      <c r="D37" s="54" t="s">
        <v>156</v>
      </c>
      <c r="E37" s="6" t="s">
        <v>157</v>
      </c>
      <c r="F37" s="19">
        <v>16400000</v>
      </c>
      <c r="G37" s="24">
        <v>26773</v>
      </c>
      <c r="H37" s="24">
        <v>1.34</v>
      </c>
      <c r="I37" s="31"/>
      <c r="J37" s="31"/>
      <c r="K37" s="35"/>
    </row>
    <row r="38" spans="2:11" x14ac:dyDescent="0.25">
      <c r="B38" s="8" t="s">
        <v>244</v>
      </c>
      <c r="C38" s="57" t="s">
        <v>245</v>
      </c>
      <c r="D38" s="54" t="s">
        <v>246</v>
      </c>
      <c r="E38" s="6" t="s">
        <v>54</v>
      </c>
      <c r="F38" s="19">
        <v>470000</v>
      </c>
      <c r="G38" s="24">
        <v>25608.19</v>
      </c>
      <c r="H38" s="24">
        <v>1.28</v>
      </c>
      <c r="I38" s="31"/>
      <c r="J38" s="31"/>
      <c r="K38" s="35"/>
    </row>
    <row r="39" spans="2:11" x14ac:dyDescent="0.25">
      <c r="B39" s="8" t="s">
        <v>247</v>
      </c>
      <c r="C39" s="57" t="s">
        <v>248</v>
      </c>
      <c r="D39" s="54" t="s">
        <v>249</v>
      </c>
      <c r="E39" s="6" t="s">
        <v>114</v>
      </c>
      <c r="F39" s="19">
        <v>152573</v>
      </c>
      <c r="G39" s="24">
        <v>24925.16</v>
      </c>
      <c r="H39" s="24">
        <v>1.25</v>
      </c>
      <c r="I39" s="31"/>
      <c r="J39" s="31"/>
      <c r="K39" s="35"/>
    </row>
    <row r="40" spans="2:11" x14ac:dyDescent="0.25">
      <c r="B40" s="8" t="s">
        <v>250</v>
      </c>
      <c r="C40" s="57" t="s">
        <v>251</v>
      </c>
      <c r="D40" s="54" t="s">
        <v>252</v>
      </c>
      <c r="E40" s="6" t="s">
        <v>90</v>
      </c>
      <c r="F40" s="19">
        <v>2000000</v>
      </c>
      <c r="G40" s="24">
        <v>24705</v>
      </c>
      <c r="H40" s="24">
        <v>1.23</v>
      </c>
      <c r="I40" s="31"/>
      <c r="J40" s="31"/>
      <c r="K40" s="35"/>
    </row>
    <row r="41" spans="2:11" x14ac:dyDescent="0.25">
      <c r="B41" s="8" t="s">
        <v>253</v>
      </c>
      <c r="C41" s="57" t="s">
        <v>254</v>
      </c>
      <c r="D41" s="54" t="s">
        <v>255</v>
      </c>
      <c r="E41" s="6" t="s">
        <v>114</v>
      </c>
      <c r="F41" s="19">
        <v>3509432</v>
      </c>
      <c r="G41" s="24">
        <v>24218.59</v>
      </c>
      <c r="H41" s="24">
        <v>1.21</v>
      </c>
      <c r="I41" s="31"/>
      <c r="J41" s="31"/>
      <c r="K41" s="35"/>
    </row>
    <row r="42" spans="2:11" x14ac:dyDescent="0.25">
      <c r="B42" s="8" t="s">
        <v>256</v>
      </c>
      <c r="C42" s="57" t="s">
        <v>257</v>
      </c>
      <c r="D42" s="54" t="s">
        <v>258</v>
      </c>
      <c r="E42" s="6" t="s">
        <v>90</v>
      </c>
      <c r="F42" s="19">
        <v>740000</v>
      </c>
      <c r="G42" s="24">
        <v>24165.81</v>
      </c>
      <c r="H42" s="24">
        <v>1.21</v>
      </c>
      <c r="I42" s="31"/>
      <c r="J42" s="31"/>
      <c r="K42" s="35"/>
    </row>
    <row r="43" spans="2:11" x14ac:dyDescent="0.25">
      <c r="B43" s="8" t="s">
        <v>259</v>
      </c>
      <c r="C43" s="57" t="s">
        <v>260</v>
      </c>
      <c r="D43" s="54" t="s">
        <v>261</v>
      </c>
      <c r="E43" s="6" t="s">
        <v>220</v>
      </c>
      <c r="F43" s="19">
        <v>4700000</v>
      </c>
      <c r="G43" s="24">
        <v>23492.95</v>
      </c>
      <c r="H43" s="24">
        <v>1.17</v>
      </c>
      <c r="I43" s="31"/>
      <c r="J43" s="31"/>
      <c r="K43" s="35"/>
    </row>
    <row r="44" spans="2:11" x14ac:dyDescent="0.25">
      <c r="B44" s="8" t="s">
        <v>162</v>
      </c>
      <c r="C44" s="57" t="s">
        <v>163</v>
      </c>
      <c r="D44" s="54" t="s">
        <v>164</v>
      </c>
      <c r="E44" s="6" t="s">
        <v>58</v>
      </c>
      <c r="F44" s="19">
        <v>16753861</v>
      </c>
      <c r="G44" s="24">
        <v>23279.49</v>
      </c>
      <c r="H44" s="24">
        <v>1.1599999999999999</v>
      </c>
      <c r="I44" s="31"/>
      <c r="J44" s="31"/>
      <c r="K44" s="35"/>
    </row>
    <row r="45" spans="2:11" x14ac:dyDescent="0.25">
      <c r="B45" s="8" t="s">
        <v>262</v>
      </c>
      <c r="C45" s="57" t="s">
        <v>263</v>
      </c>
      <c r="D45" s="54" t="s">
        <v>264</v>
      </c>
      <c r="E45" s="6" t="s">
        <v>114</v>
      </c>
      <c r="F45" s="19">
        <v>560000</v>
      </c>
      <c r="G45" s="24">
        <v>21829.08</v>
      </c>
      <c r="H45" s="24">
        <v>1.0900000000000001</v>
      </c>
      <c r="I45" s="31"/>
      <c r="J45" s="31"/>
      <c r="K45" s="35"/>
    </row>
    <row r="46" spans="2:11" x14ac:dyDescent="0.25">
      <c r="B46" s="8" t="s">
        <v>265</v>
      </c>
      <c r="C46" s="57" t="s">
        <v>266</v>
      </c>
      <c r="D46" s="54" t="s">
        <v>267</v>
      </c>
      <c r="E46" s="6" t="s">
        <v>183</v>
      </c>
      <c r="F46" s="19">
        <v>2849412</v>
      </c>
      <c r="G46" s="24">
        <v>21574.32</v>
      </c>
      <c r="H46" s="24">
        <v>1.08</v>
      </c>
      <c r="I46" s="31"/>
      <c r="J46" s="31"/>
      <c r="K46" s="35"/>
    </row>
    <row r="47" spans="2:11" x14ac:dyDescent="0.25">
      <c r="B47" s="8" t="s">
        <v>268</v>
      </c>
      <c r="C47" s="57" t="s">
        <v>269</v>
      </c>
      <c r="D47" s="54" t="s">
        <v>270</v>
      </c>
      <c r="E47" s="6" t="s">
        <v>271</v>
      </c>
      <c r="F47" s="19">
        <v>1996038</v>
      </c>
      <c r="G47" s="24">
        <v>20758.8</v>
      </c>
      <c r="H47" s="24">
        <v>1.04</v>
      </c>
      <c r="I47" s="31"/>
      <c r="J47" s="31"/>
      <c r="K47" s="35"/>
    </row>
    <row r="48" spans="2:11" x14ac:dyDescent="0.25">
      <c r="B48" s="8" t="s">
        <v>144</v>
      </c>
      <c r="C48" s="57" t="s">
        <v>145</v>
      </c>
      <c r="D48" s="54" t="s">
        <v>146</v>
      </c>
      <c r="E48" s="6" t="s">
        <v>79</v>
      </c>
      <c r="F48" s="19">
        <v>200000</v>
      </c>
      <c r="G48" s="24">
        <v>20373.8</v>
      </c>
      <c r="H48" s="24">
        <v>1.02</v>
      </c>
      <c r="I48" s="31"/>
      <c r="J48" s="31"/>
      <c r="K48" s="35"/>
    </row>
    <row r="49" spans="2:11" x14ac:dyDescent="0.25">
      <c r="B49" s="8" t="s">
        <v>134</v>
      </c>
      <c r="C49" s="57" t="s">
        <v>135</v>
      </c>
      <c r="D49" s="54" t="s">
        <v>136</v>
      </c>
      <c r="E49" s="6" t="s">
        <v>90</v>
      </c>
      <c r="F49" s="19">
        <v>595174</v>
      </c>
      <c r="G49" s="24">
        <v>20162.71</v>
      </c>
      <c r="H49" s="24">
        <v>1.01</v>
      </c>
      <c r="I49" s="31"/>
      <c r="J49" s="31"/>
      <c r="K49" s="35"/>
    </row>
    <row r="50" spans="2:11" x14ac:dyDescent="0.25">
      <c r="B50" s="8" t="s">
        <v>165</v>
      </c>
      <c r="C50" s="57" t="s">
        <v>166</v>
      </c>
      <c r="D50" s="54" t="s">
        <v>167</v>
      </c>
      <c r="E50" s="6" t="s">
        <v>168</v>
      </c>
      <c r="F50" s="19">
        <v>11000000</v>
      </c>
      <c r="G50" s="24">
        <v>19349</v>
      </c>
      <c r="H50" s="24">
        <v>0.97</v>
      </c>
      <c r="I50" s="31"/>
      <c r="J50" s="31"/>
      <c r="K50" s="35"/>
    </row>
    <row r="51" spans="2:11" x14ac:dyDescent="0.25">
      <c r="B51" s="8" t="s">
        <v>272</v>
      </c>
      <c r="C51" s="57" t="s">
        <v>273</v>
      </c>
      <c r="D51" s="54" t="s">
        <v>274</v>
      </c>
      <c r="E51" s="6" t="s">
        <v>275</v>
      </c>
      <c r="F51" s="19">
        <v>1632889</v>
      </c>
      <c r="G51" s="24">
        <v>18872.93</v>
      </c>
      <c r="H51" s="24">
        <v>0.94</v>
      </c>
      <c r="I51" s="31"/>
      <c r="J51" s="31"/>
      <c r="K51" s="35"/>
    </row>
    <row r="52" spans="2:11" x14ac:dyDescent="0.25">
      <c r="B52" s="8" t="s">
        <v>276</v>
      </c>
      <c r="C52" s="57" t="s">
        <v>277</v>
      </c>
      <c r="D52" s="54" t="s">
        <v>278</v>
      </c>
      <c r="E52" s="6" t="s">
        <v>150</v>
      </c>
      <c r="F52" s="19">
        <v>740002</v>
      </c>
      <c r="G52" s="24">
        <v>18730.189999999999</v>
      </c>
      <c r="H52" s="24">
        <v>0.94</v>
      </c>
      <c r="I52" s="31"/>
      <c r="J52" s="31"/>
      <c r="K52" s="35"/>
    </row>
    <row r="53" spans="2:11" x14ac:dyDescent="0.25">
      <c r="B53" s="8" t="s">
        <v>279</v>
      </c>
      <c r="C53" s="57" t="s">
        <v>280</v>
      </c>
      <c r="D53" s="54" t="s">
        <v>281</v>
      </c>
      <c r="E53" s="6" t="s">
        <v>98</v>
      </c>
      <c r="F53" s="19">
        <v>1579376</v>
      </c>
      <c r="G53" s="24">
        <v>17996.990000000002</v>
      </c>
      <c r="H53" s="24">
        <v>0.9</v>
      </c>
      <c r="I53" s="31"/>
      <c r="J53" s="31"/>
      <c r="K53" s="35"/>
    </row>
    <row r="54" spans="2:11" x14ac:dyDescent="0.25">
      <c r="B54" s="8" t="s">
        <v>282</v>
      </c>
      <c r="C54" s="57" t="s">
        <v>283</v>
      </c>
      <c r="D54" s="54" t="s">
        <v>284</v>
      </c>
      <c r="E54" s="6" t="s">
        <v>185</v>
      </c>
      <c r="F54" s="19">
        <v>2000000</v>
      </c>
      <c r="G54" s="24">
        <v>17750</v>
      </c>
      <c r="H54" s="24">
        <v>0.89</v>
      </c>
      <c r="I54" s="31"/>
      <c r="J54" s="31"/>
      <c r="K54" s="35"/>
    </row>
    <row r="55" spans="2:11" x14ac:dyDescent="0.25">
      <c r="B55" s="8" t="s">
        <v>285</v>
      </c>
      <c r="C55" s="57" t="s">
        <v>286</v>
      </c>
      <c r="D55" s="54" t="s">
        <v>287</v>
      </c>
      <c r="E55" s="6" t="s">
        <v>79</v>
      </c>
      <c r="F55" s="19">
        <v>2000000</v>
      </c>
      <c r="G55" s="24">
        <v>17684</v>
      </c>
      <c r="H55" s="24">
        <v>0.88</v>
      </c>
      <c r="I55" s="31"/>
      <c r="J55" s="31"/>
      <c r="K55" s="35"/>
    </row>
    <row r="56" spans="2:11" x14ac:dyDescent="0.25">
      <c r="B56" s="8" t="s">
        <v>288</v>
      </c>
      <c r="C56" s="57" t="s">
        <v>289</v>
      </c>
      <c r="D56" s="54" t="s">
        <v>290</v>
      </c>
      <c r="E56" s="6" t="s">
        <v>126</v>
      </c>
      <c r="F56" s="19">
        <v>1504079</v>
      </c>
      <c r="G56" s="24">
        <v>17173.57</v>
      </c>
      <c r="H56" s="24">
        <v>0.86</v>
      </c>
      <c r="I56" s="31"/>
      <c r="J56" s="31"/>
      <c r="K56" s="35"/>
    </row>
    <row r="57" spans="2:11" x14ac:dyDescent="0.25">
      <c r="B57" s="8" t="s">
        <v>291</v>
      </c>
      <c r="C57" s="57" t="s">
        <v>292</v>
      </c>
      <c r="D57" s="54" t="s">
        <v>293</v>
      </c>
      <c r="E57" s="6" t="s">
        <v>150</v>
      </c>
      <c r="F57" s="19">
        <v>343200</v>
      </c>
      <c r="G57" s="24">
        <v>17146.439999999999</v>
      </c>
      <c r="H57" s="24">
        <v>0.86</v>
      </c>
      <c r="I57" s="31"/>
      <c r="J57" s="31"/>
      <c r="K57" s="35"/>
    </row>
    <row r="58" spans="2:11" x14ac:dyDescent="0.25">
      <c r="B58" s="8" t="s">
        <v>294</v>
      </c>
      <c r="C58" s="57" t="s">
        <v>295</v>
      </c>
      <c r="D58" s="54" t="s">
        <v>296</v>
      </c>
      <c r="E58" s="6" t="s">
        <v>72</v>
      </c>
      <c r="F58" s="19">
        <v>4710652</v>
      </c>
      <c r="G58" s="24">
        <v>17024.3</v>
      </c>
      <c r="H58" s="24">
        <v>0.85</v>
      </c>
      <c r="I58" s="31"/>
      <c r="J58" s="31"/>
      <c r="K58" s="35"/>
    </row>
    <row r="59" spans="2:11" x14ac:dyDescent="0.25">
      <c r="B59" s="8" t="s">
        <v>297</v>
      </c>
      <c r="C59" s="57" t="s">
        <v>298</v>
      </c>
      <c r="D59" s="54" t="s">
        <v>299</v>
      </c>
      <c r="E59" s="6" t="s">
        <v>237</v>
      </c>
      <c r="F59" s="19">
        <v>2900000</v>
      </c>
      <c r="G59" s="24">
        <v>16721.400000000001</v>
      </c>
      <c r="H59" s="24">
        <v>0.84</v>
      </c>
      <c r="I59" s="31"/>
      <c r="J59" s="31"/>
      <c r="K59" s="35"/>
    </row>
    <row r="60" spans="2:11" x14ac:dyDescent="0.25">
      <c r="B60" s="8" t="s">
        <v>300</v>
      </c>
      <c r="C60" s="57" t="s">
        <v>301</v>
      </c>
      <c r="D60" s="54" t="s">
        <v>302</v>
      </c>
      <c r="E60" s="6" t="s">
        <v>58</v>
      </c>
      <c r="F60" s="19">
        <v>6500000</v>
      </c>
      <c r="G60" s="24">
        <v>16094</v>
      </c>
      <c r="H60" s="24">
        <v>0.8</v>
      </c>
      <c r="I60" s="31"/>
      <c r="J60" s="31"/>
      <c r="K60" s="35"/>
    </row>
    <row r="61" spans="2:11" x14ac:dyDescent="0.25">
      <c r="B61" s="8" t="s">
        <v>303</v>
      </c>
      <c r="C61" s="57" t="s">
        <v>304</v>
      </c>
      <c r="D61" s="54" t="s">
        <v>305</v>
      </c>
      <c r="E61" s="6" t="s">
        <v>183</v>
      </c>
      <c r="F61" s="19">
        <v>11000000</v>
      </c>
      <c r="G61" s="24">
        <v>14954.5</v>
      </c>
      <c r="H61" s="24">
        <v>0.75</v>
      </c>
      <c r="I61" s="31"/>
      <c r="J61" s="31"/>
      <c r="K61" s="35"/>
    </row>
    <row r="62" spans="2:11" x14ac:dyDescent="0.25">
      <c r="B62" s="8" t="s">
        <v>344</v>
      </c>
      <c r="C62" s="57" t="s">
        <v>345</v>
      </c>
      <c r="D62" s="54" t="s">
        <v>346</v>
      </c>
      <c r="E62" s="6" t="s">
        <v>325</v>
      </c>
      <c r="F62" s="19">
        <v>935051</v>
      </c>
      <c r="G62" s="24">
        <v>13562.06</v>
      </c>
      <c r="H62" s="24">
        <v>0.67999999999999994</v>
      </c>
      <c r="I62" s="31"/>
      <c r="J62" s="31"/>
      <c r="K62" s="35" t="s">
        <v>4684</v>
      </c>
    </row>
    <row r="63" spans="2:11" x14ac:dyDescent="0.25">
      <c r="B63" s="8" t="s">
        <v>141</v>
      </c>
      <c r="C63" s="57" t="s">
        <v>142</v>
      </c>
      <c r="D63" s="54" t="s">
        <v>143</v>
      </c>
      <c r="E63" s="6" t="s">
        <v>58</v>
      </c>
      <c r="F63" s="19">
        <v>740000</v>
      </c>
      <c r="G63" s="24">
        <v>13506.85</v>
      </c>
      <c r="H63" s="24">
        <v>0.68</v>
      </c>
      <c r="I63" s="31"/>
      <c r="J63" s="31"/>
      <c r="K63" s="35"/>
    </row>
    <row r="64" spans="2:11" x14ac:dyDescent="0.25">
      <c r="B64" s="8" t="s">
        <v>306</v>
      </c>
      <c r="C64" s="57" t="s">
        <v>307</v>
      </c>
      <c r="D64" s="54" t="s">
        <v>308</v>
      </c>
      <c r="E64" s="6" t="s">
        <v>309</v>
      </c>
      <c r="F64" s="19">
        <v>740000</v>
      </c>
      <c r="G64" s="24">
        <v>13379.94</v>
      </c>
      <c r="H64" s="24">
        <v>0.67</v>
      </c>
      <c r="I64" s="31"/>
      <c r="J64" s="31"/>
      <c r="K64" s="35"/>
    </row>
    <row r="65" spans="2:11" x14ac:dyDescent="0.25">
      <c r="B65" s="8" t="s">
        <v>310</v>
      </c>
      <c r="C65" s="57" t="s">
        <v>311</v>
      </c>
      <c r="D65" s="54" t="s">
        <v>312</v>
      </c>
      <c r="E65" s="6" t="s">
        <v>68</v>
      </c>
      <c r="F65" s="19">
        <v>1100000</v>
      </c>
      <c r="G65" s="24">
        <v>13364.45</v>
      </c>
      <c r="H65" s="24">
        <v>0.67</v>
      </c>
      <c r="I65" s="31"/>
      <c r="J65" s="31"/>
      <c r="K65" s="35"/>
    </row>
    <row r="66" spans="2:11" x14ac:dyDescent="0.25">
      <c r="B66" s="8" t="s">
        <v>313</v>
      </c>
      <c r="C66" s="57" t="s">
        <v>314</v>
      </c>
      <c r="D66" s="54" t="s">
        <v>315</v>
      </c>
      <c r="E66" s="6" t="s">
        <v>114</v>
      </c>
      <c r="F66" s="19">
        <v>20000000</v>
      </c>
      <c r="G66" s="24">
        <v>13010</v>
      </c>
      <c r="H66" s="24">
        <v>0.65</v>
      </c>
      <c r="I66" s="31"/>
      <c r="J66" s="31"/>
      <c r="K66" s="35"/>
    </row>
    <row r="67" spans="2:11" x14ac:dyDescent="0.25">
      <c r="B67" s="8" t="s">
        <v>316</v>
      </c>
      <c r="C67" s="57" t="s">
        <v>317</v>
      </c>
      <c r="D67" s="54" t="s">
        <v>318</v>
      </c>
      <c r="E67" s="6" t="s">
        <v>230</v>
      </c>
      <c r="F67" s="19">
        <v>496120</v>
      </c>
      <c r="G67" s="24">
        <v>12489.32</v>
      </c>
      <c r="H67" s="24">
        <v>0.62</v>
      </c>
      <c r="I67" s="31"/>
      <c r="J67" s="31"/>
      <c r="K67" s="35"/>
    </row>
    <row r="68" spans="2:11" x14ac:dyDescent="0.25">
      <c r="B68" s="8" t="s">
        <v>319</v>
      </c>
      <c r="C68" s="57" t="s">
        <v>320</v>
      </c>
      <c r="D68" s="54" t="s">
        <v>321</v>
      </c>
      <c r="E68" s="6" t="s">
        <v>54</v>
      </c>
      <c r="F68" s="19">
        <v>740000</v>
      </c>
      <c r="G68" s="24">
        <v>11662.4</v>
      </c>
      <c r="H68" s="24">
        <v>0.57999999999999996</v>
      </c>
      <c r="I68" s="31"/>
      <c r="J68" s="31"/>
      <c r="K68" s="35"/>
    </row>
    <row r="69" spans="2:11" x14ac:dyDescent="0.25">
      <c r="B69" s="8" t="s">
        <v>322</v>
      </c>
      <c r="C69" s="57" t="s">
        <v>323</v>
      </c>
      <c r="D69" s="54" t="s">
        <v>324</v>
      </c>
      <c r="E69" s="6" t="s">
        <v>325</v>
      </c>
      <c r="F69" s="19">
        <v>918221</v>
      </c>
      <c r="G69" s="24">
        <v>11267.49</v>
      </c>
      <c r="H69" s="24">
        <v>0.56000000000000005</v>
      </c>
      <c r="I69" s="31"/>
      <c r="J69" s="31"/>
      <c r="K69" s="35"/>
    </row>
    <row r="70" spans="2:11" x14ac:dyDescent="0.25">
      <c r="B70" s="8" t="s">
        <v>326</v>
      </c>
      <c r="C70" s="57" t="s">
        <v>327</v>
      </c>
      <c r="D70" s="54" t="s">
        <v>328</v>
      </c>
      <c r="E70" s="6" t="s">
        <v>161</v>
      </c>
      <c r="F70" s="19">
        <v>8000000</v>
      </c>
      <c r="G70" s="24">
        <v>11188</v>
      </c>
      <c r="H70" s="24">
        <v>0.56000000000000005</v>
      </c>
      <c r="I70" s="31"/>
      <c r="J70" s="31"/>
      <c r="K70" s="35"/>
    </row>
    <row r="71" spans="2:11" x14ac:dyDescent="0.25">
      <c r="B71" s="8" t="s">
        <v>329</v>
      </c>
      <c r="C71" s="57" t="s">
        <v>330</v>
      </c>
      <c r="D71" s="54" t="s">
        <v>331</v>
      </c>
      <c r="E71" s="6" t="s">
        <v>98</v>
      </c>
      <c r="F71" s="19">
        <v>1295914</v>
      </c>
      <c r="G71" s="24">
        <v>11146.16</v>
      </c>
      <c r="H71" s="24">
        <v>0.56000000000000005</v>
      </c>
      <c r="I71" s="31"/>
      <c r="J71" s="31"/>
      <c r="K71" s="35"/>
    </row>
    <row r="72" spans="2:11" x14ac:dyDescent="0.25">
      <c r="B72" s="8" t="s">
        <v>332</v>
      </c>
      <c r="C72" s="57" t="s">
        <v>333</v>
      </c>
      <c r="D72" s="54" t="s">
        <v>334</v>
      </c>
      <c r="E72" s="6" t="s">
        <v>114</v>
      </c>
      <c r="F72" s="19">
        <v>900000</v>
      </c>
      <c r="G72" s="24">
        <v>10972.35</v>
      </c>
      <c r="H72" s="24">
        <v>0.55000000000000004</v>
      </c>
      <c r="I72" s="31"/>
      <c r="J72" s="31"/>
      <c r="K72" s="35"/>
    </row>
    <row r="73" spans="2:11" x14ac:dyDescent="0.25">
      <c r="B73" s="8" t="s">
        <v>335</v>
      </c>
      <c r="C73" s="57" t="s">
        <v>336</v>
      </c>
      <c r="D73" s="54" t="s">
        <v>337</v>
      </c>
      <c r="E73" s="6" t="s">
        <v>118</v>
      </c>
      <c r="F73" s="19">
        <v>930776</v>
      </c>
      <c r="G73" s="24">
        <v>10522.42</v>
      </c>
      <c r="H73" s="24">
        <v>0.53</v>
      </c>
      <c r="I73" s="31"/>
      <c r="J73" s="31"/>
      <c r="K73" s="35"/>
    </row>
    <row r="74" spans="2:11" x14ac:dyDescent="0.25">
      <c r="B74" s="8" t="s">
        <v>158</v>
      </c>
      <c r="C74" s="57" t="s">
        <v>159</v>
      </c>
      <c r="D74" s="54" t="s">
        <v>160</v>
      </c>
      <c r="E74" s="6" t="s">
        <v>161</v>
      </c>
      <c r="F74" s="19">
        <v>2000000</v>
      </c>
      <c r="G74" s="24">
        <v>10391</v>
      </c>
      <c r="H74" s="24">
        <v>0.52</v>
      </c>
      <c r="I74" s="31"/>
      <c r="J74" s="31"/>
      <c r="K74" s="35"/>
    </row>
    <row r="75" spans="2:11" x14ac:dyDescent="0.25">
      <c r="B75" s="8" t="s">
        <v>111</v>
      </c>
      <c r="C75" s="57" t="s">
        <v>112</v>
      </c>
      <c r="D75" s="54" t="s">
        <v>113</v>
      </c>
      <c r="E75" s="6" t="s">
        <v>114</v>
      </c>
      <c r="F75" s="19">
        <v>1632243</v>
      </c>
      <c r="G75" s="24">
        <v>10090.530000000001</v>
      </c>
      <c r="H75" s="24">
        <v>0.5</v>
      </c>
      <c r="I75" s="31"/>
      <c r="J75" s="31"/>
      <c r="K75" s="35"/>
    </row>
    <row r="76" spans="2:11" x14ac:dyDescent="0.25">
      <c r="B76" s="8" t="s">
        <v>338</v>
      </c>
      <c r="C76" s="57" t="s">
        <v>339</v>
      </c>
      <c r="D76" s="54" t="s">
        <v>340</v>
      </c>
      <c r="E76" s="6" t="s">
        <v>98</v>
      </c>
      <c r="F76" s="19">
        <v>820000</v>
      </c>
      <c r="G76" s="24">
        <v>9627.2099999999991</v>
      </c>
      <c r="H76" s="24">
        <v>0.48</v>
      </c>
      <c r="I76" s="31"/>
      <c r="J76" s="31"/>
      <c r="K76" s="35"/>
    </row>
    <row r="77" spans="2:11" x14ac:dyDescent="0.25">
      <c r="B77" s="8" t="s">
        <v>341</v>
      </c>
      <c r="C77" s="57" t="s">
        <v>342</v>
      </c>
      <c r="D77" s="54" t="s">
        <v>343</v>
      </c>
      <c r="E77" s="6" t="s">
        <v>54</v>
      </c>
      <c r="F77" s="19">
        <v>2000000</v>
      </c>
      <c r="G77" s="24">
        <v>9563</v>
      </c>
      <c r="H77" s="24">
        <v>0.48</v>
      </c>
      <c r="I77" s="31"/>
      <c r="J77" s="31"/>
      <c r="K77" s="35"/>
    </row>
    <row r="78" spans="2:11" x14ac:dyDescent="0.25">
      <c r="B78" s="8" t="s">
        <v>347</v>
      </c>
      <c r="C78" s="57" t="s">
        <v>348</v>
      </c>
      <c r="D78" s="54" t="s">
        <v>349</v>
      </c>
      <c r="E78" s="6" t="s">
        <v>72</v>
      </c>
      <c r="F78" s="19">
        <v>381262</v>
      </c>
      <c r="G78" s="24">
        <v>8292.4500000000007</v>
      </c>
      <c r="H78" s="24">
        <v>0.41</v>
      </c>
      <c r="I78" s="31"/>
      <c r="J78" s="31"/>
      <c r="K78" s="35"/>
    </row>
    <row r="79" spans="2:11" x14ac:dyDescent="0.25">
      <c r="B79" s="8" t="s">
        <v>350</v>
      </c>
      <c r="C79" s="57" t="s">
        <v>351</v>
      </c>
      <c r="D79" s="54" t="s">
        <v>352</v>
      </c>
      <c r="E79" s="6" t="s">
        <v>58</v>
      </c>
      <c r="F79" s="19">
        <v>1649746</v>
      </c>
      <c r="G79" s="24">
        <v>8229.76</v>
      </c>
      <c r="H79" s="24">
        <v>0.41</v>
      </c>
      <c r="I79" s="31"/>
      <c r="J79" s="31"/>
      <c r="K79" s="35"/>
    </row>
    <row r="80" spans="2:11" x14ac:dyDescent="0.25">
      <c r="B80" s="8" t="s">
        <v>353</v>
      </c>
      <c r="C80" s="57" t="s">
        <v>354</v>
      </c>
      <c r="D80" s="54" t="s">
        <v>355</v>
      </c>
      <c r="E80" s="6" t="s">
        <v>356</v>
      </c>
      <c r="F80" s="19">
        <v>2544665</v>
      </c>
      <c r="G80" s="24">
        <v>6847.69</v>
      </c>
      <c r="H80" s="24">
        <v>0.34</v>
      </c>
      <c r="I80" s="31"/>
      <c r="J80" s="31"/>
      <c r="K80" s="35"/>
    </row>
    <row r="81" spans="2:11" x14ac:dyDescent="0.25">
      <c r="B81" s="8" t="s">
        <v>357</v>
      </c>
      <c r="C81" s="57" t="s">
        <v>358</v>
      </c>
      <c r="D81" s="54" t="s">
        <v>359</v>
      </c>
      <c r="E81" s="6" t="s">
        <v>90</v>
      </c>
      <c r="F81" s="19">
        <v>1388764</v>
      </c>
      <c r="G81" s="24">
        <v>3087.92</v>
      </c>
      <c r="H81" s="24">
        <v>0.15</v>
      </c>
      <c r="I81" s="31"/>
      <c r="J81" s="31"/>
      <c r="K81" s="35"/>
    </row>
    <row r="82" spans="2:11" x14ac:dyDescent="0.25">
      <c r="B82" s="8" t="s">
        <v>360</v>
      </c>
      <c r="C82" s="57" t="s">
        <v>348</v>
      </c>
      <c r="D82" s="54" t="s">
        <v>361</v>
      </c>
      <c r="E82" s="6" t="s">
        <v>72</v>
      </c>
      <c r="F82" s="19">
        <v>101809</v>
      </c>
      <c r="G82" s="24">
        <v>830.76</v>
      </c>
      <c r="H82" s="24">
        <v>0.04</v>
      </c>
      <c r="I82" s="31"/>
      <c r="J82" s="31"/>
      <c r="K82" s="35" t="s">
        <v>4683</v>
      </c>
    </row>
    <row r="83" spans="2:11" x14ac:dyDescent="0.25">
      <c r="B83" s="8" t="s">
        <v>363</v>
      </c>
      <c r="C83" s="57" t="s">
        <v>364</v>
      </c>
      <c r="D83" s="54" t="s">
        <v>365</v>
      </c>
      <c r="E83" s="6" t="s">
        <v>366</v>
      </c>
      <c r="F83" s="19">
        <v>128246</v>
      </c>
      <c r="G83" s="24">
        <v>422.38</v>
      </c>
      <c r="H83" s="24">
        <v>0.02</v>
      </c>
      <c r="I83" s="31"/>
      <c r="J83" s="31"/>
      <c r="K83" s="35"/>
    </row>
    <row r="84" spans="2:11" x14ac:dyDescent="0.25">
      <c r="B84" s="8" t="s">
        <v>367</v>
      </c>
      <c r="C84" s="57" t="s">
        <v>368</v>
      </c>
      <c r="D84" s="54" t="s">
        <v>369</v>
      </c>
      <c r="E84" s="6" t="s">
        <v>325</v>
      </c>
      <c r="F84" s="19">
        <v>452200</v>
      </c>
      <c r="G84" s="24">
        <v>36.090000000000003</v>
      </c>
      <c r="H84" s="24" t="s">
        <v>4657</v>
      </c>
      <c r="I84" s="31"/>
      <c r="J84" s="31"/>
      <c r="K84" s="35"/>
    </row>
    <row r="85" spans="2:11" x14ac:dyDescent="0.25">
      <c r="B85" s="8" t="s">
        <v>370</v>
      </c>
      <c r="C85" s="57" t="s">
        <v>371</v>
      </c>
      <c r="D85" s="54" t="s">
        <v>372</v>
      </c>
      <c r="E85" s="6" t="s">
        <v>309</v>
      </c>
      <c r="F85" s="19">
        <v>1682520</v>
      </c>
      <c r="G85" s="61">
        <v>0</v>
      </c>
      <c r="H85" s="24" t="s">
        <v>4657</v>
      </c>
      <c r="I85" s="31"/>
      <c r="J85" s="31"/>
      <c r="K85" s="35" t="s">
        <v>4682</v>
      </c>
    </row>
    <row r="86" spans="2:11" x14ac:dyDescent="0.25">
      <c r="C86" s="58" t="s">
        <v>40</v>
      </c>
      <c r="D86" s="54"/>
      <c r="E86" s="6"/>
      <c r="F86" s="19"/>
      <c r="G86" s="25">
        <v>1858321.9699999997</v>
      </c>
      <c r="H86" s="25">
        <v>92.880000000000038</v>
      </c>
      <c r="I86" s="31"/>
      <c r="J86" s="31"/>
      <c r="K86" s="35"/>
    </row>
    <row r="87" spans="2:11" x14ac:dyDescent="0.25">
      <c r="C87" s="57"/>
      <c r="D87" s="54"/>
      <c r="E87" s="6"/>
      <c r="F87" s="19"/>
      <c r="G87" s="24"/>
      <c r="H87" s="24"/>
      <c r="I87" s="31"/>
      <c r="J87" s="31"/>
      <c r="K87" s="35"/>
    </row>
    <row r="88" spans="2:11" x14ac:dyDescent="0.25">
      <c r="C88" s="59" t="s">
        <v>3</v>
      </c>
      <c r="D88" s="54"/>
      <c r="E88" s="6"/>
      <c r="F88" s="19"/>
      <c r="G88" s="24"/>
      <c r="H88" s="24"/>
      <c r="I88" s="31"/>
      <c r="J88" s="31"/>
      <c r="K88" s="35"/>
    </row>
    <row r="89" spans="2:11" x14ac:dyDescent="0.25">
      <c r="B89" s="8" t="s">
        <v>172</v>
      </c>
      <c r="C89" s="57" t="s">
        <v>173</v>
      </c>
      <c r="D89" s="54" t="s">
        <v>174</v>
      </c>
      <c r="E89" s="6" t="s">
        <v>175</v>
      </c>
      <c r="F89" s="19">
        <v>81000</v>
      </c>
      <c r="G89" s="61">
        <v>0</v>
      </c>
      <c r="H89" s="24" t="s">
        <v>4657</v>
      </c>
      <c r="I89" s="31"/>
      <c r="J89" s="31"/>
      <c r="K89" s="35" t="s">
        <v>4681</v>
      </c>
    </row>
    <row r="90" spans="2:11" x14ac:dyDescent="0.25">
      <c r="B90" s="8" t="s">
        <v>176</v>
      </c>
      <c r="C90" s="57" t="s">
        <v>177</v>
      </c>
      <c r="D90" s="54" t="s">
        <v>178</v>
      </c>
      <c r="E90" s="6" t="s">
        <v>110</v>
      </c>
      <c r="F90" s="19">
        <v>500000</v>
      </c>
      <c r="G90" s="61">
        <v>0</v>
      </c>
      <c r="H90" s="24" t="s">
        <v>4657</v>
      </c>
      <c r="I90" s="31"/>
      <c r="J90" s="31"/>
      <c r="K90" s="35" t="s">
        <v>4681</v>
      </c>
    </row>
    <row r="91" spans="2:11" x14ac:dyDescent="0.25">
      <c r="B91" s="8" t="s">
        <v>373</v>
      </c>
      <c r="C91" s="57" t="s">
        <v>374</v>
      </c>
      <c r="D91" s="54" t="s">
        <v>375</v>
      </c>
      <c r="E91" s="6" t="s">
        <v>376</v>
      </c>
      <c r="F91" s="19">
        <v>250</v>
      </c>
      <c r="G91" s="61">
        <v>0</v>
      </c>
      <c r="H91" s="24" t="s">
        <v>4657</v>
      </c>
      <c r="I91" s="31"/>
      <c r="J91" s="31"/>
      <c r="K91" s="35" t="s">
        <v>4681</v>
      </c>
    </row>
    <row r="92" spans="2:11" x14ac:dyDescent="0.25">
      <c r="C92" s="58" t="s">
        <v>40</v>
      </c>
      <c r="D92" s="54"/>
      <c r="E92" s="6"/>
      <c r="F92" s="19"/>
      <c r="G92" s="62">
        <v>0</v>
      </c>
      <c r="H92" s="25" t="s">
        <v>4657</v>
      </c>
      <c r="I92" s="31"/>
      <c r="J92" s="31"/>
      <c r="K92" s="35"/>
    </row>
    <row r="93" spans="2:11" x14ac:dyDescent="0.25">
      <c r="C93" s="57"/>
      <c r="D93" s="54"/>
      <c r="E93" s="6"/>
      <c r="F93" s="19"/>
      <c r="G93" s="24"/>
      <c r="H93" s="24"/>
      <c r="I93" s="31"/>
      <c r="J93" s="31"/>
      <c r="K93" s="35"/>
    </row>
    <row r="94" spans="2:11" x14ac:dyDescent="0.25">
      <c r="C94" s="59" t="s">
        <v>4</v>
      </c>
      <c r="D94" s="54"/>
      <c r="E94" s="6"/>
      <c r="F94" s="19"/>
      <c r="G94" s="24"/>
      <c r="H94" s="24"/>
      <c r="I94" s="31"/>
      <c r="J94" s="31"/>
      <c r="K94" s="35"/>
    </row>
    <row r="95" spans="2:11" x14ac:dyDescent="0.25">
      <c r="B95" s="8" t="s">
        <v>377</v>
      </c>
      <c r="C95" s="57" t="s">
        <v>378</v>
      </c>
      <c r="D95" s="54" t="s">
        <v>379</v>
      </c>
      <c r="E95" s="6" t="s">
        <v>110</v>
      </c>
      <c r="F95" s="19">
        <v>146000</v>
      </c>
      <c r="G95" s="24">
        <v>33734.06</v>
      </c>
      <c r="H95" s="24">
        <v>1.69</v>
      </c>
      <c r="I95" s="31"/>
      <c r="J95" s="31"/>
      <c r="K95" s="35"/>
    </row>
    <row r="96" spans="2:11" x14ac:dyDescent="0.25">
      <c r="C96" s="58" t="s">
        <v>40</v>
      </c>
      <c r="D96" s="54"/>
      <c r="E96" s="6"/>
      <c r="F96" s="19"/>
      <c r="G96" s="25">
        <v>33734.06</v>
      </c>
      <c r="H96" s="25">
        <v>1.69</v>
      </c>
      <c r="I96" s="31"/>
      <c r="J96" s="31"/>
      <c r="K96" s="35"/>
    </row>
    <row r="97" spans="3:11" x14ac:dyDescent="0.25">
      <c r="C97" s="57"/>
      <c r="D97" s="54"/>
      <c r="E97" s="6"/>
      <c r="F97" s="19"/>
      <c r="G97" s="24"/>
      <c r="H97" s="24"/>
      <c r="I97" s="31"/>
      <c r="J97" s="31"/>
      <c r="K97" s="35"/>
    </row>
    <row r="98" spans="3:11" x14ac:dyDescent="0.25">
      <c r="C98" s="58" t="s">
        <v>5</v>
      </c>
      <c r="D98" s="54"/>
      <c r="E98" s="6"/>
      <c r="F98" s="19"/>
      <c r="G98" s="24"/>
      <c r="H98" s="24"/>
      <c r="I98" s="31"/>
      <c r="J98" s="31"/>
      <c r="K98" s="35"/>
    </row>
    <row r="99" spans="3:11" x14ac:dyDescent="0.25">
      <c r="C99" s="57"/>
      <c r="D99" s="54"/>
      <c r="E99" s="6"/>
      <c r="F99" s="19"/>
      <c r="G99" s="24"/>
      <c r="H99" s="24"/>
      <c r="I99" s="31"/>
      <c r="J99" s="31"/>
      <c r="K99" s="35"/>
    </row>
    <row r="100" spans="3:11" x14ac:dyDescent="0.25">
      <c r="C100" s="58" t="s">
        <v>6</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7</v>
      </c>
      <c r="D102" s="54"/>
      <c r="E102" s="6"/>
      <c r="F102" s="19"/>
      <c r="G102" s="24" t="s">
        <v>2</v>
      </c>
      <c r="H102" s="24" t="s">
        <v>2</v>
      </c>
      <c r="I102" s="31"/>
      <c r="J102" s="31"/>
      <c r="K102" s="35"/>
    </row>
    <row r="103" spans="3:11" x14ac:dyDescent="0.25">
      <c r="C103" s="57"/>
      <c r="D103" s="54"/>
      <c r="E103" s="6"/>
      <c r="F103" s="19"/>
      <c r="G103" s="24"/>
      <c r="H103" s="24"/>
      <c r="I103" s="31"/>
      <c r="J103" s="31"/>
      <c r="K103" s="35"/>
    </row>
    <row r="104" spans="3:11" x14ac:dyDescent="0.25">
      <c r="C104" s="58" t="s">
        <v>8</v>
      </c>
      <c r="D104" s="54"/>
      <c r="E104" s="6"/>
      <c r="F104" s="19"/>
      <c r="G104" s="24" t="s">
        <v>2</v>
      </c>
      <c r="H104" s="24" t="s">
        <v>2</v>
      </c>
      <c r="I104" s="31"/>
      <c r="J104" s="31"/>
      <c r="K104" s="35"/>
    </row>
    <row r="105" spans="3:11" x14ac:dyDescent="0.25">
      <c r="C105" s="57"/>
      <c r="D105" s="54"/>
      <c r="E105" s="6"/>
      <c r="F105" s="19"/>
      <c r="G105" s="24"/>
      <c r="H105" s="24"/>
      <c r="I105" s="31"/>
      <c r="J105" s="31"/>
      <c r="K105" s="35"/>
    </row>
    <row r="106" spans="3:11" x14ac:dyDescent="0.25">
      <c r="C106" s="58" t="s">
        <v>9</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10</v>
      </c>
      <c r="D108" s="54"/>
      <c r="E108" s="6"/>
      <c r="F108" s="19"/>
      <c r="G108" s="24" t="s">
        <v>2</v>
      </c>
      <c r="H108" s="24" t="s">
        <v>2</v>
      </c>
      <c r="I108" s="31"/>
      <c r="J108" s="31"/>
      <c r="K108" s="35"/>
    </row>
    <row r="109" spans="3:11" x14ac:dyDescent="0.25">
      <c r="C109" s="57"/>
      <c r="D109" s="54"/>
      <c r="E109" s="6"/>
      <c r="F109" s="19"/>
      <c r="G109" s="24"/>
      <c r="H109" s="24"/>
      <c r="I109" s="31"/>
      <c r="J109" s="31"/>
      <c r="K109" s="35"/>
    </row>
    <row r="110" spans="3:11" x14ac:dyDescent="0.25">
      <c r="C110" s="58" t="s">
        <v>11</v>
      </c>
      <c r="D110" s="54"/>
      <c r="E110" s="6"/>
      <c r="F110" s="19"/>
      <c r="G110" s="24"/>
      <c r="H110" s="24"/>
      <c r="I110" s="31"/>
      <c r="J110" s="31"/>
      <c r="K110" s="35"/>
    </row>
    <row r="111" spans="3:11" x14ac:dyDescent="0.25">
      <c r="C111" s="57"/>
      <c r="D111" s="54"/>
      <c r="E111" s="6"/>
      <c r="F111" s="19"/>
      <c r="G111" s="24"/>
      <c r="H111" s="24"/>
      <c r="I111" s="31"/>
      <c r="J111" s="31"/>
      <c r="K111" s="35"/>
    </row>
    <row r="112" spans="3:11" x14ac:dyDescent="0.25">
      <c r="C112" s="58" t="s">
        <v>13</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14</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15</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16</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17</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23</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C133" s="59" t="s">
        <v>24</v>
      </c>
      <c r="D133" s="54"/>
      <c r="E133" s="6"/>
      <c r="F133" s="19"/>
      <c r="G133" s="24"/>
      <c r="H133" s="24"/>
      <c r="I133" s="31"/>
      <c r="J133" s="31"/>
      <c r="K133" s="35"/>
    </row>
    <row r="134" spans="1:54" x14ac:dyDescent="0.25">
      <c r="B134" s="8" t="s">
        <v>38</v>
      </c>
      <c r="C134" s="57" t="s">
        <v>39</v>
      </c>
      <c r="D134" s="54"/>
      <c r="E134" s="6"/>
      <c r="F134" s="19"/>
      <c r="G134" s="24">
        <v>98003.45</v>
      </c>
      <c r="H134" s="24">
        <v>4.9000000000000004</v>
      </c>
      <c r="I134" s="31"/>
      <c r="J134" s="31"/>
      <c r="K134" s="35"/>
    </row>
    <row r="135" spans="1:54" x14ac:dyDescent="0.25">
      <c r="C135" s="58" t="s">
        <v>40</v>
      </c>
      <c r="D135" s="54"/>
      <c r="E135" s="6"/>
      <c r="F135" s="19"/>
      <c r="G135" s="25">
        <v>98003.45</v>
      </c>
      <c r="H135" s="25">
        <v>4.9000000000000004</v>
      </c>
      <c r="I135" s="31"/>
      <c r="J135" s="31"/>
      <c r="K135" s="35"/>
    </row>
    <row r="136" spans="1:54" x14ac:dyDescent="0.25">
      <c r="C136" s="57"/>
      <c r="D136" s="54"/>
      <c r="E136" s="6"/>
      <c r="F136" s="19"/>
      <c r="G136" s="24"/>
      <c r="H136" s="24"/>
      <c r="I136" s="31"/>
      <c r="J136" s="31"/>
      <c r="K136" s="35"/>
    </row>
    <row r="137" spans="1:54" x14ac:dyDescent="0.25">
      <c r="A137" s="10"/>
      <c r="B137" s="28"/>
      <c r="C137" s="58" t="s">
        <v>25</v>
      </c>
      <c r="D137" s="54"/>
      <c r="E137" s="6"/>
      <c r="F137" s="19"/>
      <c r="G137" s="24"/>
      <c r="H137" s="24"/>
      <c r="I137" s="31"/>
      <c r="J137" s="31"/>
      <c r="K137" s="35"/>
    </row>
    <row r="138" spans="1:54" s="2" customFormat="1" ht="13.5" x14ac:dyDescent="0.25">
      <c r="A138" s="28"/>
      <c r="B138" s="28"/>
      <c r="C138" s="57" t="s">
        <v>4656</v>
      </c>
      <c r="D138" s="54"/>
      <c r="E138" s="6"/>
      <c r="F138" s="19"/>
      <c r="G138" s="24">
        <v>18660</v>
      </c>
      <c r="H138" s="24">
        <v>0.93</v>
      </c>
      <c r="I138" s="31"/>
      <c r="J138" s="31"/>
      <c r="K138" s="35"/>
      <c r="L138" s="3"/>
      <c r="AI138" s="3"/>
      <c r="AV138" s="3"/>
      <c r="AX138" s="3"/>
      <c r="BB138" s="3"/>
    </row>
    <row r="139" spans="1:54" x14ac:dyDescent="0.25">
      <c r="B139" s="8"/>
      <c r="C139" s="57" t="s">
        <v>41</v>
      </c>
      <c r="D139" s="54"/>
      <c r="E139" s="6"/>
      <c r="F139" s="19"/>
      <c r="G139" s="24">
        <v>-7942.6299999999992</v>
      </c>
      <c r="H139" s="24">
        <v>-0.4</v>
      </c>
      <c r="I139" s="31"/>
      <c r="J139" s="31"/>
      <c r="K139" s="35"/>
    </row>
    <row r="140" spans="1:54" x14ac:dyDescent="0.25">
      <c r="C140" s="58" t="s">
        <v>40</v>
      </c>
      <c r="D140" s="54"/>
      <c r="E140" s="6"/>
      <c r="F140" s="19"/>
      <c r="G140" s="25">
        <v>10717.37</v>
      </c>
      <c r="H140" s="25">
        <v>0.53</v>
      </c>
      <c r="I140" s="31"/>
      <c r="J140" s="31"/>
      <c r="K140" s="35"/>
    </row>
    <row r="141" spans="1:54" x14ac:dyDescent="0.25">
      <c r="C141" s="57"/>
      <c r="D141" s="54"/>
      <c r="E141" s="6"/>
      <c r="F141" s="19"/>
      <c r="G141" s="24"/>
      <c r="H141" s="24"/>
      <c r="I141" s="31"/>
      <c r="J141" s="31"/>
      <c r="K141" s="35"/>
    </row>
    <row r="142" spans="1:54" x14ac:dyDescent="0.25">
      <c r="C142" s="60" t="s">
        <v>42</v>
      </c>
      <c r="D142" s="55"/>
      <c r="E142" s="5"/>
      <c r="F142" s="20"/>
      <c r="G142" s="26">
        <v>2000776.85</v>
      </c>
      <c r="H142" s="26">
        <v>100</v>
      </c>
      <c r="I142" s="32"/>
      <c r="J142" s="32"/>
      <c r="K142" s="36"/>
    </row>
    <row r="144" spans="1:54" s="50" customFormat="1" ht="15.75" x14ac:dyDescent="0.3">
      <c r="C144" s="50" t="s">
        <v>4473</v>
      </c>
      <c r="F144" s="51"/>
      <c r="G144" s="51"/>
      <c r="H144" s="51"/>
    </row>
    <row r="145" spans="2:11" s="42" customFormat="1" ht="27" x14ac:dyDescent="0.25">
      <c r="B145" s="43"/>
      <c r="C145" s="43" t="s">
        <v>4468</v>
      </c>
      <c r="D145" s="43" t="s">
        <v>4469</v>
      </c>
      <c r="E145" s="43" t="s">
        <v>4470</v>
      </c>
      <c r="F145" s="44" t="s">
        <v>32</v>
      </c>
      <c r="G145" s="45" t="s">
        <v>4471</v>
      </c>
      <c r="H145" s="44" t="s">
        <v>34</v>
      </c>
      <c r="I145" s="43" t="s">
        <v>37</v>
      </c>
    </row>
    <row r="146" spans="2:11" s="42" customFormat="1" ht="13.5" x14ac:dyDescent="0.25">
      <c r="B146" s="43"/>
      <c r="C146" s="43" t="s">
        <v>4467</v>
      </c>
      <c r="D146" s="43"/>
      <c r="E146" s="43"/>
      <c r="F146" s="44"/>
      <c r="G146" s="45"/>
      <c r="H146" s="44"/>
      <c r="I146" s="43"/>
    </row>
    <row r="147" spans="2:11" s="2" customFormat="1" ht="13.5" x14ac:dyDescent="0.25">
      <c r="B147" s="46">
        <v>2300101</v>
      </c>
      <c r="C147" s="46" t="s">
        <v>4465</v>
      </c>
      <c r="D147" s="46" t="s">
        <v>4475</v>
      </c>
      <c r="E147" s="46" t="s">
        <v>12</v>
      </c>
      <c r="F147" s="47">
        <v>-400000</v>
      </c>
      <c r="G147" s="47">
        <v>-87234.4</v>
      </c>
      <c r="H147" s="47">
        <v>-4.3600000000000003</v>
      </c>
      <c r="I147" s="46"/>
    </row>
    <row r="148" spans="2:11" s="1" customFormat="1" ht="13.5" x14ac:dyDescent="0.25">
      <c r="B148" s="48"/>
      <c r="C148" s="48" t="s">
        <v>4476</v>
      </c>
      <c r="D148" s="48"/>
      <c r="E148" s="48"/>
      <c r="F148" s="49"/>
      <c r="G148" s="49"/>
      <c r="H148" s="49"/>
      <c r="I148" s="48"/>
    </row>
    <row r="149" spans="2:11" s="2" customFormat="1" ht="13.5" x14ac:dyDescent="0.25">
      <c r="B149" s="46">
        <v>2216667</v>
      </c>
      <c r="C149" s="46" t="s">
        <v>4559</v>
      </c>
      <c r="D149" s="46" t="s">
        <v>4475</v>
      </c>
      <c r="E149" s="46" t="s">
        <v>150</v>
      </c>
      <c r="F149" s="47">
        <v>-125600</v>
      </c>
      <c r="G149" s="47">
        <v>-6312.9071999999996</v>
      </c>
      <c r="H149" s="47">
        <v>-0.32</v>
      </c>
      <c r="I149" s="46"/>
    </row>
    <row r="150" spans="2:11" s="2" customFormat="1" ht="13.5" x14ac:dyDescent="0.25">
      <c r="B150" s="46">
        <v>2216646</v>
      </c>
      <c r="C150" s="46" t="s">
        <v>4539</v>
      </c>
      <c r="D150" s="46" t="s">
        <v>4466</v>
      </c>
      <c r="E150" s="46" t="s">
        <v>102</v>
      </c>
      <c r="F150" s="47">
        <v>122650</v>
      </c>
      <c r="G150" s="47">
        <v>1712.0713499999999</v>
      </c>
      <c r="H150" s="47">
        <v>0.09</v>
      </c>
      <c r="I150" s="46"/>
    </row>
    <row r="151" spans="2:11" s="2" customFormat="1" ht="13.5" x14ac:dyDescent="0.25">
      <c r="B151" s="46">
        <v>2216760</v>
      </c>
      <c r="C151" s="46" t="s">
        <v>4482</v>
      </c>
      <c r="D151" s="46" t="s">
        <v>4466</v>
      </c>
      <c r="E151" s="46" t="s">
        <v>72</v>
      </c>
      <c r="F151" s="47">
        <v>310050</v>
      </c>
      <c r="G151" s="47">
        <v>6761.2603499999996</v>
      </c>
      <c r="H151" s="47">
        <v>0.34</v>
      </c>
      <c r="I151" s="46"/>
    </row>
    <row r="152" spans="2:11" s="1" customFormat="1" ht="13.5" x14ac:dyDescent="0.25">
      <c r="B152" s="48"/>
      <c r="C152" s="48" t="s">
        <v>4472</v>
      </c>
      <c r="D152" s="48"/>
      <c r="E152" s="48"/>
      <c r="F152" s="49"/>
      <c r="G152" s="49">
        <v>-85073.9755</v>
      </c>
      <c r="H152" s="49">
        <v>-4.2500000000000009</v>
      </c>
      <c r="I152" s="48"/>
    </row>
    <row r="154" spans="2:11" x14ac:dyDescent="0.25">
      <c r="C154" s="1" t="s">
        <v>43</v>
      </c>
    </row>
    <row r="155" spans="2:11" x14ac:dyDescent="0.25">
      <c r="C155" s="37" t="s">
        <v>44</v>
      </c>
      <c r="D155" s="37"/>
      <c r="E155" s="37"/>
      <c r="F155" s="37"/>
      <c r="G155" s="37"/>
      <c r="H155" s="37"/>
      <c r="I155" s="37"/>
      <c r="J155" s="37"/>
      <c r="K155" s="37"/>
    </row>
    <row r="156" spans="2:11" x14ac:dyDescent="0.25">
      <c r="C156" s="2" t="s">
        <v>45</v>
      </c>
    </row>
    <row r="157" spans="2:11" x14ac:dyDescent="0.25">
      <c r="C157" s="2" t="s">
        <v>46</v>
      </c>
    </row>
    <row r="158" spans="2:11" x14ac:dyDescent="0.25">
      <c r="C158" s="2" t="s">
        <v>47</v>
      </c>
    </row>
    <row r="159" spans="2:11" x14ac:dyDescent="0.25">
      <c r="C159" s="2" t="s">
        <v>48</v>
      </c>
    </row>
    <row r="160" spans="2:11" x14ac:dyDescent="0.25">
      <c r="C160" s="2" t="s">
        <v>4694</v>
      </c>
    </row>
    <row r="162" spans="3:6" x14ac:dyDescent="0.25">
      <c r="C162" s="78" t="s">
        <v>4733</v>
      </c>
      <c r="E162" s="78" t="s">
        <v>4734</v>
      </c>
      <c r="F162" s="79"/>
    </row>
    <row r="163" spans="3:6" x14ac:dyDescent="0.25">
      <c r="E163" s="2" t="s">
        <v>4736</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49"/>
  <dimension ref="A1:IV450"/>
  <sheetViews>
    <sheetView showGridLines="0" zoomScale="90" zoomScaleNormal="90" workbookViewId="0">
      <pane ySplit="6" topLeftCell="A43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1962</v>
      </c>
      <c r="J2" s="38" t="s">
        <v>4461</v>
      </c>
    </row>
    <row r="3" spans="1:54" ht="16.5" x14ac:dyDescent="0.3">
      <c r="C3" s="1" t="s">
        <v>27</v>
      </c>
      <c r="D3" s="21" t="s">
        <v>1963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14070650</v>
      </c>
      <c r="G10" s="24">
        <v>205790.29</v>
      </c>
      <c r="H10" s="24">
        <v>7.73</v>
      </c>
      <c r="I10" s="31"/>
      <c r="J10" s="31"/>
      <c r="K10" s="35"/>
    </row>
    <row r="11" spans="1:54" x14ac:dyDescent="0.25">
      <c r="B11" s="8" t="s">
        <v>130</v>
      </c>
      <c r="C11" s="57" t="s">
        <v>131</v>
      </c>
      <c r="D11" s="54" t="s">
        <v>132</v>
      </c>
      <c r="E11" s="6" t="s">
        <v>133</v>
      </c>
      <c r="F11" s="19">
        <v>5059750</v>
      </c>
      <c r="G11" s="24">
        <v>144367.32</v>
      </c>
      <c r="H11" s="24">
        <v>5.42</v>
      </c>
      <c r="I11" s="31"/>
      <c r="J11" s="31"/>
      <c r="K11" s="35"/>
    </row>
    <row r="12" spans="1:54" x14ac:dyDescent="0.25">
      <c r="B12" s="8" t="s">
        <v>84</v>
      </c>
      <c r="C12" s="57" t="s">
        <v>85</v>
      </c>
      <c r="D12" s="54" t="s">
        <v>86</v>
      </c>
      <c r="E12" s="6" t="s">
        <v>58</v>
      </c>
      <c r="F12" s="19">
        <v>10002000</v>
      </c>
      <c r="G12" s="24">
        <v>64062.81</v>
      </c>
      <c r="H12" s="24">
        <v>2.41</v>
      </c>
      <c r="I12" s="31"/>
      <c r="J12" s="31"/>
      <c r="K12" s="35"/>
    </row>
    <row r="13" spans="1:54" x14ac:dyDescent="0.25">
      <c r="B13" s="8" t="s">
        <v>982</v>
      </c>
      <c r="C13" s="57" t="s">
        <v>983</v>
      </c>
      <c r="D13" s="54" t="s">
        <v>984</v>
      </c>
      <c r="E13" s="6" t="s">
        <v>567</v>
      </c>
      <c r="F13" s="19">
        <v>4012000</v>
      </c>
      <c r="G13" s="24">
        <v>48450.92</v>
      </c>
      <c r="H13" s="24">
        <v>1.82</v>
      </c>
      <c r="I13" s="31"/>
      <c r="J13" s="31"/>
      <c r="K13" s="35"/>
    </row>
    <row r="14" spans="1:54" x14ac:dyDescent="0.25">
      <c r="B14" s="8" t="s">
        <v>1964</v>
      </c>
      <c r="C14" s="57" t="s">
        <v>1965</v>
      </c>
      <c r="D14" s="54" t="s">
        <v>1966</v>
      </c>
      <c r="E14" s="6" t="s">
        <v>271</v>
      </c>
      <c r="F14" s="19">
        <v>12393000</v>
      </c>
      <c r="G14" s="24">
        <v>48301.72</v>
      </c>
      <c r="H14" s="24">
        <v>1.81</v>
      </c>
      <c r="I14" s="31"/>
      <c r="J14" s="31"/>
      <c r="K14" s="35"/>
    </row>
    <row r="15" spans="1:54" x14ac:dyDescent="0.25">
      <c r="B15" s="8" t="s">
        <v>73</v>
      </c>
      <c r="C15" s="57" t="s">
        <v>74</v>
      </c>
      <c r="D15" s="54" t="s">
        <v>75</v>
      </c>
      <c r="E15" s="6" t="s">
        <v>54</v>
      </c>
      <c r="F15" s="19">
        <v>1032675</v>
      </c>
      <c r="G15" s="24">
        <v>39406.36</v>
      </c>
      <c r="H15" s="24">
        <v>1.48</v>
      </c>
      <c r="I15" s="31"/>
      <c r="J15" s="31"/>
      <c r="K15" s="35"/>
    </row>
    <row r="16" spans="1:54" x14ac:dyDescent="0.25">
      <c r="B16" s="8" t="s">
        <v>224</v>
      </c>
      <c r="C16" s="57" t="s">
        <v>225</v>
      </c>
      <c r="D16" s="54" t="s">
        <v>226</v>
      </c>
      <c r="E16" s="6" t="s">
        <v>94</v>
      </c>
      <c r="F16" s="19">
        <v>8646400</v>
      </c>
      <c r="G16" s="24">
        <v>38178.18</v>
      </c>
      <c r="H16" s="24">
        <v>1.43</v>
      </c>
      <c r="I16" s="31"/>
      <c r="J16" s="31"/>
      <c r="K16" s="35"/>
    </row>
    <row r="17" spans="2:11" x14ac:dyDescent="0.25">
      <c r="B17" s="8" t="s">
        <v>888</v>
      </c>
      <c r="C17" s="57" t="s">
        <v>590</v>
      </c>
      <c r="D17" s="54" t="s">
        <v>889</v>
      </c>
      <c r="E17" s="6" t="s">
        <v>271</v>
      </c>
      <c r="F17" s="19">
        <v>14302800</v>
      </c>
      <c r="G17" s="24">
        <v>37087.160000000003</v>
      </c>
      <c r="H17" s="24">
        <v>1.39</v>
      </c>
      <c r="I17" s="31"/>
      <c r="J17" s="31"/>
      <c r="K17" s="35"/>
    </row>
    <row r="18" spans="2:11" x14ac:dyDescent="0.25">
      <c r="B18" s="8" t="s">
        <v>119</v>
      </c>
      <c r="C18" s="57" t="s">
        <v>120</v>
      </c>
      <c r="D18" s="54" t="s">
        <v>121</v>
      </c>
      <c r="E18" s="6" t="s">
        <v>122</v>
      </c>
      <c r="F18" s="19">
        <v>6295800</v>
      </c>
      <c r="G18" s="24">
        <v>36474.720000000001</v>
      </c>
      <c r="H18" s="24">
        <v>1.37</v>
      </c>
      <c r="I18" s="31"/>
      <c r="J18" s="31"/>
      <c r="K18" s="35"/>
    </row>
    <row r="19" spans="2:11" x14ac:dyDescent="0.25">
      <c r="B19" s="8" t="s">
        <v>969</v>
      </c>
      <c r="C19" s="57" t="s">
        <v>970</v>
      </c>
      <c r="D19" s="54" t="s">
        <v>971</v>
      </c>
      <c r="E19" s="6" t="s">
        <v>271</v>
      </c>
      <c r="F19" s="19">
        <v>11445000</v>
      </c>
      <c r="G19" s="24">
        <v>36337.879999999997</v>
      </c>
      <c r="H19" s="24">
        <v>1.36</v>
      </c>
      <c r="I19" s="31"/>
      <c r="J19" s="31"/>
      <c r="K19" s="35"/>
    </row>
    <row r="20" spans="2:11" x14ac:dyDescent="0.25">
      <c r="B20" s="8" t="s">
        <v>144</v>
      </c>
      <c r="C20" s="57" t="s">
        <v>145</v>
      </c>
      <c r="D20" s="54" t="s">
        <v>146</v>
      </c>
      <c r="E20" s="6" t="s">
        <v>79</v>
      </c>
      <c r="F20" s="19">
        <v>326700</v>
      </c>
      <c r="G20" s="24">
        <v>33280.6</v>
      </c>
      <c r="H20" s="24">
        <v>1.25</v>
      </c>
      <c r="I20" s="31"/>
      <c r="J20" s="31"/>
      <c r="K20" s="35"/>
    </row>
    <row r="21" spans="2:11" x14ac:dyDescent="0.25">
      <c r="B21" s="8" t="s">
        <v>62</v>
      </c>
      <c r="C21" s="57" t="s">
        <v>63</v>
      </c>
      <c r="D21" s="54" t="s">
        <v>64</v>
      </c>
      <c r="E21" s="6" t="s">
        <v>58</v>
      </c>
      <c r="F21" s="19">
        <v>3075000</v>
      </c>
      <c r="G21" s="24">
        <v>32833.31</v>
      </c>
      <c r="H21" s="24">
        <v>1.23</v>
      </c>
      <c r="I21" s="31"/>
      <c r="J21" s="31"/>
      <c r="K21" s="35"/>
    </row>
    <row r="22" spans="2:11" x14ac:dyDescent="0.25">
      <c r="B22" s="8" t="s">
        <v>1892</v>
      </c>
      <c r="C22" s="57" t="s">
        <v>1893</v>
      </c>
      <c r="D22" s="54" t="s">
        <v>1894</v>
      </c>
      <c r="E22" s="6" t="s">
        <v>102</v>
      </c>
      <c r="F22" s="19">
        <v>1276500</v>
      </c>
      <c r="G22" s="24">
        <v>31488.7</v>
      </c>
      <c r="H22" s="24">
        <v>1.18</v>
      </c>
      <c r="I22" s="31"/>
      <c r="J22" s="31"/>
      <c r="K22" s="35"/>
    </row>
    <row r="23" spans="2:11" x14ac:dyDescent="0.25">
      <c r="B23" s="8" t="s">
        <v>300</v>
      </c>
      <c r="C23" s="57" t="s">
        <v>301</v>
      </c>
      <c r="D23" s="54" t="s">
        <v>302</v>
      </c>
      <c r="E23" s="6" t="s">
        <v>58</v>
      </c>
      <c r="F23" s="19">
        <v>12706200</v>
      </c>
      <c r="G23" s="24">
        <v>31460.55</v>
      </c>
      <c r="H23" s="24">
        <v>1.18</v>
      </c>
      <c r="I23" s="31"/>
      <c r="J23" s="31"/>
      <c r="K23" s="35"/>
    </row>
    <row r="24" spans="2:11" x14ac:dyDescent="0.25">
      <c r="B24" s="8" t="s">
        <v>1967</v>
      </c>
      <c r="C24" s="57" t="s">
        <v>1968</v>
      </c>
      <c r="D24" s="54" t="s">
        <v>1969</v>
      </c>
      <c r="E24" s="6" t="s">
        <v>1970</v>
      </c>
      <c r="F24" s="19">
        <v>11221700</v>
      </c>
      <c r="G24" s="24">
        <v>30730.63</v>
      </c>
      <c r="H24" s="24">
        <v>1.1499999999999999</v>
      </c>
      <c r="I24" s="31"/>
      <c r="J24" s="31"/>
      <c r="K24" s="35"/>
    </row>
    <row r="25" spans="2:11" x14ac:dyDescent="0.25">
      <c r="B25" s="8" t="s">
        <v>972</v>
      </c>
      <c r="C25" s="57" t="s">
        <v>973</v>
      </c>
      <c r="D25" s="54" t="s">
        <v>974</v>
      </c>
      <c r="E25" s="6" t="s">
        <v>98</v>
      </c>
      <c r="F25" s="19">
        <v>1034400</v>
      </c>
      <c r="G25" s="24">
        <v>30596</v>
      </c>
      <c r="H25" s="24">
        <v>1.1499999999999999</v>
      </c>
      <c r="I25" s="31"/>
      <c r="J25" s="31"/>
      <c r="K25" s="35"/>
    </row>
    <row r="26" spans="2:11" x14ac:dyDescent="0.25">
      <c r="B26" s="8" t="s">
        <v>850</v>
      </c>
      <c r="C26" s="57" t="s">
        <v>851</v>
      </c>
      <c r="D26" s="54" t="s">
        <v>852</v>
      </c>
      <c r="E26" s="6" t="s">
        <v>150</v>
      </c>
      <c r="F26" s="19">
        <v>2510200</v>
      </c>
      <c r="G26" s="24">
        <v>28877.34</v>
      </c>
      <c r="H26" s="24">
        <v>1.08</v>
      </c>
      <c r="I26" s="31"/>
      <c r="J26" s="31"/>
      <c r="K26" s="35"/>
    </row>
    <row r="27" spans="2:11" x14ac:dyDescent="0.25">
      <c r="B27" s="8" t="s">
        <v>1971</v>
      </c>
      <c r="C27" s="57" t="s">
        <v>1972</v>
      </c>
      <c r="D27" s="54" t="s">
        <v>1973</v>
      </c>
      <c r="E27" s="6" t="s">
        <v>213</v>
      </c>
      <c r="F27" s="19">
        <v>190800000</v>
      </c>
      <c r="G27" s="24">
        <v>27379.8</v>
      </c>
      <c r="H27" s="24">
        <v>1.03</v>
      </c>
      <c r="I27" s="31"/>
      <c r="J27" s="31"/>
      <c r="K27" s="35"/>
    </row>
    <row r="28" spans="2:11" x14ac:dyDescent="0.25">
      <c r="B28" s="8" t="s">
        <v>59</v>
      </c>
      <c r="C28" s="57" t="s">
        <v>60</v>
      </c>
      <c r="D28" s="54" t="s">
        <v>61</v>
      </c>
      <c r="E28" s="6" t="s">
        <v>58</v>
      </c>
      <c r="F28" s="19">
        <v>2606800</v>
      </c>
      <c r="G28" s="24">
        <v>26801.81</v>
      </c>
      <c r="H28" s="24">
        <v>1.01</v>
      </c>
      <c r="I28" s="31"/>
      <c r="J28" s="31"/>
      <c r="K28" s="35"/>
    </row>
    <row r="29" spans="2:11" x14ac:dyDescent="0.25">
      <c r="B29" s="8" t="s">
        <v>1974</v>
      </c>
      <c r="C29" s="57" t="s">
        <v>1975</v>
      </c>
      <c r="D29" s="54" t="s">
        <v>1976</v>
      </c>
      <c r="E29" s="6" t="s">
        <v>1977</v>
      </c>
      <c r="F29" s="19">
        <v>13657200</v>
      </c>
      <c r="G29" s="24">
        <v>25388.73</v>
      </c>
      <c r="H29" s="24">
        <v>0.95</v>
      </c>
      <c r="I29" s="31"/>
      <c r="J29" s="31"/>
      <c r="K29" s="35"/>
    </row>
    <row r="30" spans="2:11" x14ac:dyDescent="0.25">
      <c r="B30" s="8" t="s">
        <v>1978</v>
      </c>
      <c r="C30" s="57" t="s">
        <v>1979</v>
      </c>
      <c r="D30" s="54" t="s">
        <v>1980</v>
      </c>
      <c r="E30" s="6" t="s">
        <v>1977</v>
      </c>
      <c r="F30" s="19">
        <v>814500</v>
      </c>
      <c r="G30" s="24">
        <v>24430.11</v>
      </c>
      <c r="H30" s="24">
        <v>0.92</v>
      </c>
      <c r="I30" s="31"/>
      <c r="J30" s="31"/>
      <c r="K30" s="35"/>
    </row>
    <row r="31" spans="2:11" x14ac:dyDescent="0.25">
      <c r="B31" s="8" t="s">
        <v>1981</v>
      </c>
      <c r="C31" s="57" t="s">
        <v>1982</v>
      </c>
      <c r="D31" s="54" t="s">
        <v>1983</v>
      </c>
      <c r="E31" s="6" t="s">
        <v>161</v>
      </c>
      <c r="F31" s="19">
        <v>2476250</v>
      </c>
      <c r="G31" s="24">
        <v>24197.919999999998</v>
      </c>
      <c r="H31" s="24">
        <v>0.91</v>
      </c>
      <c r="I31" s="31"/>
      <c r="J31" s="31"/>
      <c r="K31" s="35"/>
    </row>
    <row r="32" spans="2:11" x14ac:dyDescent="0.25">
      <c r="B32" s="8" t="s">
        <v>1895</v>
      </c>
      <c r="C32" s="57" t="s">
        <v>1223</v>
      </c>
      <c r="D32" s="54" t="s">
        <v>1896</v>
      </c>
      <c r="E32" s="6" t="s">
        <v>58</v>
      </c>
      <c r="F32" s="19">
        <v>4735800</v>
      </c>
      <c r="G32" s="24">
        <v>22826.560000000001</v>
      </c>
      <c r="H32" s="24">
        <v>0.86</v>
      </c>
      <c r="I32" s="31"/>
      <c r="J32" s="31"/>
      <c r="K32" s="35"/>
    </row>
    <row r="33" spans="2:11" x14ac:dyDescent="0.25">
      <c r="B33" s="8" t="s">
        <v>141</v>
      </c>
      <c r="C33" s="57" t="s">
        <v>142</v>
      </c>
      <c r="D33" s="54" t="s">
        <v>143</v>
      </c>
      <c r="E33" s="6" t="s">
        <v>58</v>
      </c>
      <c r="F33" s="19">
        <v>1243200</v>
      </c>
      <c r="G33" s="24">
        <v>22691.51</v>
      </c>
      <c r="H33" s="24">
        <v>0.85</v>
      </c>
      <c r="I33" s="31"/>
      <c r="J33" s="31"/>
      <c r="K33" s="35"/>
    </row>
    <row r="34" spans="2:11" x14ac:dyDescent="0.25">
      <c r="B34" s="8" t="s">
        <v>65</v>
      </c>
      <c r="C34" s="57" t="s">
        <v>66</v>
      </c>
      <c r="D34" s="54" t="s">
        <v>67</v>
      </c>
      <c r="E34" s="6" t="s">
        <v>68</v>
      </c>
      <c r="F34" s="19">
        <v>642300</v>
      </c>
      <c r="G34" s="24">
        <v>22350.43</v>
      </c>
      <c r="H34" s="24">
        <v>0.84</v>
      </c>
      <c r="I34" s="31"/>
      <c r="J34" s="31"/>
      <c r="K34" s="35"/>
    </row>
    <row r="35" spans="2:11" x14ac:dyDescent="0.25">
      <c r="B35" s="8" t="s">
        <v>347</v>
      </c>
      <c r="C35" s="57" t="s">
        <v>348</v>
      </c>
      <c r="D35" s="54" t="s">
        <v>349</v>
      </c>
      <c r="E35" s="6" t="s">
        <v>72</v>
      </c>
      <c r="F35" s="19">
        <v>993114</v>
      </c>
      <c r="G35" s="24">
        <v>21600.23</v>
      </c>
      <c r="H35" s="24">
        <v>0.81</v>
      </c>
      <c r="I35" s="31"/>
      <c r="J35" s="31"/>
      <c r="K35" s="35"/>
    </row>
    <row r="36" spans="2:11" x14ac:dyDescent="0.25">
      <c r="B36" s="8" t="s">
        <v>265</v>
      </c>
      <c r="C36" s="57" t="s">
        <v>266</v>
      </c>
      <c r="D36" s="54" t="s">
        <v>267</v>
      </c>
      <c r="E36" s="6" t="s">
        <v>183</v>
      </c>
      <c r="F36" s="19">
        <v>2821250</v>
      </c>
      <c r="G36" s="24">
        <v>21361.09</v>
      </c>
      <c r="H36" s="24">
        <v>0.8</v>
      </c>
      <c r="I36" s="31"/>
      <c r="J36" s="31"/>
      <c r="K36" s="35"/>
    </row>
    <row r="37" spans="2:11" x14ac:dyDescent="0.25">
      <c r="B37" s="8" t="s">
        <v>407</v>
      </c>
      <c r="C37" s="57" t="s">
        <v>408</v>
      </c>
      <c r="D37" s="54" t="s">
        <v>409</v>
      </c>
      <c r="E37" s="6" t="s">
        <v>133</v>
      </c>
      <c r="F37" s="19">
        <v>4165200</v>
      </c>
      <c r="G37" s="24">
        <v>20923.88</v>
      </c>
      <c r="H37" s="24">
        <v>0.79</v>
      </c>
      <c r="I37" s="31"/>
      <c r="J37" s="31"/>
      <c r="K37" s="35"/>
    </row>
    <row r="38" spans="2:11" x14ac:dyDescent="0.25">
      <c r="B38" s="8" t="s">
        <v>388</v>
      </c>
      <c r="C38" s="57" t="s">
        <v>389</v>
      </c>
      <c r="D38" s="54" t="s">
        <v>390</v>
      </c>
      <c r="E38" s="6" t="s">
        <v>356</v>
      </c>
      <c r="F38" s="19">
        <v>10961700</v>
      </c>
      <c r="G38" s="24">
        <v>18919.89</v>
      </c>
      <c r="H38" s="24">
        <v>0.71</v>
      </c>
      <c r="I38" s="31"/>
      <c r="J38" s="31"/>
      <c r="K38" s="35"/>
    </row>
    <row r="39" spans="2:11" x14ac:dyDescent="0.25">
      <c r="B39" s="8" t="s">
        <v>949</v>
      </c>
      <c r="C39" s="57" t="s">
        <v>950</v>
      </c>
      <c r="D39" s="54" t="s">
        <v>951</v>
      </c>
      <c r="E39" s="6" t="s">
        <v>220</v>
      </c>
      <c r="F39" s="19">
        <v>3412500</v>
      </c>
      <c r="G39" s="24">
        <v>18413.849999999999</v>
      </c>
      <c r="H39" s="24">
        <v>0.69</v>
      </c>
      <c r="I39" s="31"/>
      <c r="J39" s="31"/>
      <c r="K39" s="35"/>
    </row>
    <row r="40" spans="2:11" x14ac:dyDescent="0.25">
      <c r="B40" s="8" t="s">
        <v>303</v>
      </c>
      <c r="C40" s="57" t="s">
        <v>304</v>
      </c>
      <c r="D40" s="54" t="s">
        <v>305</v>
      </c>
      <c r="E40" s="6" t="s">
        <v>183</v>
      </c>
      <c r="F40" s="19">
        <v>13447500</v>
      </c>
      <c r="G40" s="24">
        <v>18281.88</v>
      </c>
      <c r="H40" s="24">
        <v>0.69</v>
      </c>
      <c r="I40" s="31"/>
      <c r="J40" s="31"/>
      <c r="K40" s="35"/>
    </row>
    <row r="41" spans="2:11" x14ac:dyDescent="0.25">
      <c r="B41" s="8" t="s">
        <v>1984</v>
      </c>
      <c r="C41" s="57" t="s">
        <v>1985</v>
      </c>
      <c r="D41" s="54" t="s">
        <v>1986</v>
      </c>
      <c r="E41" s="6" t="s">
        <v>72</v>
      </c>
      <c r="F41" s="19">
        <v>3164400</v>
      </c>
      <c r="G41" s="24">
        <v>17730.13</v>
      </c>
      <c r="H41" s="24">
        <v>0.67</v>
      </c>
      <c r="I41" s="31"/>
      <c r="J41" s="31"/>
      <c r="K41" s="35"/>
    </row>
    <row r="42" spans="2:11" x14ac:dyDescent="0.25">
      <c r="B42" s="8" t="s">
        <v>1987</v>
      </c>
      <c r="C42" s="57" t="s">
        <v>1988</v>
      </c>
      <c r="D42" s="54" t="s">
        <v>1989</v>
      </c>
      <c r="E42" s="6" t="s">
        <v>58</v>
      </c>
      <c r="F42" s="19">
        <v>7587500</v>
      </c>
      <c r="G42" s="24">
        <v>17375.38</v>
      </c>
      <c r="H42" s="24">
        <v>0.65</v>
      </c>
      <c r="I42" s="31"/>
      <c r="J42" s="31"/>
      <c r="K42" s="35"/>
    </row>
    <row r="43" spans="2:11" x14ac:dyDescent="0.25">
      <c r="B43" s="8" t="s">
        <v>422</v>
      </c>
      <c r="C43" s="57" t="s">
        <v>423</v>
      </c>
      <c r="D43" s="54" t="s">
        <v>424</v>
      </c>
      <c r="E43" s="6" t="s">
        <v>58</v>
      </c>
      <c r="F43" s="19">
        <v>13856000</v>
      </c>
      <c r="G43" s="24">
        <v>15851.26</v>
      </c>
      <c r="H43" s="24">
        <v>0.6</v>
      </c>
      <c r="I43" s="31"/>
      <c r="J43" s="31"/>
      <c r="K43" s="35"/>
    </row>
    <row r="44" spans="2:11" x14ac:dyDescent="0.25">
      <c r="B44" s="8" t="s">
        <v>1903</v>
      </c>
      <c r="C44" s="57" t="s">
        <v>1904</v>
      </c>
      <c r="D44" s="54" t="s">
        <v>1905</v>
      </c>
      <c r="E44" s="6" t="s">
        <v>140</v>
      </c>
      <c r="F44" s="19">
        <v>1884300</v>
      </c>
      <c r="G44" s="24">
        <v>15123.39</v>
      </c>
      <c r="H44" s="24">
        <v>0.56999999999999995</v>
      </c>
      <c r="I44" s="31"/>
      <c r="J44" s="31"/>
      <c r="K44" s="35"/>
    </row>
    <row r="45" spans="2:11" x14ac:dyDescent="0.25">
      <c r="B45" s="8" t="s">
        <v>538</v>
      </c>
      <c r="C45" s="57" t="s">
        <v>539</v>
      </c>
      <c r="D45" s="54" t="s">
        <v>540</v>
      </c>
      <c r="E45" s="6" t="s">
        <v>185</v>
      </c>
      <c r="F45" s="19">
        <v>510000</v>
      </c>
      <c r="G45" s="24">
        <v>15102.89</v>
      </c>
      <c r="H45" s="24">
        <v>0.56999999999999995</v>
      </c>
      <c r="I45" s="31"/>
      <c r="J45" s="31"/>
      <c r="K45" s="35"/>
    </row>
    <row r="46" spans="2:11" x14ac:dyDescent="0.25">
      <c r="B46" s="8" t="s">
        <v>884</v>
      </c>
      <c r="C46" s="57" t="s">
        <v>885</v>
      </c>
      <c r="D46" s="54" t="s">
        <v>886</v>
      </c>
      <c r="E46" s="6" t="s">
        <v>887</v>
      </c>
      <c r="F46" s="19">
        <v>6808500</v>
      </c>
      <c r="G46" s="24">
        <v>14968.49</v>
      </c>
      <c r="H46" s="24">
        <v>0.56000000000000005</v>
      </c>
      <c r="I46" s="31"/>
      <c r="J46" s="31"/>
      <c r="K46" s="35"/>
    </row>
    <row r="47" spans="2:11" x14ac:dyDescent="0.25">
      <c r="B47" s="8" t="s">
        <v>51</v>
      </c>
      <c r="C47" s="57" t="s">
        <v>52</v>
      </c>
      <c r="D47" s="54" t="s">
        <v>53</v>
      </c>
      <c r="E47" s="6" t="s">
        <v>54</v>
      </c>
      <c r="F47" s="19">
        <v>873600</v>
      </c>
      <c r="G47" s="24">
        <v>14509.62</v>
      </c>
      <c r="H47" s="24">
        <v>0.54</v>
      </c>
      <c r="I47" s="31"/>
      <c r="J47" s="31"/>
      <c r="K47" s="35"/>
    </row>
    <row r="48" spans="2:11" x14ac:dyDescent="0.25">
      <c r="B48" s="8" t="s">
        <v>1990</v>
      </c>
      <c r="C48" s="57" t="s">
        <v>1521</v>
      </c>
      <c r="D48" s="54" t="s">
        <v>1991</v>
      </c>
      <c r="E48" s="6" t="s">
        <v>102</v>
      </c>
      <c r="F48" s="19">
        <v>3266625</v>
      </c>
      <c r="G48" s="24">
        <v>14479.32</v>
      </c>
      <c r="H48" s="24">
        <v>0.54</v>
      </c>
      <c r="I48" s="31"/>
      <c r="J48" s="31"/>
      <c r="K48" s="35"/>
    </row>
    <row r="49" spans="2:11" x14ac:dyDescent="0.25">
      <c r="B49" s="8" t="s">
        <v>1841</v>
      </c>
      <c r="C49" s="57" t="s">
        <v>1842</v>
      </c>
      <c r="D49" s="54" t="s">
        <v>1843</v>
      </c>
      <c r="E49" s="6" t="s">
        <v>183</v>
      </c>
      <c r="F49" s="19">
        <v>11768000</v>
      </c>
      <c r="G49" s="24">
        <v>14415.8</v>
      </c>
      <c r="H49" s="24">
        <v>0.54</v>
      </c>
      <c r="I49" s="31"/>
      <c r="J49" s="31"/>
      <c r="K49" s="35"/>
    </row>
    <row r="50" spans="2:11" x14ac:dyDescent="0.25">
      <c r="B50" s="8" t="s">
        <v>217</v>
      </c>
      <c r="C50" s="57" t="s">
        <v>218</v>
      </c>
      <c r="D50" s="54" t="s">
        <v>219</v>
      </c>
      <c r="E50" s="6" t="s">
        <v>220</v>
      </c>
      <c r="F50" s="19">
        <v>1204500</v>
      </c>
      <c r="G50" s="24">
        <v>14022.79</v>
      </c>
      <c r="H50" s="24">
        <v>0.53</v>
      </c>
      <c r="I50" s="31"/>
      <c r="J50" s="31"/>
      <c r="K50" s="35"/>
    </row>
    <row r="51" spans="2:11" x14ac:dyDescent="0.25">
      <c r="B51" s="8" t="s">
        <v>1992</v>
      </c>
      <c r="C51" s="57" t="s">
        <v>1993</v>
      </c>
      <c r="D51" s="54" t="s">
        <v>1994</v>
      </c>
      <c r="E51" s="6" t="s">
        <v>83</v>
      </c>
      <c r="F51" s="19">
        <v>5927250</v>
      </c>
      <c r="G51" s="24">
        <v>13528.95</v>
      </c>
      <c r="H51" s="24">
        <v>0.51</v>
      </c>
      <c r="I51" s="31"/>
      <c r="J51" s="31"/>
      <c r="K51" s="35"/>
    </row>
    <row r="52" spans="2:11" x14ac:dyDescent="0.25">
      <c r="B52" s="8" t="s">
        <v>535</v>
      </c>
      <c r="C52" s="57" t="s">
        <v>536</v>
      </c>
      <c r="D52" s="54" t="s">
        <v>537</v>
      </c>
      <c r="E52" s="6" t="s">
        <v>102</v>
      </c>
      <c r="F52" s="19">
        <v>193625</v>
      </c>
      <c r="G52" s="24">
        <v>13288.29</v>
      </c>
      <c r="H52" s="24">
        <v>0.5</v>
      </c>
      <c r="I52" s="31"/>
      <c r="J52" s="31"/>
      <c r="K52" s="35"/>
    </row>
    <row r="53" spans="2:11" x14ac:dyDescent="0.25">
      <c r="B53" s="8" t="s">
        <v>285</v>
      </c>
      <c r="C53" s="57" t="s">
        <v>286</v>
      </c>
      <c r="D53" s="54" t="s">
        <v>287</v>
      </c>
      <c r="E53" s="6" t="s">
        <v>79</v>
      </c>
      <c r="F53" s="19">
        <v>1489125</v>
      </c>
      <c r="G53" s="24">
        <v>13166.84</v>
      </c>
      <c r="H53" s="24">
        <v>0.49</v>
      </c>
      <c r="I53" s="31"/>
      <c r="J53" s="31"/>
      <c r="K53" s="35"/>
    </row>
    <row r="54" spans="2:11" x14ac:dyDescent="0.25">
      <c r="B54" s="8" t="s">
        <v>890</v>
      </c>
      <c r="C54" s="57" t="s">
        <v>891</v>
      </c>
      <c r="D54" s="54" t="s">
        <v>892</v>
      </c>
      <c r="E54" s="6" t="s">
        <v>58</v>
      </c>
      <c r="F54" s="19">
        <v>8380000</v>
      </c>
      <c r="G54" s="24">
        <v>12343.74</v>
      </c>
      <c r="H54" s="24">
        <v>0.46</v>
      </c>
      <c r="I54" s="31"/>
      <c r="J54" s="31"/>
      <c r="K54" s="35"/>
    </row>
    <row r="55" spans="2:11" x14ac:dyDescent="0.25">
      <c r="B55" s="8" t="s">
        <v>1995</v>
      </c>
      <c r="C55" s="57" t="s">
        <v>1996</v>
      </c>
      <c r="D55" s="54" t="s">
        <v>1997</v>
      </c>
      <c r="E55" s="6" t="s">
        <v>213</v>
      </c>
      <c r="F55" s="19">
        <v>5538600</v>
      </c>
      <c r="G55" s="24">
        <v>12292.92</v>
      </c>
      <c r="H55" s="24">
        <v>0.46</v>
      </c>
      <c r="I55" s="31"/>
      <c r="J55" s="31"/>
      <c r="K55" s="35"/>
    </row>
    <row r="56" spans="2:11" x14ac:dyDescent="0.25">
      <c r="B56" s="8" t="s">
        <v>992</v>
      </c>
      <c r="C56" s="57" t="s">
        <v>993</v>
      </c>
      <c r="D56" s="54" t="s">
        <v>994</v>
      </c>
      <c r="E56" s="6" t="s">
        <v>183</v>
      </c>
      <c r="F56" s="19">
        <v>1490400</v>
      </c>
      <c r="G56" s="24">
        <v>12201.16</v>
      </c>
      <c r="H56" s="24">
        <v>0.46</v>
      </c>
      <c r="I56" s="31"/>
      <c r="J56" s="31"/>
      <c r="K56" s="35"/>
    </row>
    <row r="57" spans="2:11" x14ac:dyDescent="0.25">
      <c r="B57" s="8" t="s">
        <v>934</v>
      </c>
      <c r="C57" s="57" t="s">
        <v>935</v>
      </c>
      <c r="D57" s="54" t="s">
        <v>936</v>
      </c>
      <c r="E57" s="6" t="s">
        <v>237</v>
      </c>
      <c r="F57" s="19">
        <v>1339200</v>
      </c>
      <c r="G57" s="24">
        <v>11922.9</v>
      </c>
      <c r="H57" s="24">
        <v>0.45</v>
      </c>
      <c r="I57" s="31"/>
      <c r="J57" s="31"/>
      <c r="K57" s="35"/>
    </row>
    <row r="58" spans="2:11" x14ac:dyDescent="0.25">
      <c r="B58" s="8" t="s">
        <v>385</v>
      </c>
      <c r="C58" s="57" t="s">
        <v>386</v>
      </c>
      <c r="D58" s="54" t="s">
        <v>387</v>
      </c>
      <c r="E58" s="6" t="s">
        <v>79</v>
      </c>
      <c r="F58" s="19">
        <v>715400</v>
      </c>
      <c r="G58" s="24">
        <v>11815.19</v>
      </c>
      <c r="H58" s="24">
        <v>0.44</v>
      </c>
      <c r="I58" s="31"/>
      <c r="J58" s="31"/>
      <c r="K58" s="35"/>
    </row>
    <row r="59" spans="2:11" x14ac:dyDescent="0.25">
      <c r="B59" s="8" t="s">
        <v>1998</v>
      </c>
      <c r="C59" s="57" t="s">
        <v>1999</v>
      </c>
      <c r="D59" s="54" t="s">
        <v>2000</v>
      </c>
      <c r="E59" s="6" t="s">
        <v>514</v>
      </c>
      <c r="F59" s="19">
        <v>6801000</v>
      </c>
      <c r="G59" s="24">
        <v>11772.53</v>
      </c>
      <c r="H59" s="24">
        <v>0.44</v>
      </c>
      <c r="I59" s="31"/>
      <c r="J59" s="31"/>
      <c r="K59" s="35"/>
    </row>
    <row r="60" spans="2:11" x14ac:dyDescent="0.25">
      <c r="B60" s="8" t="s">
        <v>1874</v>
      </c>
      <c r="C60" s="57" t="s">
        <v>1875</v>
      </c>
      <c r="D60" s="54" t="s">
        <v>1876</v>
      </c>
      <c r="E60" s="6" t="s">
        <v>72</v>
      </c>
      <c r="F60" s="19">
        <v>505250</v>
      </c>
      <c r="G60" s="24">
        <v>11518.69</v>
      </c>
      <c r="H60" s="24">
        <v>0.43</v>
      </c>
      <c r="I60" s="31"/>
      <c r="J60" s="31"/>
      <c r="K60" s="35"/>
    </row>
    <row r="61" spans="2:11" x14ac:dyDescent="0.25">
      <c r="B61" s="8" t="s">
        <v>210</v>
      </c>
      <c r="C61" s="57" t="s">
        <v>211</v>
      </c>
      <c r="D61" s="54" t="s">
        <v>212</v>
      </c>
      <c r="E61" s="6" t="s">
        <v>213</v>
      </c>
      <c r="F61" s="19">
        <v>976600</v>
      </c>
      <c r="G61" s="24">
        <v>11433.06</v>
      </c>
      <c r="H61" s="24">
        <v>0.43</v>
      </c>
      <c r="I61" s="31"/>
      <c r="J61" s="31"/>
      <c r="K61" s="35"/>
    </row>
    <row r="62" spans="2:11" x14ac:dyDescent="0.25">
      <c r="B62" s="8" t="s">
        <v>147</v>
      </c>
      <c r="C62" s="57" t="s">
        <v>148</v>
      </c>
      <c r="D62" s="54" t="s">
        <v>149</v>
      </c>
      <c r="E62" s="6" t="s">
        <v>150</v>
      </c>
      <c r="F62" s="19">
        <v>305000</v>
      </c>
      <c r="G62" s="24">
        <v>11195.33</v>
      </c>
      <c r="H62" s="24">
        <v>0.42</v>
      </c>
      <c r="I62" s="31"/>
      <c r="J62" s="31"/>
      <c r="K62" s="35"/>
    </row>
    <row r="63" spans="2:11" x14ac:dyDescent="0.25">
      <c r="B63" s="8" t="s">
        <v>341</v>
      </c>
      <c r="C63" s="57" t="s">
        <v>342</v>
      </c>
      <c r="D63" s="54" t="s">
        <v>343</v>
      </c>
      <c r="E63" s="6" t="s">
        <v>54</v>
      </c>
      <c r="F63" s="19">
        <v>2332500</v>
      </c>
      <c r="G63" s="24">
        <v>11152.85</v>
      </c>
      <c r="H63" s="24">
        <v>0.42</v>
      </c>
      <c r="I63" s="31"/>
      <c r="J63" s="31"/>
      <c r="K63" s="35"/>
    </row>
    <row r="64" spans="2:11" x14ac:dyDescent="0.25">
      <c r="B64" s="8" t="s">
        <v>195</v>
      </c>
      <c r="C64" s="57" t="s">
        <v>196</v>
      </c>
      <c r="D64" s="54" t="s">
        <v>197</v>
      </c>
      <c r="E64" s="6" t="s">
        <v>150</v>
      </c>
      <c r="F64" s="19">
        <v>751100</v>
      </c>
      <c r="G64" s="24">
        <v>10653.98</v>
      </c>
      <c r="H64" s="24">
        <v>0.4</v>
      </c>
      <c r="I64" s="31"/>
      <c r="J64" s="31"/>
      <c r="K64" s="35"/>
    </row>
    <row r="65" spans="2:11" x14ac:dyDescent="0.25">
      <c r="B65" s="8" t="s">
        <v>319</v>
      </c>
      <c r="C65" s="57" t="s">
        <v>320</v>
      </c>
      <c r="D65" s="54" t="s">
        <v>321</v>
      </c>
      <c r="E65" s="6" t="s">
        <v>54</v>
      </c>
      <c r="F65" s="19">
        <v>675500</v>
      </c>
      <c r="G65" s="24">
        <v>10645.88</v>
      </c>
      <c r="H65" s="24">
        <v>0.4</v>
      </c>
      <c r="I65" s="31"/>
      <c r="J65" s="31"/>
      <c r="K65" s="35"/>
    </row>
    <row r="66" spans="2:11" x14ac:dyDescent="0.25">
      <c r="B66" s="8" t="s">
        <v>2001</v>
      </c>
      <c r="C66" s="57" t="s">
        <v>2002</v>
      </c>
      <c r="D66" s="54" t="s">
        <v>2003</v>
      </c>
      <c r="E66" s="6" t="s">
        <v>325</v>
      </c>
      <c r="F66" s="19">
        <v>397000</v>
      </c>
      <c r="G66" s="24">
        <v>10056.209999999999</v>
      </c>
      <c r="H66" s="24">
        <v>0.38</v>
      </c>
      <c r="I66" s="31"/>
      <c r="J66" s="31"/>
      <c r="K66" s="35"/>
    </row>
    <row r="67" spans="2:11" x14ac:dyDescent="0.25">
      <c r="B67" s="8" t="s">
        <v>2004</v>
      </c>
      <c r="C67" s="57" t="s">
        <v>2005</v>
      </c>
      <c r="D67" s="54" t="s">
        <v>2006</v>
      </c>
      <c r="E67" s="6" t="s">
        <v>102</v>
      </c>
      <c r="F67" s="19">
        <v>5864400</v>
      </c>
      <c r="G67" s="24">
        <v>10033.99</v>
      </c>
      <c r="H67" s="24">
        <v>0.38</v>
      </c>
      <c r="I67" s="31"/>
      <c r="J67" s="31"/>
      <c r="K67" s="35"/>
    </row>
    <row r="68" spans="2:11" x14ac:dyDescent="0.25">
      <c r="B68" s="8" t="s">
        <v>189</v>
      </c>
      <c r="C68" s="57" t="s">
        <v>190</v>
      </c>
      <c r="D68" s="54" t="s">
        <v>191</v>
      </c>
      <c r="E68" s="6" t="s">
        <v>122</v>
      </c>
      <c r="F68" s="19">
        <v>6637500</v>
      </c>
      <c r="G68" s="24">
        <v>9879.92</v>
      </c>
      <c r="H68" s="24">
        <v>0.37</v>
      </c>
      <c r="I68" s="31"/>
      <c r="J68" s="31"/>
      <c r="K68" s="35"/>
    </row>
    <row r="69" spans="2:11" x14ac:dyDescent="0.25">
      <c r="B69" s="8" t="s">
        <v>282</v>
      </c>
      <c r="C69" s="57" t="s">
        <v>283</v>
      </c>
      <c r="D69" s="54" t="s">
        <v>284</v>
      </c>
      <c r="E69" s="6" t="s">
        <v>185</v>
      </c>
      <c r="F69" s="19">
        <v>1104000</v>
      </c>
      <c r="G69" s="24">
        <v>9798</v>
      </c>
      <c r="H69" s="24">
        <v>0.37</v>
      </c>
      <c r="I69" s="31"/>
      <c r="J69" s="31"/>
      <c r="K69" s="35"/>
    </row>
    <row r="70" spans="2:11" x14ac:dyDescent="0.25">
      <c r="B70" s="8" t="s">
        <v>2007</v>
      </c>
      <c r="C70" s="57" t="s">
        <v>2008</v>
      </c>
      <c r="D70" s="54" t="s">
        <v>2009</v>
      </c>
      <c r="E70" s="6" t="s">
        <v>150</v>
      </c>
      <c r="F70" s="19">
        <v>1075175</v>
      </c>
      <c r="G70" s="24">
        <v>9786.24</v>
      </c>
      <c r="H70" s="24">
        <v>0.37</v>
      </c>
      <c r="I70" s="31"/>
      <c r="J70" s="31"/>
      <c r="K70" s="35"/>
    </row>
    <row r="71" spans="2:11" x14ac:dyDescent="0.25">
      <c r="B71" s="8" t="s">
        <v>2010</v>
      </c>
      <c r="C71" s="57" t="s">
        <v>2011</v>
      </c>
      <c r="D71" s="54" t="s">
        <v>2012</v>
      </c>
      <c r="E71" s="6" t="s">
        <v>157</v>
      </c>
      <c r="F71" s="19">
        <v>316800</v>
      </c>
      <c r="G71" s="24">
        <v>9779.4599999999991</v>
      </c>
      <c r="H71" s="24">
        <v>0.37</v>
      </c>
      <c r="I71" s="31"/>
      <c r="J71" s="31"/>
      <c r="K71" s="35"/>
    </row>
    <row r="72" spans="2:11" x14ac:dyDescent="0.25">
      <c r="B72" s="8" t="s">
        <v>2013</v>
      </c>
      <c r="C72" s="57" t="s">
        <v>704</v>
      </c>
      <c r="D72" s="54" t="s">
        <v>2014</v>
      </c>
      <c r="E72" s="6" t="s">
        <v>58</v>
      </c>
      <c r="F72" s="19">
        <v>3662500</v>
      </c>
      <c r="G72" s="24">
        <v>9542.64</v>
      </c>
      <c r="H72" s="24">
        <v>0.36</v>
      </c>
      <c r="I72" s="31"/>
      <c r="J72" s="31"/>
      <c r="K72" s="35"/>
    </row>
    <row r="73" spans="2:11" x14ac:dyDescent="0.25">
      <c r="B73" s="8" t="s">
        <v>397</v>
      </c>
      <c r="C73" s="57" t="s">
        <v>398</v>
      </c>
      <c r="D73" s="54" t="s">
        <v>399</v>
      </c>
      <c r="E73" s="6" t="s">
        <v>54</v>
      </c>
      <c r="F73" s="19">
        <v>706200</v>
      </c>
      <c r="G73" s="24">
        <v>9418.24</v>
      </c>
      <c r="H73" s="24">
        <v>0.35</v>
      </c>
      <c r="I73" s="31"/>
      <c r="J73" s="31"/>
      <c r="K73" s="35"/>
    </row>
    <row r="74" spans="2:11" x14ac:dyDescent="0.25">
      <c r="B74" s="8" t="s">
        <v>2015</v>
      </c>
      <c r="C74" s="57" t="s">
        <v>2016</v>
      </c>
      <c r="D74" s="54" t="s">
        <v>2017</v>
      </c>
      <c r="E74" s="6" t="s">
        <v>567</v>
      </c>
      <c r="F74" s="19">
        <v>11868750</v>
      </c>
      <c r="G74" s="24">
        <v>9299.17</v>
      </c>
      <c r="H74" s="24">
        <v>0.35</v>
      </c>
      <c r="I74" s="31"/>
      <c r="J74" s="31"/>
      <c r="K74" s="35"/>
    </row>
    <row r="75" spans="2:11" x14ac:dyDescent="0.25">
      <c r="B75" s="8" t="s">
        <v>2018</v>
      </c>
      <c r="C75" s="57" t="s">
        <v>2019</v>
      </c>
      <c r="D75" s="54" t="s">
        <v>2020</v>
      </c>
      <c r="E75" s="6" t="s">
        <v>102</v>
      </c>
      <c r="F75" s="19">
        <v>7690000</v>
      </c>
      <c r="G75" s="24">
        <v>9185.7099999999991</v>
      </c>
      <c r="H75" s="24">
        <v>0.34</v>
      </c>
      <c r="I75" s="31"/>
      <c r="J75" s="31"/>
      <c r="K75" s="35"/>
    </row>
    <row r="76" spans="2:11" x14ac:dyDescent="0.25">
      <c r="B76" s="8" t="s">
        <v>400</v>
      </c>
      <c r="C76" s="57" t="s">
        <v>401</v>
      </c>
      <c r="D76" s="54" t="s">
        <v>402</v>
      </c>
      <c r="E76" s="6" t="s">
        <v>150</v>
      </c>
      <c r="F76" s="19">
        <v>605200</v>
      </c>
      <c r="G76" s="24">
        <v>9110.3799999999992</v>
      </c>
      <c r="H76" s="24">
        <v>0.34</v>
      </c>
      <c r="I76" s="31"/>
      <c r="J76" s="31"/>
      <c r="K76" s="35"/>
    </row>
    <row r="77" spans="2:11" x14ac:dyDescent="0.25">
      <c r="B77" s="8" t="s">
        <v>1900</v>
      </c>
      <c r="C77" s="57" t="s">
        <v>1901</v>
      </c>
      <c r="D77" s="54" t="s">
        <v>1902</v>
      </c>
      <c r="E77" s="6" t="s">
        <v>98</v>
      </c>
      <c r="F77" s="19">
        <v>702000</v>
      </c>
      <c r="G77" s="24">
        <v>9086.69</v>
      </c>
      <c r="H77" s="24">
        <v>0.34</v>
      </c>
      <c r="I77" s="31"/>
      <c r="J77" s="31"/>
      <c r="K77" s="35"/>
    </row>
    <row r="78" spans="2:11" x14ac:dyDescent="0.25">
      <c r="B78" s="8" t="s">
        <v>978</v>
      </c>
      <c r="C78" s="57" t="s">
        <v>979</v>
      </c>
      <c r="D78" s="54" t="s">
        <v>980</v>
      </c>
      <c r="E78" s="6" t="s">
        <v>981</v>
      </c>
      <c r="F78" s="19">
        <v>2192400</v>
      </c>
      <c r="G78" s="24">
        <v>8904.43</v>
      </c>
      <c r="H78" s="24">
        <v>0.33</v>
      </c>
      <c r="I78" s="31"/>
      <c r="J78" s="31"/>
      <c r="K78" s="35"/>
    </row>
    <row r="79" spans="2:11" x14ac:dyDescent="0.25">
      <c r="B79" s="8" t="s">
        <v>521</v>
      </c>
      <c r="C79" s="57" t="s">
        <v>522</v>
      </c>
      <c r="D79" s="54" t="s">
        <v>523</v>
      </c>
      <c r="E79" s="6" t="s">
        <v>126</v>
      </c>
      <c r="F79" s="19">
        <v>350400</v>
      </c>
      <c r="G79" s="24">
        <v>8781.02</v>
      </c>
      <c r="H79" s="24">
        <v>0.33</v>
      </c>
      <c r="I79" s="31"/>
      <c r="J79" s="31"/>
      <c r="K79" s="35"/>
    </row>
    <row r="80" spans="2:11" x14ac:dyDescent="0.25">
      <c r="B80" s="8" t="s">
        <v>456</v>
      </c>
      <c r="C80" s="57" t="s">
        <v>457</v>
      </c>
      <c r="D80" s="54" t="s">
        <v>458</v>
      </c>
      <c r="E80" s="6" t="s">
        <v>106</v>
      </c>
      <c r="F80" s="19">
        <v>254400</v>
      </c>
      <c r="G80" s="24">
        <v>8685.34</v>
      </c>
      <c r="H80" s="24">
        <v>0.33</v>
      </c>
      <c r="I80" s="31"/>
      <c r="J80" s="31"/>
      <c r="K80" s="35"/>
    </row>
    <row r="81" spans="2:11" x14ac:dyDescent="0.25">
      <c r="B81" s="8" t="s">
        <v>2021</v>
      </c>
      <c r="C81" s="57" t="s">
        <v>2022</v>
      </c>
      <c r="D81" s="54" t="s">
        <v>2023</v>
      </c>
      <c r="E81" s="6" t="s">
        <v>102</v>
      </c>
      <c r="F81" s="19">
        <v>4434000</v>
      </c>
      <c r="G81" s="24">
        <v>8191.82</v>
      </c>
      <c r="H81" s="24">
        <v>0.31</v>
      </c>
      <c r="I81" s="31"/>
      <c r="J81" s="31"/>
      <c r="K81" s="35"/>
    </row>
    <row r="82" spans="2:11" x14ac:dyDescent="0.25">
      <c r="B82" s="8" t="s">
        <v>2024</v>
      </c>
      <c r="C82" s="57" t="s">
        <v>584</v>
      </c>
      <c r="D82" s="54" t="s">
        <v>2025</v>
      </c>
      <c r="E82" s="6" t="s">
        <v>213</v>
      </c>
      <c r="F82" s="19">
        <v>466500</v>
      </c>
      <c r="G82" s="24">
        <v>8103.34</v>
      </c>
      <c r="H82" s="24">
        <v>0.3</v>
      </c>
      <c r="I82" s="31"/>
      <c r="J82" s="31"/>
      <c r="K82" s="35"/>
    </row>
    <row r="83" spans="2:11" x14ac:dyDescent="0.25">
      <c r="B83" s="8" t="s">
        <v>2026</v>
      </c>
      <c r="C83" s="57" t="s">
        <v>732</v>
      </c>
      <c r="D83" s="54" t="s">
        <v>2027</v>
      </c>
      <c r="E83" s="6" t="s">
        <v>102</v>
      </c>
      <c r="F83" s="19">
        <v>1290000</v>
      </c>
      <c r="G83" s="24">
        <v>8070.24</v>
      </c>
      <c r="H83" s="24">
        <v>0.3</v>
      </c>
      <c r="I83" s="31"/>
      <c r="J83" s="31"/>
      <c r="K83" s="35"/>
    </row>
    <row r="84" spans="2:11" x14ac:dyDescent="0.25">
      <c r="B84" s="8" t="s">
        <v>975</v>
      </c>
      <c r="C84" s="57" t="s">
        <v>976</v>
      </c>
      <c r="D84" s="54" t="s">
        <v>977</v>
      </c>
      <c r="E84" s="6" t="s">
        <v>58</v>
      </c>
      <c r="F84" s="19">
        <v>518500</v>
      </c>
      <c r="G84" s="24">
        <v>7954.05</v>
      </c>
      <c r="H84" s="24">
        <v>0.3</v>
      </c>
      <c r="I84" s="31"/>
      <c r="J84" s="31"/>
      <c r="K84" s="35"/>
    </row>
    <row r="85" spans="2:11" x14ac:dyDescent="0.25">
      <c r="B85" s="8" t="s">
        <v>1823</v>
      </c>
      <c r="C85" s="57" t="s">
        <v>1824</v>
      </c>
      <c r="D85" s="54" t="s">
        <v>1825</v>
      </c>
      <c r="E85" s="6" t="s">
        <v>140</v>
      </c>
      <c r="F85" s="19">
        <v>599200</v>
      </c>
      <c r="G85" s="24">
        <v>7931.61</v>
      </c>
      <c r="H85" s="24">
        <v>0.3</v>
      </c>
      <c r="I85" s="31"/>
      <c r="J85" s="31"/>
      <c r="K85" s="35"/>
    </row>
    <row r="86" spans="2:11" x14ac:dyDescent="0.25">
      <c r="B86" s="8" t="s">
        <v>770</v>
      </c>
      <c r="C86" s="57" t="s">
        <v>771</v>
      </c>
      <c r="D86" s="54" t="s">
        <v>772</v>
      </c>
      <c r="E86" s="6" t="s">
        <v>514</v>
      </c>
      <c r="F86" s="19">
        <v>532763</v>
      </c>
      <c r="G86" s="24">
        <v>7751.7</v>
      </c>
      <c r="H86" s="24">
        <v>0.28999999999999998</v>
      </c>
      <c r="I86" s="31"/>
      <c r="J86" s="31"/>
      <c r="K86" s="35"/>
    </row>
    <row r="87" spans="2:11" x14ac:dyDescent="0.25">
      <c r="B87" s="8" t="s">
        <v>391</v>
      </c>
      <c r="C87" s="57" t="s">
        <v>392</v>
      </c>
      <c r="D87" s="54" t="s">
        <v>393</v>
      </c>
      <c r="E87" s="6" t="s">
        <v>150</v>
      </c>
      <c r="F87" s="19">
        <v>557700</v>
      </c>
      <c r="G87" s="24">
        <v>7534.53</v>
      </c>
      <c r="H87" s="24">
        <v>0.28000000000000003</v>
      </c>
      <c r="I87" s="31"/>
      <c r="J87" s="31"/>
      <c r="K87" s="35"/>
    </row>
    <row r="88" spans="2:11" x14ac:dyDescent="0.25">
      <c r="B88" s="8" t="s">
        <v>988</v>
      </c>
      <c r="C88" s="57" t="s">
        <v>989</v>
      </c>
      <c r="D88" s="54" t="s">
        <v>990</v>
      </c>
      <c r="E88" s="6" t="s">
        <v>991</v>
      </c>
      <c r="F88" s="19">
        <v>237000</v>
      </c>
      <c r="G88" s="24">
        <v>7446.54</v>
      </c>
      <c r="H88" s="24">
        <v>0.28000000000000003</v>
      </c>
      <c r="I88" s="31"/>
      <c r="J88" s="31"/>
      <c r="K88" s="35"/>
    </row>
    <row r="89" spans="2:11" x14ac:dyDescent="0.25">
      <c r="B89" s="8" t="s">
        <v>931</v>
      </c>
      <c r="C89" s="57" t="s">
        <v>932</v>
      </c>
      <c r="D89" s="54" t="s">
        <v>933</v>
      </c>
      <c r="E89" s="6" t="s">
        <v>106</v>
      </c>
      <c r="F89" s="19">
        <v>4796250</v>
      </c>
      <c r="G89" s="24">
        <v>7079.27</v>
      </c>
      <c r="H89" s="24">
        <v>0.27</v>
      </c>
      <c r="I89" s="31"/>
      <c r="J89" s="31"/>
      <c r="K89" s="35"/>
    </row>
    <row r="90" spans="2:11" x14ac:dyDescent="0.25">
      <c r="B90" s="8" t="s">
        <v>1890</v>
      </c>
      <c r="C90" s="57" t="s">
        <v>625</v>
      </c>
      <c r="D90" s="54" t="s">
        <v>1891</v>
      </c>
      <c r="E90" s="6" t="s">
        <v>102</v>
      </c>
      <c r="F90" s="19">
        <v>1398000</v>
      </c>
      <c r="G90" s="24">
        <v>6976.72</v>
      </c>
      <c r="H90" s="24">
        <v>0.26</v>
      </c>
      <c r="I90" s="31"/>
      <c r="J90" s="31"/>
      <c r="K90" s="35"/>
    </row>
    <row r="91" spans="2:11" x14ac:dyDescent="0.25">
      <c r="B91" s="8" t="s">
        <v>127</v>
      </c>
      <c r="C91" s="57" t="s">
        <v>128</v>
      </c>
      <c r="D91" s="54" t="s">
        <v>129</v>
      </c>
      <c r="E91" s="6" t="s">
        <v>79</v>
      </c>
      <c r="F91" s="19">
        <v>181300</v>
      </c>
      <c r="G91" s="24">
        <v>6961.19</v>
      </c>
      <c r="H91" s="24">
        <v>0.26</v>
      </c>
      <c r="I91" s="31"/>
      <c r="J91" s="31"/>
      <c r="K91" s="35"/>
    </row>
    <row r="92" spans="2:11" x14ac:dyDescent="0.25">
      <c r="B92" s="8" t="s">
        <v>1004</v>
      </c>
      <c r="C92" s="57" t="s">
        <v>1005</v>
      </c>
      <c r="D92" s="54" t="s">
        <v>1006</v>
      </c>
      <c r="E92" s="6" t="s">
        <v>440</v>
      </c>
      <c r="F92" s="19">
        <v>1292200</v>
      </c>
      <c r="G92" s="24">
        <v>6948.16</v>
      </c>
      <c r="H92" s="24">
        <v>0.26</v>
      </c>
      <c r="I92" s="31"/>
      <c r="J92" s="31"/>
      <c r="K92" s="35"/>
    </row>
    <row r="93" spans="2:11" x14ac:dyDescent="0.25">
      <c r="B93" s="8" t="s">
        <v>2028</v>
      </c>
      <c r="C93" s="57" t="s">
        <v>2029</v>
      </c>
      <c r="D93" s="54" t="s">
        <v>2030</v>
      </c>
      <c r="E93" s="6" t="s">
        <v>102</v>
      </c>
      <c r="F93" s="19">
        <v>3832858</v>
      </c>
      <c r="G93" s="24">
        <v>6638.51</v>
      </c>
      <c r="H93" s="24">
        <v>0.25</v>
      </c>
      <c r="I93" s="31"/>
      <c r="J93" s="31"/>
      <c r="K93" s="35"/>
    </row>
    <row r="94" spans="2:11" x14ac:dyDescent="0.25">
      <c r="B94" s="8" t="s">
        <v>444</v>
      </c>
      <c r="C94" s="57" t="s">
        <v>445</v>
      </c>
      <c r="D94" s="54" t="s">
        <v>446</v>
      </c>
      <c r="E94" s="6" t="s">
        <v>122</v>
      </c>
      <c r="F94" s="19">
        <v>2252500</v>
      </c>
      <c r="G94" s="24">
        <v>6510.85</v>
      </c>
      <c r="H94" s="24">
        <v>0.24</v>
      </c>
      <c r="I94" s="31"/>
      <c r="J94" s="31"/>
      <c r="K94" s="35"/>
    </row>
    <row r="95" spans="2:11" x14ac:dyDescent="0.25">
      <c r="B95" s="8" t="s">
        <v>214</v>
      </c>
      <c r="C95" s="57" t="s">
        <v>215</v>
      </c>
      <c r="D95" s="54" t="s">
        <v>216</v>
      </c>
      <c r="E95" s="6" t="s">
        <v>72</v>
      </c>
      <c r="F95" s="19">
        <v>251700</v>
      </c>
      <c r="G95" s="24">
        <v>6404</v>
      </c>
      <c r="H95" s="24">
        <v>0.24</v>
      </c>
      <c r="I95" s="31"/>
      <c r="J95" s="31"/>
      <c r="K95" s="35"/>
    </row>
    <row r="96" spans="2:11" x14ac:dyDescent="0.25">
      <c r="B96" s="8" t="s">
        <v>878</v>
      </c>
      <c r="C96" s="57" t="s">
        <v>879</v>
      </c>
      <c r="D96" s="54" t="s">
        <v>880</v>
      </c>
      <c r="E96" s="6" t="s">
        <v>150</v>
      </c>
      <c r="F96" s="19">
        <v>2340000</v>
      </c>
      <c r="G96" s="24">
        <v>6280.56</v>
      </c>
      <c r="H96" s="24">
        <v>0.24</v>
      </c>
      <c r="I96" s="31"/>
      <c r="J96" s="31"/>
      <c r="K96" s="35"/>
    </row>
    <row r="97" spans="2:11" x14ac:dyDescent="0.25">
      <c r="B97" s="8" t="s">
        <v>2031</v>
      </c>
      <c r="C97" s="57" t="s">
        <v>2032</v>
      </c>
      <c r="D97" s="54" t="s">
        <v>2033</v>
      </c>
      <c r="E97" s="6" t="s">
        <v>325</v>
      </c>
      <c r="F97" s="19">
        <v>949000</v>
      </c>
      <c r="G97" s="24">
        <v>6254.86</v>
      </c>
      <c r="H97" s="24">
        <v>0.23</v>
      </c>
      <c r="I97" s="31"/>
      <c r="J97" s="31"/>
      <c r="K97" s="35"/>
    </row>
    <row r="98" spans="2:11" x14ac:dyDescent="0.25">
      <c r="B98" s="8" t="s">
        <v>1001</v>
      </c>
      <c r="C98" s="57" t="s">
        <v>1002</v>
      </c>
      <c r="D98" s="54" t="s">
        <v>1003</v>
      </c>
      <c r="E98" s="6" t="s">
        <v>230</v>
      </c>
      <c r="F98" s="19">
        <v>96000</v>
      </c>
      <c r="G98" s="24">
        <v>6098.83</v>
      </c>
      <c r="H98" s="24">
        <v>0.23</v>
      </c>
      <c r="I98" s="31"/>
      <c r="J98" s="31"/>
      <c r="K98" s="35"/>
    </row>
    <row r="99" spans="2:11" x14ac:dyDescent="0.25">
      <c r="B99" s="8" t="s">
        <v>403</v>
      </c>
      <c r="C99" s="57" t="s">
        <v>404</v>
      </c>
      <c r="D99" s="54" t="s">
        <v>405</v>
      </c>
      <c r="E99" s="6" t="s">
        <v>406</v>
      </c>
      <c r="F99" s="19">
        <v>2383150</v>
      </c>
      <c r="G99" s="24">
        <v>6011.5</v>
      </c>
      <c r="H99" s="24">
        <v>0.23</v>
      </c>
      <c r="I99" s="31"/>
      <c r="J99" s="31"/>
      <c r="K99" s="35"/>
    </row>
    <row r="100" spans="2:11" x14ac:dyDescent="0.25">
      <c r="B100" s="8" t="s">
        <v>2034</v>
      </c>
      <c r="C100" s="57" t="s">
        <v>2035</v>
      </c>
      <c r="D100" s="54" t="s">
        <v>2036</v>
      </c>
      <c r="E100" s="6" t="s">
        <v>168</v>
      </c>
      <c r="F100" s="19">
        <v>197450</v>
      </c>
      <c r="G100" s="24">
        <v>5890.43</v>
      </c>
      <c r="H100" s="24">
        <v>0.22</v>
      </c>
      <c r="I100" s="31"/>
      <c r="J100" s="31"/>
      <c r="K100" s="35"/>
    </row>
    <row r="101" spans="2:11" x14ac:dyDescent="0.25">
      <c r="B101" s="8" t="s">
        <v>1844</v>
      </c>
      <c r="C101" s="57" t="s">
        <v>1845</v>
      </c>
      <c r="D101" s="54" t="s">
        <v>1846</v>
      </c>
      <c r="E101" s="6" t="s">
        <v>58</v>
      </c>
      <c r="F101" s="19">
        <v>4015000</v>
      </c>
      <c r="G101" s="24">
        <v>5817.74</v>
      </c>
      <c r="H101" s="24">
        <v>0.22</v>
      </c>
      <c r="I101" s="31"/>
      <c r="J101" s="31"/>
      <c r="K101" s="35"/>
    </row>
    <row r="102" spans="2:11" x14ac:dyDescent="0.25">
      <c r="B102" s="8" t="s">
        <v>353</v>
      </c>
      <c r="C102" s="57" t="s">
        <v>354</v>
      </c>
      <c r="D102" s="54" t="s">
        <v>355</v>
      </c>
      <c r="E102" s="6" t="s">
        <v>356</v>
      </c>
      <c r="F102" s="19">
        <v>2121000</v>
      </c>
      <c r="G102" s="24">
        <v>5707.61</v>
      </c>
      <c r="H102" s="24">
        <v>0.21</v>
      </c>
      <c r="I102" s="31"/>
      <c r="J102" s="31"/>
      <c r="K102" s="35"/>
    </row>
    <row r="103" spans="2:11" x14ac:dyDescent="0.25">
      <c r="B103" s="8" t="s">
        <v>241</v>
      </c>
      <c r="C103" s="57" t="s">
        <v>242</v>
      </c>
      <c r="D103" s="54" t="s">
        <v>243</v>
      </c>
      <c r="E103" s="6" t="s">
        <v>161</v>
      </c>
      <c r="F103" s="19">
        <v>1132000</v>
      </c>
      <c r="G103" s="24">
        <v>5576.8</v>
      </c>
      <c r="H103" s="24">
        <v>0.21</v>
      </c>
      <c r="I103" s="31"/>
      <c r="J103" s="31"/>
      <c r="K103" s="35"/>
    </row>
    <row r="104" spans="2:11" x14ac:dyDescent="0.25">
      <c r="B104" s="8" t="s">
        <v>1829</v>
      </c>
      <c r="C104" s="57" t="s">
        <v>1830</v>
      </c>
      <c r="D104" s="54" t="s">
        <v>1831</v>
      </c>
      <c r="E104" s="6" t="s">
        <v>440</v>
      </c>
      <c r="F104" s="19">
        <v>164750</v>
      </c>
      <c r="G104" s="24">
        <v>5556.44</v>
      </c>
      <c r="H104" s="24">
        <v>0.21</v>
      </c>
      <c r="I104" s="31"/>
      <c r="J104" s="31"/>
      <c r="K104" s="35"/>
    </row>
    <row r="105" spans="2:11" x14ac:dyDescent="0.25">
      <c r="B105" s="8" t="s">
        <v>2037</v>
      </c>
      <c r="C105" s="57" t="s">
        <v>2038</v>
      </c>
      <c r="D105" s="54" t="s">
        <v>2039</v>
      </c>
      <c r="E105" s="6" t="s">
        <v>150</v>
      </c>
      <c r="F105" s="19">
        <v>1292000</v>
      </c>
      <c r="G105" s="24">
        <v>5370.84</v>
      </c>
      <c r="H105" s="24">
        <v>0.2</v>
      </c>
      <c r="I105" s="31"/>
      <c r="J105" s="31"/>
      <c r="K105" s="35"/>
    </row>
    <row r="106" spans="2:11" x14ac:dyDescent="0.25">
      <c r="B106" s="8" t="s">
        <v>893</v>
      </c>
      <c r="C106" s="57" t="s">
        <v>894</v>
      </c>
      <c r="D106" s="54" t="s">
        <v>895</v>
      </c>
      <c r="E106" s="6" t="s">
        <v>133</v>
      </c>
      <c r="F106" s="19">
        <v>3510000</v>
      </c>
      <c r="G106" s="24">
        <v>5157.95</v>
      </c>
      <c r="H106" s="24">
        <v>0.19</v>
      </c>
      <c r="I106" s="31"/>
      <c r="J106" s="31"/>
      <c r="K106" s="35"/>
    </row>
    <row r="107" spans="2:11" x14ac:dyDescent="0.25">
      <c r="B107" s="8" t="s">
        <v>2040</v>
      </c>
      <c r="C107" s="57" t="s">
        <v>2041</v>
      </c>
      <c r="D107" s="54" t="s">
        <v>2042</v>
      </c>
      <c r="E107" s="6" t="s">
        <v>325</v>
      </c>
      <c r="F107" s="19">
        <v>668200</v>
      </c>
      <c r="G107" s="24">
        <v>5018.8500000000004</v>
      </c>
      <c r="H107" s="24">
        <v>0.19</v>
      </c>
      <c r="I107" s="31"/>
      <c r="J107" s="31"/>
      <c r="K107" s="35"/>
    </row>
    <row r="108" spans="2:11" x14ac:dyDescent="0.25">
      <c r="B108" s="8" t="s">
        <v>2043</v>
      </c>
      <c r="C108" s="57" t="s">
        <v>2044</v>
      </c>
      <c r="D108" s="54" t="s">
        <v>2045</v>
      </c>
      <c r="E108" s="6" t="s">
        <v>102</v>
      </c>
      <c r="F108" s="19">
        <v>537750</v>
      </c>
      <c r="G108" s="24">
        <v>4926.33</v>
      </c>
      <c r="H108" s="24">
        <v>0.18</v>
      </c>
      <c r="I108" s="31"/>
      <c r="J108" s="31"/>
      <c r="K108" s="35"/>
    </row>
    <row r="109" spans="2:11" x14ac:dyDescent="0.25">
      <c r="B109" s="8" t="s">
        <v>410</v>
      </c>
      <c r="C109" s="57" t="s">
        <v>411</v>
      </c>
      <c r="D109" s="54" t="s">
        <v>412</v>
      </c>
      <c r="E109" s="6" t="s">
        <v>237</v>
      </c>
      <c r="F109" s="19">
        <v>969000</v>
      </c>
      <c r="G109" s="24">
        <v>4876.49</v>
      </c>
      <c r="H109" s="24">
        <v>0.18</v>
      </c>
      <c r="I109" s="31"/>
      <c r="J109" s="31"/>
      <c r="K109" s="35"/>
    </row>
    <row r="110" spans="2:11" x14ac:dyDescent="0.25">
      <c r="B110" s="8" t="s">
        <v>985</v>
      </c>
      <c r="C110" s="57" t="s">
        <v>986</v>
      </c>
      <c r="D110" s="54" t="s">
        <v>987</v>
      </c>
      <c r="E110" s="6" t="s">
        <v>102</v>
      </c>
      <c r="F110" s="19">
        <v>299500</v>
      </c>
      <c r="G110" s="24">
        <v>4873.76</v>
      </c>
      <c r="H110" s="24">
        <v>0.18</v>
      </c>
      <c r="I110" s="31"/>
      <c r="J110" s="31"/>
      <c r="K110" s="35"/>
    </row>
    <row r="111" spans="2:11" x14ac:dyDescent="0.25">
      <c r="B111" s="8" t="s">
        <v>2046</v>
      </c>
      <c r="C111" s="57" t="s">
        <v>2047</v>
      </c>
      <c r="D111" s="54" t="s">
        <v>2048</v>
      </c>
      <c r="E111" s="6" t="s">
        <v>72</v>
      </c>
      <c r="F111" s="19">
        <v>1844400</v>
      </c>
      <c r="G111" s="24">
        <v>4821.26</v>
      </c>
      <c r="H111" s="24">
        <v>0.18</v>
      </c>
      <c r="I111" s="31"/>
      <c r="J111" s="31"/>
      <c r="K111" s="35"/>
    </row>
    <row r="112" spans="2:11" x14ac:dyDescent="0.25">
      <c r="B112" s="8" t="s">
        <v>297</v>
      </c>
      <c r="C112" s="57" t="s">
        <v>298</v>
      </c>
      <c r="D112" s="54" t="s">
        <v>299</v>
      </c>
      <c r="E112" s="6" t="s">
        <v>237</v>
      </c>
      <c r="F112" s="19">
        <v>809600</v>
      </c>
      <c r="G112" s="24">
        <v>4668.1499999999996</v>
      </c>
      <c r="H112" s="24">
        <v>0.18</v>
      </c>
      <c r="I112" s="31"/>
      <c r="J112" s="31"/>
      <c r="K112" s="35"/>
    </row>
    <row r="113" spans="2:11" x14ac:dyDescent="0.25">
      <c r="B113" s="8" t="s">
        <v>479</v>
      </c>
      <c r="C113" s="57" t="s">
        <v>480</v>
      </c>
      <c r="D113" s="54" t="s">
        <v>481</v>
      </c>
      <c r="E113" s="6" t="s">
        <v>98</v>
      </c>
      <c r="F113" s="19">
        <v>1503000</v>
      </c>
      <c r="G113" s="24">
        <v>4553.34</v>
      </c>
      <c r="H113" s="24">
        <v>0.17</v>
      </c>
      <c r="I113" s="31"/>
      <c r="J113" s="31"/>
      <c r="K113" s="35"/>
    </row>
    <row r="114" spans="2:11" x14ac:dyDescent="0.25">
      <c r="B114" s="8" t="s">
        <v>2049</v>
      </c>
      <c r="C114" s="57" t="s">
        <v>2050</v>
      </c>
      <c r="D114" s="54" t="s">
        <v>2051</v>
      </c>
      <c r="E114" s="6" t="s">
        <v>325</v>
      </c>
      <c r="F114" s="19">
        <v>196800</v>
      </c>
      <c r="G114" s="24">
        <v>4538.01</v>
      </c>
      <c r="H114" s="24">
        <v>0.17</v>
      </c>
      <c r="I114" s="31"/>
      <c r="J114" s="31"/>
      <c r="K114" s="35"/>
    </row>
    <row r="115" spans="2:11" x14ac:dyDescent="0.25">
      <c r="B115" s="8" t="s">
        <v>2052</v>
      </c>
      <c r="C115" s="57" t="s">
        <v>2053</v>
      </c>
      <c r="D115" s="54" t="s">
        <v>2054</v>
      </c>
      <c r="E115" s="6" t="s">
        <v>514</v>
      </c>
      <c r="F115" s="19">
        <v>670500</v>
      </c>
      <c r="G115" s="24">
        <v>4415.91</v>
      </c>
      <c r="H115" s="24">
        <v>0.17</v>
      </c>
      <c r="I115" s="31"/>
      <c r="J115" s="31"/>
      <c r="K115" s="35"/>
    </row>
    <row r="116" spans="2:11" x14ac:dyDescent="0.25">
      <c r="B116" s="8" t="s">
        <v>91</v>
      </c>
      <c r="C116" s="57" t="s">
        <v>92</v>
      </c>
      <c r="D116" s="54" t="s">
        <v>93</v>
      </c>
      <c r="E116" s="6" t="s">
        <v>94</v>
      </c>
      <c r="F116" s="19">
        <v>175800</v>
      </c>
      <c r="G116" s="24">
        <v>4362.5600000000004</v>
      </c>
      <c r="H116" s="24">
        <v>0.16</v>
      </c>
      <c r="I116" s="31"/>
      <c r="J116" s="31"/>
      <c r="K116" s="35"/>
    </row>
    <row r="117" spans="2:11" x14ac:dyDescent="0.25">
      <c r="B117" s="8" t="s">
        <v>151</v>
      </c>
      <c r="C117" s="57" t="s">
        <v>152</v>
      </c>
      <c r="D117" s="54" t="s">
        <v>153</v>
      </c>
      <c r="E117" s="6" t="s">
        <v>54</v>
      </c>
      <c r="F117" s="19">
        <v>69450</v>
      </c>
      <c r="G117" s="24">
        <v>4340.6899999999996</v>
      </c>
      <c r="H117" s="24">
        <v>0.16</v>
      </c>
      <c r="I117" s="31"/>
      <c r="J117" s="31"/>
      <c r="K117" s="35"/>
    </row>
    <row r="118" spans="2:11" x14ac:dyDescent="0.25">
      <c r="B118" s="8" t="s">
        <v>995</v>
      </c>
      <c r="C118" s="57" t="s">
        <v>996</v>
      </c>
      <c r="D118" s="54" t="s">
        <v>997</v>
      </c>
      <c r="E118" s="6" t="s">
        <v>150</v>
      </c>
      <c r="F118" s="19">
        <v>69500</v>
      </c>
      <c r="G118" s="24">
        <v>4254.2</v>
      </c>
      <c r="H118" s="24">
        <v>0.16</v>
      </c>
      <c r="I118" s="31"/>
      <c r="J118" s="31"/>
      <c r="K118" s="35"/>
    </row>
    <row r="119" spans="2:11" x14ac:dyDescent="0.25">
      <c r="B119" s="8" t="s">
        <v>276</v>
      </c>
      <c r="C119" s="57" t="s">
        <v>277</v>
      </c>
      <c r="D119" s="54" t="s">
        <v>278</v>
      </c>
      <c r="E119" s="6" t="s">
        <v>150</v>
      </c>
      <c r="F119" s="19">
        <v>168000</v>
      </c>
      <c r="G119" s="24">
        <v>4252.25</v>
      </c>
      <c r="H119" s="24">
        <v>0.16</v>
      </c>
      <c r="I119" s="31"/>
      <c r="J119" s="31"/>
      <c r="K119" s="35"/>
    </row>
    <row r="120" spans="2:11" x14ac:dyDescent="0.25">
      <c r="B120" s="8" t="s">
        <v>231</v>
      </c>
      <c r="C120" s="57" t="s">
        <v>232</v>
      </c>
      <c r="D120" s="54" t="s">
        <v>233</v>
      </c>
      <c r="E120" s="6" t="s">
        <v>72</v>
      </c>
      <c r="F120" s="19">
        <v>13600</v>
      </c>
      <c r="G120" s="24">
        <v>3883.65</v>
      </c>
      <c r="H120" s="24">
        <v>0.15</v>
      </c>
      <c r="I120" s="31"/>
      <c r="J120" s="31"/>
      <c r="K120" s="35"/>
    </row>
    <row r="121" spans="2:11" x14ac:dyDescent="0.25">
      <c r="B121" s="8" t="s">
        <v>238</v>
      </c>
      <c r="C121" s="57" t="s">
        <v>239</v>
      </c>
      <c r="D121" s="54" t="s">
        <v>240</v>
      </c>
      <c r="E121" s="6" t="s">
        <v>79</v>
      </c>
      <c r="F121" s="19">
        <v>50625</v>
      </c>
      <c r="G121" s="24">
        <v>3881.7</v>
      </c>
      <c r="H121" s="24">
        <v>0.15</v>
      </c>
      <c r="I121" s="31"/>
      <c r="J121" s="31"/>
      <c r="K121" s="35"/>
    </row>
    <row r="122" spans="2:11" x14ac:dyDescent="0.25">
      <c r="B122" s="8" t="s">
        <v>103</v>
      </c>
      <c r="C122" s="57" t="s">
        <v>104</v>
      </c>
      <c r="D122" s="54" t="s">
        <v>105</v>
      </c>
      <c r="E122" s="6" t="s">
        <v>106</v>
      </c>
      <c r="F122" s="19">
        <v>108000</v>
      </c>
      <c r="G122" s="24">
        <v>3868.02</v>
      </c>
      <c r="H122" s="24">
        <v>0.15</v>
      </c>
      <c r="I122" s="31"/>
      <c r="J122" s="31"/>
      <c r="K122" s="35"/>
    </row>
    <row r="123" spans="2:11" x14ac:dyDescent="0.25">
      <c r="B123" s="8" t="s">
        <v>95</v>
      </c>
      <c r="C123" s="57" t="s">
        <v>96</v>
      </c>
      <c r="D123" s="54" t="s">
        <v>97</v>
      </c>
      <c r="E123" s="6" t="s">
        <v>98</v>
      </c>
      <c r="F123" s="19">
        <v>103775</v>
      </c>
      <c r="G123" s="24">
        <v>3837.13</v>
      </c>
      <c r="H123" s="24">
        <v>0.14000000000000001</v>
      </c>
      <c r="I123" s="31"/>
      <c r="J123" s="31"/>
      <c r="K123" s="35"/>
    </row>
    <row r="124" spans="2:11" x14ac:dyDescent="0.25">
      <c r="B124" s="8" t="s">
        <v>2055</v>
      </c>
      <c r="C124" s="57" t="s">
        <v>2056</v>
      </c>
      <c r="D124" s="54" t="s">
        <v>2057</v>
      </c>
      <c r="E124" s="6" t="s">
        <v>90</v>
      </c>
      <c r="F124" s="19">
        <v>84100</v>
      </c>
      <c r="G124" s="24">
        <v>3652.59</v>
      </c>
      <c r="H124" s="24">
        <v>0.14000000000000001</v>
      </c>
      <c r="I124" s="31"/>
      <c r="J124" s="31"/>
      <c r="K124" s="35"/>
    </row>
    <row r="125" spans="2:11" x14ac:dyDescent="0.25">
      <c r="B125" s="8" t="s">
        <v>192</v>
      </c>
      <c r="C125" s="57" t="s">
        <v>193</v>
      </c>
      <c r="D125" s="54" t="s">
        <v>194</v>
      </c>
      <c r="E125" s="6" t="s">
        <v>98</v>
      </c>
      <c r="F125" s="19">
        <v>330000</v>
      </c>
      <c r="G125" s="24">
        <v>3606.08</v>
      </c>
      <c r="H125" s="24">
        <v>0.14000000000000001</v>
      </c>
      <c r="I125" s="31"/>
      <c r="J125" s="31"/>
      <c r="K125" s="35"/>
    </row>
    <row r="126" spans="2:11" x14ac:dyDescent="0.25">
      <c r="B126" s="8" t="s">
        <v>1880</v>
      </c>
      <c r="C126" s="57" t="s">
        <v>1881</v>
      </c>
      <c r="D126" s="54" t="s">
        <v>1882</v>
      </c>
      <c r="E126" s="6" t="s">
        <v>133</v>
      </c>
      <c r="F126" s="19">
        <v>777600</v>
      </c>
      <c r="G126" s="24">
        <v>3602.23</v>
      </c>
      <c r="H126" s="24">
        <v>0.14000000000000001</v>
      </c>
      <c r="I126" s="31"/>
      <c r="J126" s="31"/>
      <c r="K126" s="35"/>
    </row>
    <row r="127" spans="2:11" x14ac:dyDescent="0.25">
      <c r="B127" s="8" t="s">
        <v>757</v>
      </c>
      <c r="C127" s="57" t="s">
        <v>758</v>
      </c>
      <c r="D127" s="54" t="s">
        <v>759</v>
      </c>
      <c r="E127" s="6" t="s">
        <v>309</v>
      </c>
      <c r="F127" s="19">
        <v>324100</v>
      </c>
      <c r="G127" s="24">
        <v>3531.88</v>
      </c>
      <c r="H127" s="24">
        <v>0.13</v>
      </c>
      <c r="I127" s="31"/>
      <c r="J127" s="31"/>
      <c r="K127" s="35"/>
    </row>
    <row r="128" spans="2:11" x14ac:dyDescent="0.25">
      <c r="B128" s="8" t="s">
        <v>1956</v>
      </c>
      <c r="C128" s="57" t="s">
        <v>1957</v>
      </c>
      <c r="D128" s="54" t="s">
        <v>1958</v>
      </c>
      <c r="E128" s="6" t="s">
        <v>114</v>
      </c>
      <c r="F128" s="19">
        <v>3038800</v>
      </c>
      <c r="G128" s="24">
        <v>3441.44</v>
      </c>
      <c r="H128" s="24">
        <v>0.13</v>
      </c>
      <c r="I128" s="31"/>
      <c r="J128" s="31"/>
      <c r="K128" s="35"/>
    </row>
    <row r="129" spans="2:11" x14ac:dyDescent="0.25">
      <c r="B129" s="8" t="s">
        <v>2058</v>
      </c>
      <c r="C129" s="57" t="s">
        <v>2059</v>
      </c>
      <c r="D129" s="54" t="s">
        <v>2060</v>
      </c>
      <c r="E129" s="6" t="s">
        <v>440</v>
      </c>
      <c r="F129" s="19">
        <v>879700</v>
      </c>
      <c r="G129" s="24">
        <v>3227.18</v>
      </c>
      <c r="H129" s="24">
        <v>0.12</v>
      </c>
      <c r="I129" s="31"/>
      <c r="J129" s="31"/>
      <c r="K129" s="35"/>
    </row>
    <row r="130" spans="2:11" x14ac:dyDescent="0.25">
      <c r="B130" s="8" t="s">
        <v>862</v>
      </c>
      <c r="C130" s="57" t="s">
        <v>863</v>
      </c>
      <c r="D130" s="54" t="s">
        <v>864</v>
      </c>
      <c r="E130" s="6" t="s">
        <v>150</v>
      </c>
      <c r="F130" s="19">
        <v>415800</v>
      </c>
      <c r="G130" s="24">
        <v>3163.41</v>
      </c>
      <c r="H130" s="24">
        <v>0.12</v>
      </c>
      <c r="I130" s="31"/>
      <c r="J130" s="31"/>
      <c r="K130" s="35"/>
    </row>
    <row r="131" spans="2:11" x14ac:dyDescent="0.25">
      <c r="B131" s="8" t="s">
        <v>165</v>
      </c>
      <c r="C131" s="57" t="s">
        <v>166</v>
      </c>
      <c r="D131" s="54" t="s">
        <v>167</v>
      </c>
      <c r="E131" s="6" t="s">
        <v>168</v>
      </c>
      <c r="F131" s="19">
        <v>1790000</v>
      </c>
      <c r="G131" s="24">
        <v>3148.61</v>
      </c>
      <c r="H131" s="24">
        <v>0.12</v>
      </c>
      <c r="I131" s="31"/>
      <c r="J131" s="31"/>
      <c r="K131" s="35"/>
    </row>
    <row r="132" spans="2:11" x14ac:dyDescent="0.25">
      <c r="B132" s="8" t="s">
        <v>462</v>
      </c>
      <c r="C132" s="57" t="s">
        <v>463</v>
      </c>
      <c r="D132" s="54" t="s">
        <v>464</v>
      </c>
      <c r="E132" s="6" t="s">
        <v>114</v>
      </c>
      <c r="F132" s="19">
        <v>918000</v>
      </c>
      <c r="G132" s="24">
        <v>3074.84</v>
      </c>
      <c r="H132" s="24">
        <v>0.12</v>
      </c>
      <c r="I132" s="31"/>
      <c r="J132" s="31"/>
      <c r="K132" s="35"/>
    </row>
    <row r="133" spans="2:11" x14ac:dyDescent="0.25">
      <c r="B133" s="8" t="s">
        <v>1809</v>
      </c>
      <c r="C133" s="57" t="s">
        <v>1810</v>
      </c>
      <c r="D133" s="54" t="s">
        <v>1811</v>
      </c>
      <c r="E133" s="6" t="s">
        <v>72</v>
      </c>
      <c r="F133" s="19">
        <v>70250</v>
      </c>
      <c r="G133" s="24">
        <v>3065.29</v>
      </c>
      <c r="H133" s="24">
        <v>0.12</v>
      </c>
      <c r="I133" s="31"/>
      <c r="J133" s="31"/>
      <c r="K133" s="35"/>
    </row>
    <row r="134" spans="2:11" x14ac:dyDescent="0.25">
      <c r="B134" s="8" t="s">
        <v>2061</v>
      </c>
      <c r="C134" s="57" t="s">
        <v>2062</v>
      </c>
      <c r="D134" s="54" t="s">
        <v>2063</v>
      </c>
      <c r="E134" s="6" t="s">
        <v>102</v>
      </c>
      <c r="F134" s="19">
        <v>386100</v>
      </c>
      <c r="G134" s="24">
        <v>2997.68</v>
      </c>
      <c r="H134" s="24">
        <v>0.11</v>
      </c>
      <c r="I134" s="31"/>
      <c r="J134" s="31"/>
      <c r="K134" s="35"/>
    </row>
    <row r="135" spans="2:11" x14ac:dyDescent="0.25">
      <c r="B135" s="8" t="s">
        <v>2064</v>
      </c>
      <c r="C135" s="57" t="s">
        <v>2065</v>
      </c>
      <c r="D135" s="54" t="s">
        <v>2066</v>
      </c>
      <c r="E135" s="6" t="s">
        <v>356</v>
      </c>
      <c r="F135" s="19">
        <v>690250</v>
      </c>
      <c r="G135" s="24">
        <v>2970.84</v>
      </c>
      <c r="H135" s="24">
        <v>0.11</v>
      </c>
      <c r="I135" s="31"/>
      <c r="J135" s="31"/>
      <c r="K135" s="35"/>
    </row>
    <row r="136" spans="2:11" x14ac:dyDescent="0.25">
      <c r="B136" s="8" t="s">
        <v>815</v>
      </c>
      <c r="C136" s="57" t="s">
        <v>816</v>
      </c>
      <c r="D136" s="54" t="s">
        <v>817</v>
      </c>
      <c r="E136" s="6" t="s">
        <v>157</v>
      </c>
      <c r="F136" s="19">
        <v>111900</v>
      </c>
      <c r="G136" s="24">
        <v>2821.39</v>
      </c>
      <c r="H136" s="24">
        <v>0.11</v>
      </c>
      <c r="I136" s="31"/>
      <c r="J136" s="31"/>
      <c r="K136" s="35"/>
    </row>
    <row r="137" spans="2:11" x14ac:dyDescent="0.25">
      <c r="B137" s="8" t="s">
        <v>244</v>
      </c>
      <c r="C137" s="57" t="s">
        <v>245</v>
      </c>
      <c r="D137" s="54" t="s">
        <v>246</v>
      </c>
      <c r="E137" s="6" t="s">
        <v>54</v>
      </c>
      <c r="F137" s="19">
        <v>50400</v>
      </c>
      <c r="G137" s="24">
        <v>2746.07</v>
      </c>
      <c r="H137" s="24">
        <v>0.1</v>
      </c>
      <c r="I137" s="31"/>
      <c r="J137" s="31"/>
      <c r="K137" s="35"/>
    </row>
    <row r="138" spans="2:11" x14ac:dyDescent="0.25">
      <c r="B138" s="8" t="s">
        <v>1923</v>
      </c>
      <c r="C138" s="57" t="s">
        <v>1924</v>
      </c>
      <c r="D138" s="54" t="s">
        <v>1925</v>
      </c>
      <c r="E138" s="6" t="s">
        <v>496</v>
      </c>
      <c r="F138" s="19">
        <v>476400</v>
      </c>
      <c r="G138" s="24">
        <v>2514.6799999999998</v>
      </c>
      <c r="H138" s="24">
        <v>0.09</v>
      </c>
      <c r="I138" s="31"/>
      <c r="J138" s="31"/>
      <c r="K138" s="35"/>
    </row>
    <row r="139" spans="2:11" x14ac:dyDescent="0.25">
      <c r="B139" s="8" t="s">
        <v>2067</v>
      </c>
      <c r="C139" s="57" t="s">
        <v>2068</v>
      </c>
      <c r="D139" s="54" t="s">
        <v>2069</v>
      </c>
      <c r="E139" s="6" t="s">
        <v>496</v>
      </c>
      <c r="F139" s="19">
        <v>632000</v>
      </c>
      <c r="G139" s="24">
        <v>2499.2399999999998</v>
      </c>
      <c r="H139" s="24">
        <v>0.09</v>
      </c>
      <c r="I139" s="31"/>
      <c r="J139" s="31"/>
      <c r="K139" s="35"/>
    </row>
    <row r="140" spans="2:11" x14ac:dyDescent="0.25">
      <c r="B140" s="8" t="s">
        <v>87</v>
      </c>
      <c r="C140" s="57" t="s">
        <v>88</v>
      </c>
      <c r="D140" s="54" t="s">
        <v>89</v>
      </c>
      <c r="E140" s="6" t="s">
        <v>90</v>
      </c>
      <c r="F140" s="19">
        <v>102600</v>
      </c>
      <c r="G140" s="24">
        <v>2353.4899999999998</v>
      </c>
      <c r="H140" s="24">
        <v>0.09</v>
      </c>
      <c r="I140" s="31"/>
      <c r="J140" s="31"/>
      <c r="K140" s="35"/>
    </row>
    <row r="141" spans="2:11" x14ac:dyDescent="0.25">
      <c r="B141" s="8" t="s">
        <v>234</v>
      </c>
      <c r="C141" s="57" t="s">
        <v>235</v>
      </c>
      <c r="D141" s="54" t="s">
        <v>236</v>
      </c>
      <c r="E141" s="6" t="s">
        <v>237</v>
      </c>
      <c r="F141" s="19">
        <v>166500</v>
      </c>
      <c r="G141" s="24">
        <v>2332.91</v>
      </c>
      <c r="H141" s="24">
        <v>0.09</v>
      </c>
      <c r="I141" s="31"/>
      <c r="J141" s="31"/>
      <c r="K141" s="35"/>
    </row>
    <row r="142" spans="2:11" x14ac:dyDescent="0.25">
      <c r="B142" s="8" t="s">
        <v>2070</v>
      </c>
      <c r="C142" s="57" t="s">
        <v>2071</v>
      </c>
      <c r="D142" s="54" t="s">
        <v>2072</v>
      </c>
      <c r="E142" s="6" t="s">
        <v>58</v>
      </c>
      <c r="F142" s="19">
        <v>340000</v>
      </c>
      <c r="G142" s="24">
        <v>2164.44</v>
      </c>
      <c r="H142" s="24">
        <v>0.08</v>
      </c>
      <c r="I142" s="31"/>
      <c r="J142" s="31"/>
      <c r="K142" s="35"/>
    </row>
    <row r="143" spans="2:11" x14ac:dyDescent="0.25">
      <c r="B143" s="8" t="s">
        <v>99</v>
      </c>
      <c r="C143" s="57" t="s">
        <v>100</v>
      </c>
      <c r="D143" s="54" t="s">
        <v>101</v>
      </c>
      <c r="E143" s="6" t="s">
        <v>102</v>
      </c>
      <c r="F143" s="19">
        <v>181875</v>
      </c>
      <c r="G143" s="24">
        <v>2153.67</v>
      </c>
      <c r="H143" s="24">
        <v>0.08</v>
      </c>
      <c r="I143" s="31"/>
      <c r="J143" s="31"/>
      <c r="K143" s="35"/>
    </row>
    <row r="144" spans="2:11" x14ac:dyDescent="0.25">
      <c r="B144" s="8" t="s">
        <v>2073</v>
      </c>
      <c r="C144" s="57" t="s">
        <v>2074</v>
      </c>
      <c r="D144" s="54" t="s">
        <v>2075</v>
      </c>
      <c r="E144" s="6" t="s">
        <v>83</v>
      </c>
      <c r="F144" s="19">
        <v>51900</v>
      </c>
      <c r="G144" s="24">
        <v>2148.87</v>
      </c>
      <c r="H144" s="24">
        <v>0.08</v>
      </c>
      <c r="I144" s="31"/>
      <c r="J144" s="31"/>
      <c r="K144" s="35"/>
    </row>
    <row r="145" spans="2:11" x14ac:dyDescent="0.25">
      <c r="B145" s="8" t="s">
        <v>80</v>
      </c>
      <c r="C145" s="57" t="s">
        <v>81</v>
      </c>
      <c r="D145" s="54" t="s">
        <v>82</v>
      </c>
      <c r="E145" s="6" t="s">
        <v>83</v>
      </c>
      <c r="F145" s="19">
        <v>45875</v>
      </c>
      <c r="G145" s="24">
        <v>2143.1</v>
      </c>
      <c r="H145" s="24">
        <v>0.08</v>
      </c>
      <c r="I145" s="31"/>
      <c r="J145" s="31"/>
      <c r="K145" s="35"/>
    </row>
    <row r="146" spans="2:11" x14ac:dyDescent="0.25">
      <c r="B146" s="8" t="s">
        <v>2076</v>
      </c>
      <c r="C146" s="57" t="s">
        <v>2077</v>
      </c>
      <c r="D146" s="54" t="s">
        <v>2078</v>
      </c>
      <c r="E146" s="6" t="s">
        <v>161</v>
      </c>
      <c r="F146" s="19">
        <v>1431000</v>
      </c>
      <c r="G146" s="24">
        <v>2010.56</v>
      </c>
      <c r="H146" s="24">
        <v>0.08</v>
      </c>
      <c r="I146" s="31"/>
      <c r="J146" s="31"/>
      <c r="K146" s="35"/>
    </row>
    <row r="147" spans="2:11" x14ac:dyDescent="0.25">
      <c r="B147" s="8" t="s">
        <v>291</v>
      </c>
      <c r="C147" s="57" t="s">
        <v>292</v>
      </c>
      <c r="D147" s="54" t="s">
        <v>293</v>
      </c>
      <c r="E147" s="6" t="s">
        <v>150</v>
      </c>
      <c r="F147" s="19">
        <v>40200</v>
      </c>
      <c r="G147" s="24">
        <v>2008.41</v>
      </c>
      <c r="H147" s="24">
        <v>0.08</v>
      </c>
      <c r="I147" s="31"/>
      <c r="J147" s="31"/>
      <c r="K147" s="35"/>
    </row>
    <row r="148" spans="2:11" x14ac:dyDescent="0.25">
      <c r="B148" s="8" t="s">
        <v>2079</v>
      </c>
      <c r="C148" s="57" t="s">
        <v>2080</v>
      </c>
      <c r="D148" s="54" t="s">
        <v>2081</v>
      </c>
      <c r="E148" s="6" t="s">
        <v>325</v>
      </c>
      <c r="F148" s="19">
        <v>30900</v>
      </c>
      <c r="G148" s="24">
        <v>1987.26</v>
      </c>
      <c r="H148" s="24">
        <v>7.0000000000000007E-2</v>
      </c>
      <c r="I148" s="31"/>
      <c r="J148" s="31"/>
      <c r="K148" s="35"/>
    </row>
    <row r="149" spans="2:11" x14ac:dyDescent="0.25">
      <c r="B149" s="8" t="s">
        <v>2082</v>
      </c>
      <c r="C149" s="57" t="s">
        <v>2083</v>
      </c>
      <c r="D149" s="54" t="s">
        <v>2084</v>
      </c>
      <c r="E149" s="6" t="s">
        <v>325</v>
      </c>
      <c r="F149" s="19">
        <v>82500</v>
      </c>
      <c r="G149" s="24">
        <v>1918.21</v>
      </c>
      <c r="H149" s="24">
        <v>7.0000000000000007E-2</v>
      </c>
      <c r="I149" s="31"/>
      <c r="J149" s="31"/>
      <c r="K149" s="35"/>
    </row>
    <row r="150" spans="2:11" x14ac:dyDescent="0.25">
      <c r="B150" s="8" t="s">
        <v>2085</v>
      </c>
      <c r="C150" s="57" t="s">
        <v>2086</v>
      </c>
      <c r="D150" s="54" t="s">
        <v>2087</v>
      </c>
      <c r="E150" s="6" t="s">
        <v>157</v>
      </c>
      <c r="F150" s="19">
        <v>730600</v>
      </c>
      <c r="G150" s="24">
        <v>1782.3</v>
      </c>
      <c r="H150" s="24">
        <v>7.0000000000000007E-2</v>
      </c>
      <c r="I150" s="31"/>
      <c r="J150" s="31"/>
      <c r="K150" s="35"/>
    </row>
    <row r="151" spans="2:11" x14ac:dyDescent="0.25">
      <c r="B151" s="8" t="s">
        <v>2088</v>
      </c>
      <c r="C151" s="57" t="s">
        <v>2089</v>
      </c>
      <c r="D151" s="54" t="s">
        <v>2090</v>
      </c>
      <c r="E151" s="6" t="s">
        <v>98</v>
      </c>
      <c r="F151" s="19">
        <v>29600</v>
      </c>
      <c r="G151" s="24">
        <v>1773.37</v>
      </c>
      <c r="H151" s="24">
        <v>7.0000000000000007E-2</v>
      </c>
      <c r="I151" s="31"/>
      <c r="J151" s="31"/>
      <c r="K151" s="35"/>
    </row>
    <row r="152" spans="2:11" x14ac:dyDescent="0.25">
      <c r="B152" s="8" t="s">
        <v>2091</v>
      </c>
      <c r="C152" s="57" t="s">
        <v>2092</v>
      </c>
      <c r="D152" s="54" t="s">
        <v>2093</v>
      </c>
      <c r="E152" s="6" t="s">
        <v>114</v>
      </c>
      <c r="F152" s="19">
        <v>64200</v>
      </c>
      <c r="G152" s="24">
        <v>1575.63</v>
      </c>
      <c r="H152" s="24">
        <v>0.06</v>
      </c>
      <c r="I152" s="31"/>
      <c r="J152" s="31"/>
      <c r="K152" s="35"/>
    </row>
    <row r="153" spans="2:11" x14ac:dyDescent="0.25">
      <c r="B153" s="8" t="s">
        <v>896</v>
      </c>
      <c r="C153" s="57" t="s">
        <v>897</v>
      </c>
      <c r="D153" s="54" t="s">
        <v>898</v>
      </c>
      <c r="E153" s="6" t="s">
        <v>72</v>
      </c>
      <c r="F153" s="19">
        <v>152150</v>
      </c>
      <c r="G153" s="24">
        <v>1549.19</v>
      </c>
      <c r="H153" s="24">
        <v>0.06</v>
      </c>
      <c r="I153" s="31"/>
      <c r="J153" s="31"/>
      <c r="K153" s="35"/>
    </row>
    <row r="154" spans="2:11" x14ac:dyDescent="0.25">
      <c r="B154" s="8" t="s">
        <v>204</v>
      </c>
      <c r="C154" s="57" t="s">
        <v>205</v>
      </c>
      <c r="D154" s="54" t="s">
        <v>206</v>
      </c>
      <c r="E154" s="6" t="s">
        <v>102</v>
      </c>
      <c r="F154" s="19">
        <v>94600</v>
      </c>
      <c r="G154" s="24">
        <v>1319.62</v>
      </c>
      <c r="H154" s="24">
        <v>0.05</v>
      </c>
      <c r="I154" s="31"/>
      <c r="J154" s="31"/>
      <c r="K154" s="35"/>
    </row>
    <row r="155" spans="2:11" x14ac:dyDescent="0.25">
      <c r="B155" s="8" t="s">
        <v>2094</v>
      </c>
      <c r="C155" s="57" t="s">
        <v>2095</v>
      </c>
      <c r="D155" s="54" t="s">
        <v>2096</v>
      </c>
      <c r="E155" s="6" t="s">
        <v>325</v>
      </c>
      <c r="F155" s="19">
        <v>38400</v>
      </c>
      <c r="G155" s="24">
        <v>1312.32</v>
      </c>
      <c r="H155" s="24">
        <v>0.05</v>
      </c>
      <c r="I155" s="31"/>
      <c r="J155" s="31"/>
      <c r="K155" s="35"/>
    </row>
    <row r="156" spans="2:11" x14ac:dyDescent="0.25">
      <c r="B156" s="8" t="s">
        <v>532</v>
      </c>
      <c r="C156" s="57" t="s">
        <v>533</v>
      </c>
      <c r="D156" s="54" t="s">
        <v>534</v>
      </c>
      <c r="E156" s="6" t="s">
        <v>114</v>
      </c>
      <c r="F156" s="19">
        <v>900</v>
      </c>
      <c r="G156" s="24">
        <v>1283.2</v>
      </c>
      <c r="H156" s="24">
        <v>0.05</v>
      </c>
      <c r="I156" s="31"/>
      <c r="J156" s="31"/>
      <c r="K156" s="35"/>
    </row>
    <row r="157" spans="2:11" x14ac:dyDescent="0.25">
      <c r="B157" s="8" t="s">
        <v>902</v>
      </c>
      <c r="C157" s="57" t="s">
        <v>903</v>
      </c>
      <c r="D157" s="54" t="s">
        <v>904</v>
      </c>
      <c r="E157" s="6" t="s">
        <v>157</v>
      </c>
      <c r="F157" s="19">
        <v>25500</v>
      </c>
      <c r="G157" s="24">
        <v>1283.07</v>
      </c>
      <c r="H157" s="24">
        <v>0.05</v>
      </c>
      <c r="I157" s="31"/>
      <c r="J157" s="31"/>
      <c r="K157" s="35"/>
    </row>
    <row r="158" spans="2:11" x14ac:dyDescent="0.25">
      <c r="B158" s="8" t="s">
        <v>998</v>
      </c>
      <c r="C158" s="57" t="s">
        <v>999</v>
      </c>
      <c r="D158" s="54" t="s">
        <v>1000</v>
      </c>
      <c r="E158" s="6" t="s">
        <v>496</v>
      </c>
      <c r="F158" s="19">
        <v>105300</v>
      </c>
      <c r="G158" s="24">
        <v>1177.25</v>
      </c>
      <c r="H158" s="24">
        <v>0.04</v>
      </c>
      <c r="I158" s="31"/>
      <c r="J158" s="31"/>
      <c r="K158" s="35"/>
    </row>
    <row r="159" spans="2:11" x14ac:dyDescent="0.25">
      <c r="B159" s="8" t="s">
        <v>2097</v>
      </c>
      <c r="C159" s="57" t="s">
        <v>2098</v>
      </c>
      <c r="D159" s="54" t="s">
        <v>2099</v>
      </c>
      <c r="E159" s="6" t="s">
        <v>98</v>
      </c>
      <c r="F159" s="19">
        <v>70500</v>
      </c>
      <c r="G159" s="24">
        <v>1049.3599999999999</v>
      </c>
      <c r="H159" s="24">
        <v>0.04</v>
      </c>
      <c r="I159" s="31"/>
      <c r="J159" s="31"/>
      <c r="K159" s="35"/>
    </row>
    <row r="160" spans="2:11" x14ac:dyDescent="0.25">
      <c r="B160" s="8" t="s">
        <v>459</v>
      </c>
      <c r="C160" s="57" t="s">
        <v>460</v>
      </c>
      <c r="D160" s="54" t="s">
        <v>461</v>
      </c>
      <c r="E160" s="6" t="s">
        <v>237</v>
      </c>
      <c r="F160" s="19">
        <v>67500</v>
      </c>
      <c r="G160" s="24">
        <v>1010.54</v>
      </c>
      <c r="H160" s="24">
        <v>0.04</v>
      </c>
      <c r="I160" s="31"/>
      <c r="J160" s="31"/>
      <c r="K160" s="35"/>
    </row>
    <row r="161" spans="2:11" x14ac:dyDescent="0.25">
      <c r="B161" s="8" t="s">
        <v>2100</v>
      </c>
      <c r="C161" s="57" t="s">
        <v>2101</v>
      </c>
      <c r="D161" s="54" t="s">
        <v>2102</v>
      </c>
      <c r="E161" s="6" t="s">
        <v>356</v>
      </c>
      <c r="F161" s="19">
        <v>163750</v>
      </c>
      <c r="G161" s="24">
        <v>951.88</v>
      </c>
      <c r="H161" s="24">
        <v>0.04</v>
      </c>
      <c r="I161" s="31"/>
      <c r="J161" s="31"/>
      <c r="K161" s="35"/>
    </row>
    <row r="162" spans="2:11" x14ac:dyDescent="0.25">
      <c r="B162" s="8" t="s">
        <v>198</v>
      </c>
      <c r="C162" s="57" t="s">
        <v>199</v>
      </c>
      <c r="D162" s="54" t="s">
        <v>200</v>
      </c>
      <c r="E162" s="6" t="s">
        <v>150</v>
      </c>
      <c r="F162" s="19">
        <v>3520</v>
      </c>
      <c r="G162" s="24">
        <v>911.92</v>
      </c>
      <c r="H162" s="24">
        <v>0.03</v>
      </c>
      <c r="I162" s="31"/>
      <c r="J162" s="31"/>
      <c r="K162" s="35"/>
    </row>
    <row r="163" spans="2:11" x14ac:dyDescent="0.25">
      <c r="B163" s="8" t="s">
        <v>2103</v>
      </c>
      <c r="C163" s="57" t="s">
        <v>2104</v>
      </c>
      <c r="D163" s="54" t="s">
        <v>2105</v>
      </c>
      <c r="E163" s="6" t="s">
        <v>356</v>
      </c>
      <c r="F163" s="19">
        <v>59200</v>
      </c>
      <c r="G163" s="24">
        <v>875.72</v>
      </c>
      <c r="H163" s="24">
        <v>0.03</v>
      </c>
      <c r="I163" s="31"/>
      <c r="J163" s="31"/>
      <c r="K163" s="35"/>
    </row>
    <row r="164" spans="2:11" x14ac:dyDescent="0.25">
      <c r="B164" s="8" t="s">
        <v>2106</v>
      </c>
      <c r="C164" s="57" t="s">
        <v>2107</v>
      </c>
      <c r="D164" s="54" t="s">
        <v>2108</v>
      </c>
      <c r="E164" s="6" t="s">
        <v>114</v>
      </c>
      <c r="F164" s="19">
        <v>158100</v>
      </c>
      <c r="G164" s="24">
        <v>854.53</v>
      </c>
      <c r="H164" s="24">
        <v>0.03</v>
      </c>
      <c r="I164" s="31"/>
      <c r="J164" s="31"/>
      <c r="K164" s="35"/>
    </row>
    <row r="165" spans="2:11" x14ac:dyDescent="0.25">
      <c r="B165" s="8" t="s">
        <v>306</v>
      </c>
      <c r="C165" s="57" t="s">
        <v>307</v>
      </c>
      <c r="D165" s="54" t="s">
        <v>308</v>
      </c>
      <c r="E165" s="6" t="s">
        <v>309</v>
      </c>
      <c r="F165" s="19">
        <v>46800</v>
      </c>
      <c r="G165" s="24">
        <v>846.19</v>
      </c>
      <c r="H165" s="24">
        <v>0.03</v>
      </c>
      <c r="I165" s="31"/>
      <c r="J165" s="31"/>
      <c r="K165" s="35"/>
    </row>
    <row r="166" spans="2:11" x14ac:dyDescent="0.25">
      <c r="B166" s="8" t="s">
        <v>413</v>
      </c>
      <c r="C166" s="57" t="s">
        <v>414</v>
      </c>
      <c r="D166" s="54" t="s">
        <v>415</v>
      </c>
      <c r="E166" s="6" t="s">
        <v>102</v>
      </c>
      <c r="F166" s="19">
        <v>280000</v>
      </c>
      <c r="G166" s="24">
        <v>809.76</v>
      </c>
      <c r="H166" s="24">
        <v>0.03</v>
      </c>
      <c r="I166" s="31"/>
      <c r="J166" s="31"/>
      <c r="K166" s="35"/>
    </row>
    <row r="167" spans="2:11" x14ac:dyDescent="0.25">
      <c r="B167" s="8" t="s">
        <v>76</v>
      </c>
      <c r="C167" s="57" t="s">
        <v>77</v>
      </c>
      <c r="D167" s="54" t="s">
        <v>78</v>
      </c>
      <c r="E167" s="6" t="s">
        <v>79</v>
      </c>
      <c r="F167" s="19">
        <v>39550</v>
      </c>
      <c r="G167" s="24">
        <v>791.53</v>
      </c>
      <c r="H167" s="24">
        <v>0.03</v>
      </c>
      <c r="I167" s="31"/>
      <c r="J167" s="31"/>
      <c r="K167" s="35"/>
    </row>
    <row r="168" spans="2:11" x14ac:dyDescent="0.25">
      <c r="B168" s="8" t="s">
        <v>868</v>
      </c>
      <c r="C168" s="57" t="s">
        <v>869</v>
      </c>
      <c r="D168" s="54" t="s">
        <v>870</v>
      </c>
      <c r="E168" s="6" t="s">
        <v>150</v>
      </c>
      <c r="F168" s="19">
        <v>207400</v>
      </c>
      <c r="G168" s="24">
        <v>790.92</v>
      </c>
      <c r="H168" s="24">
        <v>0.03</v>
      </c>
      <c r="I168" s="31"/>
      <c r="J168" s="31"/>
      <c r="K168" s="35"/>
    </row>
    <row r="169" spans="2:11" x14ac:dyDescent="0.25">
      <c r="B169" s="8" t="s">
        <v>2109</v>
      </c>
      <c r="C169" s="57" t="s">
        <v>2110</v>
      </c>
      <c r="D169" s="54" t="s">
        <v>2111</v>
      </c>
      <c r="E169" s="6" t="s">
        <v>54</v>
      </c>
      <c r="F169" s="19">
        <v>29975</v>
      </c>
      <c r="G169" s="24">
        <v>778.9</v>
      </c>
      <c r="H169" s="24">
        <v>0.03</v>
      </c>
      <c r="I169" s="31"/>
      <c r="J169" s="31"/>
      <c r="K169" s="35"/>
    </row>
    <row r="170" spans="2:11" x14ac:dyDescent="0.25">
      <c r="B170" s="8" t="s">
        <v>2112</v>
      </c>
      <c r="C170" s="57" t="s">
        <v>2113</v>
      </c>
      <c r="D170" s="54" t="s">
        <v>2114</v>
      </c>
      <c r="E170" s="6" t="s">
        <v>90</v>
      </c>
      <c r="F170" s="19">
        <v>38902</v>
      </c>
      <c r="G170" s="24">
        <v>712.06</v>
      </c>
      <c r="H170" s="24">
        <v>0.03</v>
      </c>
      <c r="I170" s="31"/>
      <c r="J170" s="31"/>
      <c r="K170" s="35"/>
    </row>
    <row r="171" spans="2:11" x14ac:dyDescent="0.25">
      <c r="B171" s="8" t="s">
        <v>2115</v>
      </c>
      <c r="C171" s="57" t="s">
        <v>1253</v>
      </c>
      <c r="D171" s="54" t="s">
        <v>2116</v>
      </c>
      <c r="E171" s="6" t="s">
        <v>58</v>
      </c>
      <c r="F171" s="19">
        <v>817500</v>
      </c>
      <c r="G171" s="24">
        <v>689.56</v>
      </c>
      <c r="H171" s="24">
        <v>0.03</v>
      </c>
      <c r="I171" s="31"/>
      <c r="J171" s="31"/>
      <c r="K171" s="35"/>
    </row>
    <row r="172" spans="2:11" x14ac:dyDescent="0.25">
      <c r="B172" s="8" t="s">
        <v>2117</v>
      </c>
      <c r="C172" s="57" t="s">
        <v>2118</v>
      </c>
      <c r="D172" s="54" t="s">
        <v>2119</v>
      </c>
      <c r="E172" s="6" t="s">
        <v>325</v>
      </c>
      <c r="F172" s="19">
        <v>64350</v>
      </c>
      <c r="G172" s="24">
        <v>661.55</v>
      </c>
      <c r="H172" s="24">
        <v>0.02</v>
      </c>
      <c r="I172" s="31"/>
      <c r="J172" s="31"/>
      <c r="K172" s="35"/>
    </row>
    <row r="173" spans="2:11" x14ac:dyDescent="0.25">
      <c r="B173" s="8" t="s">
        <v>2120</v>
      </c>
      <c r="C173" s="57" t="s">
        <v>2121</v>
      </c>
      <c r="D173" s="54" t="s">
        <v>2122</v>
      </c>
      <c r="E173" s="6" t="s">
        <v>230</v>
      </c>
      <c r="F173" s="19">
        <v>75000</v>
      </c>
      <c r="G173" s="24">
        <v>562.88</v>
      </c>
      <c r="H173" s="24">
        <v>0.02</v>
      </c>
      <c r="I173" s="31"/>
      <c r="J173" s="31"/>
      <c r="K173" s="35"/>
    </row>
    <row r="174" spans="2:11" x14ac:dyDescent="0.25">
      <c r="B174" s="8" t="s">
        <v>69</v>
      </c>
      <c r="C174" s="57" t="s">
        <v>70</v>
      </c>
      <c r="D174" s="54" t="s">
        <v>71</v>
      </c>
      <c r="E174" s="6" t="s">
        <v>72</v>
      </c>
      <c r="F174" s="19">
        <v>5300</v>
      </c>
      <c r="G174" s="24">
        <v>538.87</v>
      </c>
      <c r="H174" s="24">
        <v>0.02</v>
      </c>
      <c r="I174" s="31"/>
      <c r="J174" s="31"/>
      <c r="K174" s="35"/>
    </row>
    <row r="175" spans="2:11" x14ac:dyDescent="0.25">
      <c r="B175" s="8" t="s">
        <v>316</v>
      </c>
      <c r="C175" s="57" t="s">
        <v>317</v>
      </c>
      <c r="D175" s="54" t="s">
        <v>318</v>
      </c>
      <c r="E175" s="6" t="s">
        <v>230</v>
      </c>
      <c r="F175" s="19">
        <v>20100</v>
      </c>
      <c r="G175" s="24">
        <v>506</v>
      </c>
      <c r="H175" s="24">
        <v>0.02</v>
      </c>
      <c r="I175" s="31"/>
      <c r="J175" s="31"/>
      <c r="K175" s="35"/>
    </row>
    <row r="176" spans="2:11" x14ac:dyDescent="0.25">
      <c r="B176" s="8" t="s">
        <v>2123</v>
      </c>
      <c r="C176" s="57" t="s">
        <v>2124</v>
      </c>
      <c r="D176" s="54" t="s">
        <v>2125</v>
      </c>
      <c r="E176" s="6" t="s">
        <v>54</v>
      </c>
      <c r="F176" s="19">
        <v>5200</v>
      </c>
      <c r="G176" s="24">
        <v>339.1</v>
      </c>
      <c r="H176" s="24">
        <v>0.01</v>
      </c>
      <c r="I176" s="31"/>
      <c r="J176" s="31"/>
      <c r="K176" s="35"/>
    </row>
    <row r="177" spans="2:11" x14ac:dyDescent="0.25">
      <c r="B177" s="8" t="s">
        <v>908</v>
      </c>
      <c r="C177" s="57" t="s">
        <v>909</v>
      </c>
      <c r="D177" s="54" t="s">
        <v>910</v>
      </c>
      <c r="E177" s="6" t="s">
        <v>440</v>
      </c>
      <c r="F177" s="19">
        <v>27300</v>
      </c>
      <c r="G177" s="24">
        <v>286.62</v>
      </c>
      <c r="H177" s="24">
        <v>0.01</v>
      </c>
      <c r="I177" s="31"/>
      <c r="J177" s="31"/>
      <c r="K177" s="35"/>
    </row>
    <row r="178" spans="2:11" x14ac:dyDescent="0.25">
      <c r="B178" s="8" t="s">
        <v>250</v>
      </c>
      <c r="C178" s="57" t="s">
        <v>251</v>
      </c>
      <c r="D178" s="54" t="s">
        <v>252</v>
      </c>
      <c r="E178" s="6" t="s">
        <v>90</v>
      </c>
      <c r="F178" s="19">
        <v>15500</v>
      </c>
      <c r="G178" s="24">
        <v>191.46</v>
      </c>
      <c r="H178" s="24">
        <v>0.01</v>
      </c>
      <c r="I178" s="31"/>
      <c r="J178" s="31"/>
      <c r="K178" s="35"/>
    </row>
    <row r="179" spans="2:11" x14ac:dyDescent="0.25">
      <c r="B179" s="8" t="s">
        <v>107</v>
      </c>
      <c r="C179" s="57" t="s">
        <v>108</v>
      </c>
      <c r="D179" s="54" t="s">
        <v>109</v>
      </c>
      <c r="E179" s="6" t="s">
        <v>110</v>
      </c>
      <c r="F179" s="19">
        <v>2000</v>
      </c>
      <c r="G179" s="24">
        <v>111.68</v>
      </c>
      <c r="H179" s="24" t="s">
        <v>4657</v>
      </c>
      <c r="I179" s="31"/>
      <c r="J179" s="31"/>
      <c r="K179" s="35"/>
    </row>
    <row r="180" spans="2:11" x14ac:dyDescent="0.25">
      <c r="B180" s="8" t="s">
        <v>2126</v>
      </c>
      <c r="C180" s="57" t="s">
        <v>2127</v>
      </c>
      <c r="D180" s="54" t="s">
        <v>2128</v>
      </c>
      <c r="E180" s="6" t="s">
        <v>54</v>
      </c>
      <c r="F180" s="19">
        <v>8000</v>
      </c>
      <c r="G180" s="24">
        <v>67.88</v>
      </c>
      <c r="H180" s="24" t="s">
        <v>4657</v>
      </c>
      <c r="I180" s="31"/>
      <c r="J180" s="31"/>
      <c r="K180" s="35"/>
    </row>
    <row r="181" spans="2:11" x14ac:dyDescent="0.25">
      <c r="B181" s="8" t="s">
        <v>923</v>
      </c>
      <c r="C181" s="57" t="s">
        <v>557</v>
      </c>
      <c r="D181" s="54" t="s">
        <v>924</v>
      </c>
      <c r="E181" s="6" t="s">
        <v>114</v>
      </c>
      <c r="F181" s="19">
        <v>150</v>
      </c>
      <c r="G181" s="24">
        <v>35.35</v>
      </c>
      <c r="H181" s="24" t="s">
        <v>4657</v>
      </c>
      <c r="I181" s="31"/>
      <c r="J181" s="31"/>
      <c r="K181" s="35"/>
    </row>
    <row r="182" spans="2:11" x14ac:dyDescent="0.25">
      <c r="B182" s="8" t="s">
        <v>115</v>
      </c>
      <c r="C182" s="57" t="s">
        <v>116</v>
      </c>
      <c r="D182" s="54" t="s">
        <v>117</v>
      </c>
      <c r="E182" s="6" t="s">
        <v>118</v>
      </c>
      <c r="F182" s="19">
        <v>45</v>
      </c>
      <c r="G182" s="24">
        <v>16.79</v>
      </c>
      <c r="H182" s="24" t="s">
        <v>4657</v>
      </c>
      <c r="I182" s="31"/>
      <c r="J182" s="31"/>
      <c r="K182" s="35"/>
    </row>
    <row r="183" spans="2:11" x14ac:dyDescent="0.25">
      <c r="B183" s="8" t="s">
        <v>767</v>
      </c>
      <c r="C183" s="57" t="s">
        <v>768</v>
      </c>
      <c r="D183" s="54" t="s">
        <v>769</v>
      </c>
      <c r="E183" s="6" t="s">
        <v>220</v>
      </c>
      <c r="F183" s="19">
        <v>350</v>
      </c>
      <c r="G183" s="24">
        <v>8.99</v>
      </c>
      <c r="H183" s="24" t="s">
        <v>4657</v>
      </c>
      <c r="I183" s="31"/>
      <c r="J183" s="31"/>
      <c r="K183" s="35"/>
    </row>
    <row r="184" spans="2:11" x14ac:dyDescent="0.25">
      <c r="B184" s="8" t="s">
        <v>2129</v>
      </c>
      <c r="C184" s="57" t="s">
        <v>2130</v>
      </c>
      <c r="D184" s="54" t="s">
        <v>2131</v>
      </c>
      <c r="E184" s="6" t="s">
        <v>150</v>
      </c>
      <c r="F184" s="19">
        <v>650</v>
      </c>
      <c r="G184" s="24">
        <v>7.28</v>
      </c>
      <c r="H184" s="24" t="s">
        <v>4657</v>
      </c>
      <c r="I184" s="31"/>
      <c r="J184" s="31"/>
      <c r="K184" s="35"/>
    </row>
    <row r="185" spans="2:11" x14ac:dyDescent="0.25">
      <c r="C185" s="58" t="s">
        <v>40</v>
      </c>
      <c r="D185" s="54"/>
      <c r="E185" s="6"/>
      <c r="F185" s="19"/>
      <c r="G185" s="25">
        <v>2055497.03</v>
      </c>
      <c r="H185" s="25">
        <v>77.17</v>
      </c>
      <c r="I185" s="31"/>
      <c r="J185" s="31"/>
      <c r="K185" s="35"/>
    </row>
    <row r="186" spans="2:11" x14ac:dyDescent="0.25">
      <c r="C186" s="57"/>
      <c r="D186" s="54"/>
      <c r="E186" s="6"/>
      <c r="F186" s="19"/>
      <c r="G186" s="24"/>
      <c r="H186" s="24"/>
      <c r="I186" s="31"/>
      <c r="J186" s="31"/>
      <c r="K186" s="35"/>
    </row>
    <row r="187" spans="2:11" x14ac:dyDescent="0.25">
      <c r="C187" s="58" t="s">
        <v>3</v>
      </c>
      <c r="D187" s="54"/>
      <c r="E187" s="6"/>
      <c r="F187" s="19"/>
      <c r="G187" s="24" t="s">
        <v>2</v>
      </c>
      <c r="H187" s="24" t="s">
        <v>2</v>
      </c>
      <c r="I187" s="31"/>
      <c r="J187" s="31"/>
      <c r="K187" s="35"/>
    </row>
    <row r="188" spans="2:11" x14ac:dyDescent="0.25">
      <c r="C188" s="57"/>
      <c r="D188" s="54"/>
      <c r="E188" s="6"/>
      <c r="F188" s="19"/>
      <c r="G188" s="24"/>
      <c r="H188" s="24"/>
      <c r="I188" s="31"/>
      <c r="J188" s="31"/>
      <c r="K188" s="35"/>
    </row>
    <row r="189" spans="2:11" x14ac:dyDescent="0.25">
      <c r="C189" s="58" t="s">
        <v>4</v>
      </c>
      <c r="D189" s="54"/>
      <c r="E189" s="6"/>
      <c r="F189" s="19"/>
      <c r="G189" s="24" t="s">
        <v>2</v>
      </c>
      <c r="H189" s="24" t="s">
        <v>2</v>
      </c>
      <c r="I189" s="31"/>
      <c r="J189" s="31"/>
      <c r="K189" s="35"/>
    </row>
    <row r="190" spans="2:11" x14ac:dyDescent="0.25">
      <c r="C190" s="57"/>
      <c r="D190" s="54"/>
      <c r="E190" s="6"/>
      <c r="F190" s="19"/>
      <c r="G190" s="24"/>
      <c r="H190" s="24"/>
      <c r="I190" s="31"/>
      <c r="J190" s="31"/>
      <c r="K190" s="35"/>
    </row>
    <row r="191" spans="2:11" x14ac:dyDescent="0.25">
      <c r="C191" s="58" t="s">
        <v>5</v>
      </c>
      <c r="D191" s="54"/>
      <c r="E191" s="6"/>
      <c r="F191" s="19"/>
      <c r="G191" s="24"/>
      <c r="H191" s="24"/>
      <c r="I191" s="31"/>
      <c r="J191" s="31"/>
      <c r="K191" s="35"/>
    </row>
    <row r="192" spans="2:11" x14ac:dyDescent="0.25">
      <c r="C192" s="57"/>
      <c r="D192" s="54"/>
      <c r="E192" s="6"/>
      <c r="F192" s="19"/>
      <c r="G192" s="24"/>
      <c r="H192" s="24"/>
      <c r="I192" s="31"/>
      <c r="J192" s="31"/>
      <c r="K192" s="35"/>
    </row>
    <row r="193" spans="1:11" x14ac:dyDescent="0.25">
      <c r="C193" s="58" t="s">
        <v>6</v>
      </c>
      <c r="D193" s="54"/>
      <c r="E193" s="6"/>
      <c r="F193" s="19"/>
      <c r="G193" s="24" t="s">
        <v>2</v>
      </c>
      <c r="H193" s="24" t="s">
        <v>2</v>
      </c>
      <c r="I193" s="31"/>
      <c r="J193" s="31"/>
      <c r="K193" s="35"/>
    </row>
    <row r="194" spans="1:11" x14ac:dyDescent="0.25">
      <c r="C194" s="57"/>
      <c r="D194" s="54"/>
      <c r="E194" s="6"/>
      <c r="F194" s="19"/>
      <c r="G194" s="24"/>
      <c r="H194" s="24"/>
      <c r="I194" s="31"/>
      <c r="J194" s="31"/>
      <c r="K194" s="35"/>
    </row>
    <row r="195" spans="1:11" x14ac:dyDescent="0.25">
      <c r="C195" s="58" t="s">
        <v>7</v>
      </c>
      <c r="D195" s="54"/>
      <c r="E195" s="6"/>
      <c r="F195" s="19"/>
      <c r="G195" s="24" t="s">
        <v>2</v>
      </c>
      <c r="H195" s="24" t="s">
        <v>2</v>
      </c>
      <c r="I195" s="31"/>
      <c r="J195" s="31"/>
      <c r="K195" s="35"/>
    </row>
    <row r="196" spans="1:11" x14ac:dyDescent="0.25">
      <c r="C196" s="57"/>
      <c r="D196" s="54"/>
      <c r="E196" s="6"/>
      <c r="F196" s="19"/>
      <c r="G196" s="24"/>
      <c r="H196" s="24"/>
      <c r="I196" s="31"/>
      <c r="J196" s="31"/>
      <c r="K196" s="35"/>
    </row>
    <row r="197" spans="1:11" x14ac:dyDescent="0.25">
      <c r="C197" s="58" t="s">
        <v>8</v>
      </c>
      <c r="D197" s="54"/>
      <c r="E197" s="6"/>
      <c r="F197" s="19"/>
      <c r="G197" s="24" t="s">
        <v>2</v>
      </c>
      <c r="H197" s="24" t="s">
        <v>2</v>
      </c>
      <c r="I197" s="31"/>
      <c r="J197" s="31"/>
      <c r="K197" s="35"/>
    </row>
    <row r="198" spans="1:11" x14ac:dyDescent="0.25">
      <c r="C198" s="57"/>
      <c r="D198" s="54"/>
      <c r="E198" s="6"/>
      <c r="F198" s="19"/>
      <c r="G198" s="24"/>
      <c r="H198" s="24"/>
      <c r="I198" s="31"/>
      <c r="J198" s="31"/>
      <c r="K198" s="35"/>
    </row>
    <row r="199" spans="1:11" x14ac:dyDescent="0.25">
      <c r="C199" s="58" t="s">
        <v>9</v>
      </c>
      <c r="D199" s="54"/>
      <c r="E199" s="6"/>
      <c r="F199" s="19"/>
      <c r="G199" s="24" t="s">
        <v>2</v>
      </c>
      <c r="H199" s="24" t="s">
        <v>2</v>
      </c>
      <c r="I199" s="31"/>
      <c r="J199" s="31"/>
      <c r="K199" s="35"/>
    </row>
    <row r="200" spans="1:11" x14ac:dyDescent="0.25">
      <c r="C200" s="57"/>
      <c r="D200" s="54"/>
      <c r="E200" s="6"/>
      <c r="F200" s="19"/>
      <c r="G200" s="24"/>
      <c r="H200" s="24"/>
      <c r="I200" s="31"/>
      <c r="J200" s="31"/>
      <c r="K200" s="35"/>
    </row>
    <row r="201" spans="1:11" x14ac:dyDescent="0.25">
      <c r="C201" s="58" t="s">
        <v>10</v>
      </c>
      <c r="D201" s="54"/>
      <c r="E201" s="6"/>
      <c r="F201" s="19"/>
      <c r="G201" s="24" t="s">
        <v>2</v>
      </c>
      <c r="H201" s="24" t="s">
        <v>2</v>
      </c>
      <c r="I201" s="31"/>
      <c r="J201" s="31"/>
      <c r="K201" s="35"/>
    </row>
    <row r="202" spans="1:11" x14ac:dyDescent="0.25">
      <c r="C202" s="57"/>
      <c r="D202" s="54"/>
      <c r="E202" s="6"/>
      <c r="F202" s="19"/>
      <c r="G202" s="24"/>
      <c r="H202" s="24"/>
      <c r="I202" s="31"/>
      <c r="J202" s="31"/>
      <c r="K202" s="35"/>
    </row>
    <row r="203" spans="1:11" x14ac:dyDescent="0.25">
      <c r="A203" s="10"/>
      <c r="B203" s="28"/>
      <c r="C203" s="58" t="s">
        <v>11</v>
      </c>
      <c r="D203" s="54"/>
      <c r="E203" s="6"/>
      <c r="F203" s="19"/>
      <c r="G203" s="24"/>
      <c r="H203" s="24"/>
      <c r="I203" s="31"/>
      <c r="J203" s="31"/>
      <c r="K203" s="35"/>
    </row>
    <row r="204" spans="1:11" x14ac:dyDescent="0.25">
      <c r="C204" s="59" t="s">
        <v>13</v>
      </c>
      <c r="D204" s="54"/>
      <c r="E204" s="6"/>
      <c r="F204" s="19"/>
      <c r="G204" s="24"/>
      <c r="H204" s="24"/>
      <c r="I204" s="31"/>
      <c r="J204" s="31"/>
      <c r="K204" s="35"/>
    </row>
    <row r="205" spans="1:11" x14ac:dyDescent="0.25">
      <c r="B205" s="8" t="s">
        <v>2132</v>
      </c>
      <c r="C205" s="57" t="s">
        <v>1165</v>
      </c>
      <c r="D205" s="54" t="s">
        <v>2133</v>
      </c>
      <c r="E205" s="6" t="s">
        <v>691</v>
      </c>
      <c r="F205" s="19">
        <v>7000</v>
      </c>
      <c r="G205" s="24">
        <v>34795.64</v>
      </c>
      <c r="H205" s="24">
        <v>1.31</v>
      </c>
      <c r="I205" s="31">
        <v>7.6562999999999999</v>
      </c>
      <c r="J205" s="31"/>
      <c r="K205" s="35" t="s">
        <v>572</v>
      </c>
    </row>
    <row r="206" spans="1:11" x14ac:dyDescent="0.25">
      <c r="B206" s="8" t="s">
        <v>2134</v>
      </c>
      <c r="C206" s="57" t="s">
        <v>1759</v>
      </c>
      <c r="D206" s="54" t="s">
        <v>2135</v>
      </c>
      <c r="E206" s="6" t="s">
        <v>691</v>
      </c>
      <c r="F206" s="19">
        <v>6000</v>
      </c>
      <c r="G206" s="24">
        <v>29762.13</v>
      </c>
      <c r="H206" s="24">
        <v>1.1200000000000001</v>
      </c>
      <c r="I206" s="31">
        <v>8.3348999999999993</v>
      </c>
      <c r="J206" s="31"/>
      <c r="K206" s="35" t="s">
        <v>572</v>
      </c>
    </row>
    <row r="207" spans="1:11" x14ac:dyDescent="0.25">
      <c r="B207" s="8" t="s">
        <v>2136</v>
      </c>
      <c r="C207" s="57" t="s">
        <v>1537</v>
      </c>
      <c r="D207" s="54" t="s">
        <v>2137</v>
      </c>
      <c r="E207" s="6" t="s">
        <v>691</v>
      </c>
      <c r="F207" s="19">
        <v>5000</v>
      </c>
      <c r="G207" s="24">
        <v>24900.53</v>
      </c>
      <c r="H207" s="24">
        <v>0.94</v>
      </c>
      <c r="I207" s="31">
        <v>7.6744000000000003</v>
      </c>
      <c r="J207" s="31"/>
      <c r="K207" s="35" t="s">
        <v>572</v>
      </c>
    </row>
    <row r="208" spans="1:11" x14ac:dyDescent="0.25">
      <c r="B208" s="8" t="s">
        <v>2138</v>
      </c>
      <c r="C208" s="57" t="s">
        <v>2139</v>
      </c>
      <c r="D208" s="54" t="s">
        <v>2140</v>
      </c>
      <c r="E208" s="6" t="s">
        <v>691</v>
      </c>
      <c r="F208" s="19">
        <v>4500</v>
      </c>
      <c r="G208" s="24">
        <v>22007.39</v>
      </c>
      <c r="H208" s="24">
        <v>0.83</v>
      </c>
      <c r="I208" s="31">
        <v>9.18</v>
      </c>
      <c r="J208" s="31"/>
      <c r="K208" s="35" t="s">
        <v>572</v>
      </c>
    </row>
    <row r="209" spans="2:11" x14ac:dyDescent="0.25">
      <c r="B209" s="8" t="s">
        <v>2141</v>
      </c>
      <c r="C209" s="57" t="s">
        <v>1759</v>
      </c>
      <c r="D209" s="54" t="s">
        <v>2142</v>
      </c>
      <c r="E209" s="6" t="s">
        <v>691</v>
      </c>
      <c r="F209" s="19">
        <v>4000</v>
      </c>
      <c r="G209" s="24">
        <v>19810.02</v>
      </c>
      <c r="H209" s="24">
        <v>0.74</v>
      </c>
      <c r="I209" s="31">
        <v>8.3346999999999998</v>
      </c>
      <c r="J209" s="31"/>
      <c r="K209" s="35" t="s">
        <v>572</v>
      </c>
    </row>
    <row r="210" spans="2:11" x14ac:dyDescent="0.25">
      <c r="B210" s="8" t="s">
        <v>1152</v>
      </c>
      <c r="C210" s="57" t="s">
        <v>577</v>
      </c>
      <c r="D210" s="54" t="s">
        <v>1153</v>
      </c>
      <c r="E210" s="6" t="s">
        <v>691</v>
      </c>
      <c r="F210" s="19">
        <v>3600</v>
      </c>
      <c r="G210" s="24">
        <v>17891.87</v>
      </c>
      <c r="H210" s="24">
        <v>0.67</v>
      </c>
      <c r="I210" s="31">
        <v>8.1696000000000009</v>
      </c>
      <c r="J210" s="31"/>
      <c r="K210" s="35" t="s">
        <v>572</v>
      </c>
    </row>
    <row r="211" spans="2:11" x14ac:dyDescent="0.25">
      <c r="B211" s="8" t="s">
        <v>2143</v>
      </c>
      <c r="C211" s="57" t="s">
        <v>1942</v>
      </c>
      <c r="D211" s="54" t="s">
        <v>2144</v>
      </c>
      <c r="E211" s="6" t="s">
        <v>691</v>
      </c>
      <c r="F211" s="19">
        <v>2000</v>
      </c>
      <c r="G211" s="24">
        <v>10000</v>
      </c>
      <c r="H211" s="24">
        <v>0.38</v>
      </c>
      <c r="I211" s="31">
        <v>7.9500999999999999</v>
      </c>
      <c r="J211" s="31"/>
      <c r="K211" s="35" t="s">
        <v>572</v>
      </c>
    </row>
    <row r="212" spans="2:11" x14ac:dyDescent="0.25">
      <c r="B212" s="8" t="s">
        <v>2145</v>
      </c>
      <c r="C212" s="57" t="s">
        <v>414</v>
      </c>
      <c r="D212" s="54" t="s">
        <v>2146</v>
      </c>
      <c r="E212" s="6" t="s">
        <v>691</v>
      </c>
      <c r="F212" s="19">
        <v>2000</v>
      </c>
      <c r="G212" s="24">
        <v>9907.75</v>
      </c>
      <c r="H212" s="24">
        <v>0.37</v>
      </c>
      <c r="I212" s="31">
        <v>7.9034000000000004</v>
      </c>
      <c r="J212" s="31"/>
      <c r="K212" s="35" t="s">
        <v>572</v>
      </c>
    </row>
    <row r="213" spans="2:11" x14ac:dyDescent="0.25">
      <c r="B213" s="8" t="s">
        <v>2147</v>
      </c>
      <c r="C213" s="57" t="s">
        <v>999</v>
      </c>
      <c r="D213" s="54" t="s">
        <v>2148</v>
      </c>
      <c r="E213" s="6" t="s">
        <v>706</v>
      </c>
      <c r="F213" s="19">
        <v>1000</v>
      </c>
      <c r="G213" s="24">
        <v>4964.7299999999996</v>
      </c>
      <c r="H213" s="24">
        <v>0.19</v>
      </c>
      <c r="I213" s="31">
        <v>7.4096000000000002</v>
      </c>
      <c r="J213" s="31"/>
      <c r="K213" s="35" t="s">
        <v>572</v>
      </c>
    </row>
    <row r="214" spans="2:11" x14ac:dyDescent="0.25">
      <c r="B214" s="8" t="s">
        <v>2149</v>
      </c>
      <c r="C214" s="57" t="s">
        <v>1130</v>
      </c>
      <c r="D214" s="54" t="s">
        <v>2150</v>
      </c>
      <c r="E214" s="6" t="s">
        <v>691</v>
      </c>
      <c r="F214" s="19">
        <v>1000</v>
      </c>
      <c r="G214" s="24">
        <v>4948.2700000000004</v>
      </c>
      <c r="H214" s="24">
        <v>0.19</v>
      </c>
      <c r="I214" s="31">
        <v>7.9503000000000004</v>
      </c>
      <c r="J214" s="31"/>
      <c r="K214" s="35" t="s">
        <v>572</v>
      </c>
    </row>
    <row r="215" spans="2:11" x14ac:dyDescent="0.25">
      <c r="B215" s="8" t="s">
        <v>2151</v>
      </c>
      <c r="C215" s="57" t="s">
        <v>1130</v>
      </c>
      <c r="D215" s="54" t="s">
        <v>2152</v>
      </c>
      <c r="E215" s="6" t="s">
        <v>691</v>
      </c>
      <c r="F215" s="19">
        <v>500</v>
      </c>
      <c r="G215" s="24">
        <v>2473.0700000000002</v>
      </c>
      <c r="H215" s="24">
        <v>0.09</v>
      </c>
      <c r="I215" s="31">
        <v>7.9499000000000004</v>
      </c>
      <c r="J215" s="31"/>
      <c r="K215" s="35" t="s">
        <v>572</v>
      </c>
    </row>
    <row r="216" spans="2:11" x14ac:dyDescent="0.25">
      <c r="C216" s="58" t="s">
        <v>40</v>
      </c>
      <c r="D216" s="54"/>
      <c r="E216" s="6"/>
      <c r="F216" s="19"/>
      <c r="G216" s="25">
        <v>181461.4</v>
      </c>
      <c r="H216" s="25">
        <v>6.83</v>
      </c>
      <c r="I216" s="31"/>
      <c r="J216" s="31"/>
      <c r="K216" s="35"/>
    </row>
    <row r="217" spans="2:11" x14ac:dyDescent="0.25">
      <c r="C217" s="57"/>
      <c r="D217" s="54"/>
      <c r="E217" s="6"/>
      <c r="F217" s="19"/>
      <c r="G217" s="24"/>
      <c r="H217" s="24"/>
      <c r="I217" s="31"/>
      <c r="J217" s="31"/>
      <c r="K217" s="35"/>
    </row>
    <row r="218" spans="2:11" x14ac:dyDescent="0.25">
      <c r="C218" s="58" t="s">
        <v>14</v>
      </c>
      <c r="D218" s="54"/>
      <c r="E218" s="6"/>
      <c r="F218" s="19"/>
      <c r="G218" s="24" t="s">
        <v>2</v>
      </c>
      <c r="H218" s="24" t="s">
        <v>2</v>
      </c>
      <c r="I218" s="31"/>
      <c r="J218" s="31"/>
      <c r="K218" s="35"/>
    </row>
    <row r="219" spans="2:11" x14ac:dyDescent="0.25">
      <c r="C219" s="57"/>
      <c r="D219" s="54"/>
      <c r="E219" s="6"/>
      <c r="F219" s="19"/>
      <c r="G219" s="24"/>
      <c r="H219" s="24"/>
      <c r="I219" s="31"/>
      <c r="J219" s="31"/>
      <c r="K219" s="35"/>
    </row>
    <row r="220" spans="2:11" x14ac:dyDescent="0.25">
      <c r="C220" s="59" t="s">
        <v>15</v>
      </c>
      <c r="D220" s="54"/>
      <c r="E220" s="6"/>
      <c r="F220" s="19"/>
      <c r="G220" s="24"/>
      <c r="H220" s="24"/>
      <c r="I220" s="31"/>
      <c r="J220" s="31"/>
      <c r="K220" s="35"/>
    </row>
    <row r="221" spans="2:11" x14ac:dyDescent="0.25">
      <c r="B221" s="8" t="s">
        <v>964</v>
      </c>
      <c r="C221" s="57" t="s">
        <v>965</v>
      </c>
      <c r="D221" s="54" t="s">
        <v>966</v>
      </c>
      <c r="E221" s="6" t="s">
        <v>660</v>
      </c>
      <c r="F221" s="19">
        <v>25000000</v>
      </c>
      <c r="G221" s="24">
        <v>24671.4</v>
      </c>
      <c r="H221" s="24">
        <v>0.93</v>
      </c>
      <c r="I221" s="31">
        <v>6.9448999999999996</v>
      </c>
      <c r="J221" s="31"/>
      <c r="K221" s="35"/>
    </row>
    <row r="222" spans="2:11" x14ac:dyDescent="0.25">
      <c r="B222" s="8" t="s">
        <v>2153</v>
      </c>
      <c r="C222" s="57" t="s">
        <v>2154</v>
      </c>
      <c r="D222" s="54" t="s">
        <v>2155</v>
      </c>
      <c r="E222" s="6" t="s">
        <v>660</v>
      </c>
      <c r="F222" s="19">
        <v>20000000</v>
      </c>
      <c r="G222" s="24">
        <v>19921.939999999999</v>
      </c>
      <c r="H222" s="24">
        <v>0.75</v>
      </c>
      <c r="I222" s="31">
        <v>6.8103999999999996</v>
      </c>
      <c r="J222" s="31"/>
      <c r="K222" s="35"/>
    </row>
    <row r="223" spans="2:11" x14ac:dyDescent="0.25">
      <c r="B223" s="8" t="s">
        <v>1295</v>
      </c>
      <c r="C223" s="57" t="s">
        <v>1296</v>
      </c>
      <c r="D223" s="54" t="s">
        <v>1297</v>
      </c>
      <c r="E223" s="6" t="s">
        <v>660</v>
      </c>
      <c r="F223" s="19">
        <v>20000000</v>
      </c>
      <c r="G223" s="24">
        <v>19814.080000000002</v>
      </c>
      <c r="H223" s="24">
        <v>0.74</v>
      </c>
      <c r="I223" s="31">
        <v>6.8498000000000001</v>
      </c>
      <c r="J223" s="31"/>
      <c r="K223" s="35"/>
    </row>
    <row r="224" spans="2:11" x14ac:dyDescent="0.25">
      <c r="B224" s="8" t="s">
        <v>2156</v>
      </c>
      <c r="C224" s="57" t="s">
        <v>2157</v>
      </c>
      <c r="D224" s="54" t="s">
        <v>2158</v>
      </c>
      <c r="E224" s="6" t="s">
        <v>660</v>
      </c>
      <c r="F224" s="19">
        <v>20000000</v>
      </c>
      <c r="G224" s="24">
        <v>19708.12</v>
      </c>
      <c r="H224" s="24">
        <v>0.74</v>
      </c>
      <c r="I224" s="31">
        <v>7.0206</v>
      </c>
      <c r="J224" s="31"/>
      <c r="K224" s="35"/>
    </row>
    <row r="225" spans="1:11" x14ac:dyDescent="0.25">
      <c r="B225" s="8" t="s">
        <v>1790</v>
      </c>
      <c r="C225" s="57" t="s">
        <v>1791</v>
      </c>
      <c r="D225" s="54" t="s">
        <v>1792</v>
      </c>
      <c r="E225" s="6" t="s">
        <v>660</v>
      </c>
      <c r="F225" s="19">
        <v>15000000</v>
      </c>
      <c r="G225" s="24">
        <v>14761.52</v>
      </c>
      <c r="H225" s="24">
        <v>0.55000000000000004</v>
      </c>
      <c r="I225" s="31">
        <v>7.0201000000000002</v>
      </c>
      <c r="J225" s="31"/>
      <c r="K225" s="35"/>
    </row>
    <row r="226" spans="1:11" x14ac:dyDescent="0.25">
      <c r="B226" s="8" t="s">
        <v>2159</v>
      </c>
      <c r="C226" s="57" t="s">
        <v>2160</v>
      </c>
      <c r="D226" s="54" t="s">
        <v>2161</v>
      </c>
      <c r="E226" s="6" t="s">
        <v>660</v>
      </c>
      <c r="F226" s="19">
        <v>10500000</v>
      </c>
      <c r="G226" s="24">
        <v>10500</v>
      </c>
      <c r="H226" s="24">
        <v>0.39</v>
      </c>
      <c r="I226" s="31">
        <v>6.84</v>
      </c>
      <c r="J226" s="31"/>
      <c r="K226" s="35"/>
    </row>
    <row r="227" spans="1:11" x14ac:dyDescent="0.25">
      <c r="C227" s="58" t="s">
        <v>40</v>
      </c>
      <c r="D227" s="54"/>
      <c r="E227" s="6"/>
      <c r="F227" s="19"/>
      <c r="G227" s="25">
        <v>109377.06</v>
      </c>
      <c r="H227" s="25">
        <v>4.0999999999999996</v>
      </c>
      <c r="I227" s="31"/>
      <c r="J227" s="31"/>
      <c r="K227" s="35"/>
    </row>
    <row r="228" spans="1:11" x14ac:dyDescent="0.25">
      <c r="C228" s="57"/>
      <c r="D228" s="54"/>
      <c r="E228" s="6"/>
      <c r="F228" s="19"/>
      <c r="G228" s="24"/>
      <c r="H228" s="24"/>
      <c r="I228" s="31"/>
      <c r="J228" s="31"/>
      <c r="K228" s="35"/>
    </row>
    <row r="229" spans="1:11" x14ac:dyDescent="0.25">
      <c r="C229" s="58" t="s">
        <v>16</v>
      </c>
      <c r="D229" s="54"/>
      <c r="E229" s="6"/>
      <c r="F229" s="19"/>
      <c r="G229" s="24" t="s">
        <v>2</v>
      </c>
      <c r="H229" s="24" t="s">
        <v>2</v>
      </c>
      <c r="I229" s="31"/>
      <c r="J229" s="31"/>
      <c r="K229" s="35"/>
    </row>
    <row r="230" spans="1:11" x14ac:dyDescent="0.25">
      <c r="C230" s="57"/>
      <c r="D230" s="54"/>
      <c r="E230" s="6"/>
      <c r="F230" s="19"/>
      <c r="G230" s="24"/>
      <c r="H230" s="24"/>
      <c r="I230" s="31"/>
      <c r="J230" s="31"/>
      <c r="K230" s="35"/>
    </row>
    <row r="231" spans="1:11" x14ac:dyDescent="0.25">
      <c r="C231" s="58" t="s">
        <v>17</v>
      </c>
      <c r="D231" s="54"/>
      <c r="E231" s="6"/>
      <c r="F231" s="19"/>
      <c r="G231" s="24" t="s">
        <v>2</v>
      </c>
      <c r="H231" s="24" t="s">
        <v>2</v>
      </c>
      <c r="I231" s="31"/>
      <c r="J231" s="31"/>
      <c r="K231" s="35"/>
    </row>
    <row r="232" spans="1:11" x14ac:dyDescent="0.25">
      <c r="C232" s="57"/>
      <c r="D232" s="54"/>
      <c r="E232" s="6"/>
      <c r="F232" s="19"/>
      <c r="G232" s="24"/>
      <c r="H232" s="24"/>
      <c r="I232" s="31"/>
      <c r="J232" s="31"/>
      <c r="K232" s="35"/>
    </row>
    <row r="233" spans="1:11" x14ac:dyDescent="0.25">
      <c r="A233" s="10"/>
      <c r="B233" s="28"/>
      <c r="C233" s="58" t="s">
        <v>18</v>
      </c>
      <c r="D233" s="54"/>
      <c r="E233" s="6"/>
      <c r="F233" s="19"/>
      <c r="G233" s="24"/>
      <c r="H233" s="24"/>
      <c r="I233" s="31"/>
      <c r="J233" s="31"/>
      <c r="K233" s="35"/>
    </row>
    <row r="234" spans="1:11" x14ac:dyDescent="0.25">
      <c r="C234" s="59" t="s">
        <v>19</v>
      </c>
      <c r="D234" s="54"/>
      <c r="E234" s="6"/>
      <c r="F234" s="19"/>
      <c r="G234" s="24"/>
      <c r="H234" s="24"/>
      <c r="I234" s="31"/>
      <c r="J234" s="31"/>
      <c r="K234" s="35"/>
    </row>
    <row r="235" spans="1:11" x14ac:dyDescent="0.25">
      <c r="B235" s="8" t="s">
        <v>2162</v>
      </c>
      <c r="C235" s="57" t="s">
        <v>4658</v>
      </c>
      <c r="D235" s="54" t="s">
        <v>2163</v>
      </c>
      <c r="E235" s="6" t="s">
        <v>1953</v>
      </c>
      <c r="F235" s="19">
        <v>484998142.48100001</v>
      </c>
      <c r="G235" s="24">
        <v>193460.91</v>
      </c>
      <c r="H235" s="24">
        <v>7.26</v>
      </c>
      <c r="I235" s="31"/>
      <c r="J235" s="31"/>
      <c r="K235" s="35"/>
    </row>
    <row r="236" spans="1:11" x14ac:dyDescent="0.25">
      <c r="B236" s="8" t="s">
        <v>2164</v>
      </c>
      <c r="C236" s="57" t="s">
        <v>4659</v>
      </c>
      <c r="D236" s="54" t="s">
        <v>2165</v>
      </c>
      <c r="E236" s="6" t="s">
        <v>1953</v>
      </c>
      <c r="F236" s="19">
        <v>2338486.5890000002</v>
      </c>
      <c r="G236" s="24">
        <v>76082.149999999994</v>
      </c>
      <c r="H236" s="24">
        <v>2.86</v>
      </c>
      <c r="I236" s="31"/>
      <c r="J236" s="31"/>
      <c r="K236" s="35"/>
    </row>
    <row r="237" spans="1:11" x14ac:dyDescent="0.25">
      <c r="C237" s="58" t="s">
        <v>40</v>
      </c>
      <c r="D237" s="54"/>
      <c r="E237" s="6"/>
      <c r="F237" s="19"/>
      <c r="G237" s="25">
        <v>269543.06</v>
      </c>
      <c r="H237" s="25">
        <v>10.119999999999999</v>
      </c>
      <c r="I237" s="31"/>
      <c r="J237" s="31"/>
      <c r="K237" s="35"/>
    </row>
    <row r="238" spans="1:11" x14ac:dyDescent="0.25">
      <c r="C238" s="57"/>
      <c r="D238" s="54"/>
      <c r="E238" s="6"/>
      <c r="F238" s="19"/>
      <c r="G238" s="24"/>
      <c r="H238" s="24"/>
      <c r="I238" s="31"/>
      <c r="J238" s="31"/>
      <c r="K238" s="35"/>
    </row>
    <row r="239" spans="1:11" x14ac:dyDescent="0.25">
      <c r="C239" s="58" t="s">
        <v>20</v>
      </c>
      <c r="D239" s="54"/>
      <c r="E239" s="6"/>
      <c r="F239" s="19"/>
      <c r="G239" s="24" t="s">
        <v>2</v>
      </c>
      <c r="H239" s="24" t="s">
        <v>2</v>
      </c>
      <c r="I239" s="31"/>
      <c r="J239" s="31"/>
      <c r="K239" s="35"/>
    </row>
    <row r="240" spans="1:11" x14ac:dyDescent="0.25">
      <c r="C240" s="57"/>
      <c r="D240" s="54"/>
      <c r="E240" s="6"/>
      <c r="F240" s="19"/>
      <c r="G240" s="24"/>
      <c r="H240" s="24"/>
      <c r="I240" s="31"/>
      <c r="J240" s="31"/>
      <c r="K240" s="35"/>
    </row>
    <row r="241" spans="1:54" x14ac:dyDescent="0.25">
      <c r="C241" s="58" t="s">
        <v>21</v>
      </c>
      <c r="D241" s="54"/>
      <c r="E241" s="6"/>
      <c r="F241" s="19"/>
      <c r="G241" s="24" t="s">
        <v>2</v>
      </c>
      <c r="H241" s="24" t="s">
        <v>2</v>
      </c>
      <c r="I241" s="31"/>
      <c r="J241" s="31"/>
      <c r="K241" s="35"/>
    </row>
    <row r="242" spans="1:54" x14ac:dyDescent="0.25">
      <c r="C242" s="57"/>
      <c r="D242" s="54"/>
      <c r="E242" s="6"/>
      <c r="F242" s="19"/>
      <c r="G242" s="24"/>
      <c r="H242" s="24"/>
      <c r="I242" s="31"/>
      <c r="J242" s="31"/>
      <c r="K242" s="35"/>
    </row>
    <row r="243" spans="1:54" x14ac:dyDescent="0.25">
      <c r="C243" s="58" t="s">
        <v>22</v>
      </c>
      <c r="D243" s="54"/>
      <c r="E243" s="6"/>
      <c r="F243" s="19"/>
      <c r="G243" s="24" t="s">
        <v>2</v>
      </c>
      <c r="H243" s="24" t="s">
        <v>2</v>
      </c>
      <c r="I243" s="31"/>
      <c r="J243" s="31"/>
      <c r="K243" s="35"/>
    </row>
    <row r="244" spans="1:54" x14ac:dyDescent="0.25">
      <c r="C244" s="57"/>
      <c r="D244" s="54"/>
      <c r="E244" s="6"/>
      <c r="F244" s="19"/>
      <c r="G244" s="24"/>
      <c r="H244" s="24"/>
      <c r="I244" s="31"/>
      <c r="J244" s="31"/>
      <c r="K244" s="35"/>
    </row>
    <row r="245" spans="1:54" x14ac:dyDescent="0.25">
      <c r="C245" s="58" t="s">
        <v>23</v>
      </c>
      <c r="D245" s="54"/>
      <c r="E245" s="6"/>
      <c r="F245" s="19"/>
      <c r="G245" s="24" t="s">
        <v>2</v>
      </c>
      <c r="H245" s="24" t="s">
        <v>2</v>
      </c>
      <c r="I245" s="31"/>
      <c r="J245" s="31"/>
      <c r="K245" s="35"/>
    </row>
    <row r="246" spans="1:54" x14ac:dyDescent="0.25">
      <c r="C246" s="57"/>
      <c r="D246" s="54"/>
      <c r="E246" s="6"/>
      <c r="F246" s="19"/>
      <c r="G246" s="24"/>
      <c r="H246" s="24"/>
      <c r="I246" s="31"/>
      <c r="J246" s="31"/>
      <c r="K246" s="35"/>
    </row>
    <row r="247" spans="1:54" x14ac:dyDescent="0.25">
      <c r="C247" s="59" t="s">
        <v>24</v>
      </c>
      <c r="D247" s="54"/>
      <c r="E247" s="6"/>
      <c r="F247" s="19"/>
      <c r="G247" s="24"/>
      <c r="H247" s="24"/>
      <c r="I247" s="31"/>
      <c r="J247" s="31"/>
      <c r="K247" s="35"/>
    </row>
    <row r="248" spans="1:54" x14ac:dyDescent="0.25">
      <c r="B248" s="8" t="s">
        <v>38</v>
      </c>
      <c r="C248" s="57" t="s">
        <v>39</v>
      </c>
      <c r="D248" s="54"/>
      <c r="E248" s="6"/>
      <c r="F248" s="19"/>
      <c r="G248" s="24">
        <v>102942.36</v>
      </c>
      <c r="H248" s="24">
        <v>3.87</v>
      </c>
      <c r="I248" s="31"/>
      <c r="J248" s="31"/>
      <c r="K248" s="35"/>
    </row>
    <row r="249" spans="1:54" x14ac:dyDescent="0.25">
      <c r="C249" s="58" t="s">
        <v>40</v>
      </c>
      <c r="D249" s="54"/>
      <c r="E249" s="6"/>
      <c r="F249" s="19"/>
      <c r="G249" s="25">
        <v>102942.36</v>
      </c>
      <c r="H249" s="25">
        <v>3.87</v>
      </c>
      <c r="I249" s="31"/>
      <c r="J249" s="31"/>
      <c r="K249" s="35"/>
    </row>
    <row r="250" spans="1:54" x14ac:dyDescent="0.25">
      <c r="C250" s="57"/>
      <c r="D250" s="54"/>
      <c r="E250" s="6"/>
      <c r="F250" s="19"/>
      <c r="G250" s="24"/>
      <c r="H250" s="24"/>
      <c r="I250" s="31"/>
      <c r="J250" s="31"/>
      <c r="K250" s="35"/>
    </row>
    <row r="251" spans="1:54" x14ac:dyDescent="0.25">
      <c r="A251" s="10"/>
      <c r="B251" s="28"/>
      <c r="C251" s="58" t="s">
        <v>25</v>
      </c>
      <c r="D251" s="54"/>
      <c r="E251" s="6"/>
      <c r="F251" s="19"/>
      <c r="G251" s="24"/>
      <c r="H251" s="24"/>
      <c r="I251" s="31"/>
      <c r="J251" s="31"/>
      <c r="K251" s="35"/>
    </row>
    <row r="252" spans="1:54" s="2" customFormat="1" ht="13.5" x14ac:dyDescent="0.25">
      <c r="A252" s="28"/>
      <c r="B252" s="28"/>
      <c r="C252" s="57" t="s">
        <v>4656</v>
      </c>
      <c r="D252" s="54"/>
      <c r="E252" s="6"/>
      <c r="F252" s="19"/>
      <c r="G252" s="24">
        <v>10</v>
      </c>
      <c r="H252" s="24" t="s">
        <v>4657</v>
      </c>
      <c r="I252" s="31"/>
      <c r="J252" s="31"/>
      <c r="K252" s="35"/>
      <c r="L252" s="3"/>
      <c r="AI252" s="3"/>
      <c r="AV252" s="3"/>
      <c r="AX252" s="3"/>
      <c r="BB252" s="3"/>
    </row>
    <row r="253" spans="1:54" x14ac:dyDescent="0.25">
      <c r="B253" s="8"/>
      <c r="C253" s="57" t="s">
        <v>41</v>
      </c>
      <c r="D253" s="54"/>
      <c r="E253" s="6"/>
      <c r="F253" s="19"/>
      <c r="G253" s="24">
        <v>-55834.46</v>
      </c>
      <c r="H253" s="24">
        <v>-2.0900000000000003</v>
      </c>
      <c r="I253" s="31"/>
      <c r="J253" s="31"/>
      <c r="K253" s="35"/>
    </row>
    <row r="254" spans="1:54" x14ac:dyDescent="0.25">
      <c r="C254" s="58" t="s">
        <v>40</v>
      </c>
      <c r="D254" s="54"/>
      <c r="E254" s="6"/>
      <c r="F254" s="19"/>
      <c r="G254" s="25">
        <v>-55824.46</v>
      </c>
      <c r="H254" s="25">
        <v>-2.0900000000000003</v>
      </c>
      <c r="I254" s="31"/>
      <c r="J254" s="31"/>
      <c r="K254" s="35"/>
    </row>
    <row r="255" spans="1:54" x14ac:dyDescent="0.25">
      <c r="C255" s="57"/>
      <c r="D255" s="54"/>
      <c r="E255" s="6"/>
      <c r="F255" s="19"/>
      <c r="G255" s="24"/>
      <c r="H255" s="24"/>
      <c r="I255" s="31"/>
      <c r="J255" s="31"/>
      <c r="K255" s="35"/>
    </row>
    <row r="256" spans="1:54" x14ac:dyDescent="0.25">
      <c r="C256" s="60" t="s">
        <v>42</v>
      </c>
      <c r="D256" s="55"/>
      <c r="E256" s="5"/>
      <c r="F256" s="20"/>
      <c r="G256" s="26">
        <v>2662996.4500000002</v>
      </c>
      <c r="H256" s="26">
        <v>100</v>
      </c>
      <c r="I256" s="32"/>
      <c r="J256" s="32"/>
      <c r="K256" s="36"/>
    </row>
    <row r="258" spans="2:9" s="50" customFormat="1" ht="15.75" x14ac:dyDescent="0.3">
      <c r="C258" s="50" t="s">
        <v>4473</v>
      </c>
      <c r="F258" s="51"/>
      <c r="G258" s="51"/>
      <c r="H258" s="51"/>
    </row>
    <row r="259" spans="2:9" s="42" customFormat="1" ht="27" x14ac:dyDescent="0.25">
      <c r="B259" s="43"/>
      <c r="C259" s="43" t="s">
        <v>4468</v>
      </c>
      <c r="D259" s="43" t="s">
        <v>4469</v>
      </c>
      <c r="E259" s="43" t="s">
        <v>4470</v>
      </c>
      <c r="F259" s="44" t="s">
        <v>32</v>
      </c>
      <c r="G259" s="45" t="s">
        <v>4471</v>
      </c>
      <c r="H259" s="44" t="s">
        <v>34</v>
      </c>
      <c r="I259" s="43" t="s">
        <v>37</v>
      </c>
    </row>
    <row r="260" spans="2:9" s="42" customFormat="1" ht="13.5" x14ac:dyDescent="0.25">
      <c r="B260" s="43"/>
      <c r="C260" s="43" t="s">
        <v>4476</v>
      </c>
      <c r="D260" s="43"/>
      <c r="E260" s="43"/>
      <c r="F260" s="44"/>
      <c r="G260" s="45"/>
      <c r="H260" s="44"/>
      <c r="I260" s="43"/>
    </row>
    <row r="261" spans="2:9" s="2" customFormat="1" ht="13.5" x14ac:dyDescent="0.25">
      <c r="B261" s="46">
        <v>2216652</v>
      </c>
      <c r="C261" s="46" t="s">
        <v>4474</v>
      </c>
      <c r="D261" s="46" t="s">
        <v>4475</v>
      </c>
      <c r="E261" s="46" t="s">
        <v>58</v>
      </c>
      <c r="F261" s="47">
        <v>-13102650</v>
      </c>
      <c r="G261" s="47">
        <v>-192910.31594999999</v>
      </c>
      <c r="H261" s="47">
        <v>-7.24</v>
      </c>
      <c r="I261" s="46"/>
    </row>
    <row r="262" spans="2:9" s="2" customFormat="1" ht="13.5" x14ac:dyDescent="0.25">
      <c r="B262" s="46">
        <v>2216631</v>
      </c>
      <c r="C262" s="46" t="s">
        <v>4479</v>
      </c>
      <c r="D262" s="46" t="s">
        <v>4475</v>
      </c>
      <c r="E262" s="46" t="s">
        <v>133</v>
      </c>
      <c r="F262" s="47">
        <v>-5059750</v>
      </c>
      <c r="G262" s="47">
        <v>-145343.84862500001</v>
      </c>
      <c r="H262" s="47">
        <v>-5.46</v>
      </c>
      <c r="I262" s="46"/>
    </row>
    <row r="263" spans="2:9" s="2" customFormat="1" ht="13.5" x14ac:dyDescent="0.25">
      <c r="B263" s="46">
        <v>2216685</v>
      </c>
      <c r="C263" s="46" t="s">
        <v>4510</v>
      </c>
      <c r="D263" s="46" t="s">
        <v>4475</v>
      </c>
      <c r="E263" s="46" t="s">
        <v>58</v>
      </c>
      <c r="F263" s="47">
        <v>-10002000</v>
      </c>
      <c r="G263" s="47">
        <v>-64577.913</v>
      </c>
      <c r="H263" s="47">
        <v>-2.4300000000000002</v>
      </c>
      <c r="I263" s="46"/>
    </row>
    <row r="264" spans="2:9" s="2" customFormat="1" ht="13.5" x14ac:dyDescent="0.25">
      <c r="B264" s="46">
        <v>2216640</v>
      </c>
      <c r="C264" s="46" t="s">
        <v>4480</v>
      </c>
      <c r="D264" s="46" t="s">
        <v>4475</v>
      </c>
      <c r="E264" s="46" t="s">
        <v>567</v>
      </c>
      <c r="F264" s="47">
        <v>-4012000</v>
      </c>
      <c r="G264" s="47">
        <v>-48667.565999999999</v>
      </c>
      <c r="H264" s="47">
        <v>-1.83</v>
      </c>
      <c r="I264" s="46"/>
    </row>
    <row r="265" spans="2:9" s="2" customFormat="1" ht="13.5" x14ac:dyDescent="0.25">
      <c r="B265" s="46">
        <v>2216715</v>
      </c>
      <c r="C265" s="46" t="s">
        <v>4513</v>
      </c>
      <c r="D265" s="46" t="s">
        <v>4475</v>
      </c>
      <c r="E265" s="46" t="s">
        <v>271</v>
      </c>
      <c r="F265" s="47">
        <v>-12393000</v>
      </c>
      <c r="G265" s="47">
        <v>-48661.114500000003</v>
      </c>
      <c r="H265" s="47">
        <v>-1.83</v>
      </c>
      <c r="I265" s="46"/>
    </row>
    <row r="266" spans="2:9" s="2" customFormat="1" ht="13.5" x14ac:dyDescent="0.25">
      <c r="B266" s="46">
        <v>2216742</v>
      </c>
      <c r="C266" s="46" t="s">
        <v>4509</v>
      </c>
      <c r="D266" s="46" t="s">
        <v>4475</v>
      </c>
      <c r="E266" s="46" t="s">
        <v>54</v>
      </c>
      <c r="F266" s="47">
        <v>-1032675</v>
      </c>
      <c r="G266" s="47">
        <v>-39607.216950000002</v>
      </c>
      <c r="H266" s="47">
        <v>-1.49</v>
      </c>
      <c r="I266" s="46"/>
    </row>
    <row r="267" spans="2:9" s="2" customFormat="1" ht="13.5" x14ac:dyDescent="0.25">
      <c r="B267" s="46">
        <v>2216672</v>
      </c>
      <c r="C267" s="46" t="s">
        <v>4530</v>
      </c>
      <c r="D267" s="46" t="s">
        <v>4475</v>
      </c>
      <c r="E267" s="46" t="s">
        <v>94</v>
      </c>
      <c r="F267" s="47">
        <v>-8646400</v>
      </c>
      <c r="G267" s="47">
        <v>-37862.585599999999</v>
      </c>
      <c r="H267" s="47">
        <v>-1.42</v>
      </c>
      <c r="I267" s="46"/>
    </row>
    <row r="268" spans="2:9" s="2" customFormat="1" ht="13.5" x14ac:dyDescent="0.25">
      <c r="B268" s="46">
        <v>2216693</v>
      </c>
      <c r="C268" s="46" t="s">
        <v>4514</v>
      </c>
      <c r="D268" s="46" t="s">
        <v>4475</v>
      </c>
      <c r="E268" s="46" t="s">
        <v>122</v>
      </c>
      <c r="F268" s="47">
        <v>-6295800</v>
      </c>
      <c r="G268" s="47">
        <v>-36647.851799999997</v>
      </c>
      <c r="H268" s="47">
        <v>-1.38</v>
      </c>
      <c r="I268" s="46"/>
    </row>
    <row r="269" spans="2:9" s="2" customFormat="1" ht="13.5" x14ac:dyDescent="0.25">
      <c r="B269" s="46">
        <v>2216624</v>
      </c>
      <c r="C269" s="46" t="s">
        <v>4516</v>
      </c>
      <c r="D269" s="46" t="s">
        <v>4475</v>
      </c>
      <c r="E269" s="46" t="s">
        <v>271</v>
      </c>
      <c r="F269" s="47">
        <v>-14302800</v>
      </c>
      <c r="G269" s="47">
        <v>-36643.7736</v>
      </c>
      <c r="H269" s="47">
        <v>-1.38</v>
      </c>
      <c r="I269" s="46"/>
    </row>
    <row r="270" spans="2:9" s="2" customFormat="1" ht="13.5" x14ac:dyDescent="0.25">
      <c r="B270" s="46">
        <v>2216620</v>
      </c>
      <c r="C270" s="46" t="s">
        <v>4527</v>
      </c>
      <c r="D270" s="46" t="s">
        <v>4475</v>
      </c>
      <c r="E270" s="46" t="s">
        <v>271</v>
      </c>
      <c r="F270" s="47">
        <v>-11445000</v>
      </c>
      <c r="G270" s="47">
        <v>-36337.875</v>
      </c>
      <c r="H270" s="47">
        <v>-1.36</v>
      </c>
      <c r="I270" s="46"/>
    </row>
    <row r="271" spans="2:9" s="2" customFormat="1" ht="13.5" x14ac:dyDescent="0.25">
      <c r="B271" s="46">
        <v>2216696</v>
      </c>
      <c r="C271" s="46" t="s">
        <v>4483</v>
      </c>
      <c r="D271" s="46" t="s">
        <v>4475</v>
      </c>
      <c r="E271" s="46" t="s">
        <v>79</v>
      </c>
      <c r="F271" s="47">
        <v>-326700</v>
      </c>
      <c r="G271" s="47">
        <v>-33509.292300000001</v>
      </c>
      <c r="H271" s="47">
        <v>-1.26</v>
      </c>
      <c r="I271" s="46"/>
    </row>
    <row r="272" spans="2:9" s="2" customFormat="1" ht="13.5" x14ac:dyDescent="0.25">
      <c r="B272" s="46">
        <v>2216780</v>
      </c>
      <c r="C272" s="46" t="s">
        <v>4500</v>
      </c>
      <c r="D272" s="46" t="s">
        <v>4475</v>
      </c>
      <c r="E272" s="46" t="s">
        <v>58</v>
      </c>
      <c r="F272" s="47">
        <v>-3075000</v>
      </c>
      <c r="G272" s="47">
        <v>-33059.324999999997</v>
      </c>
      <c r="H272" s="47">
        <v>-1.24</v>
      </c>
      <c r="I272" s="46"/>
    </row>
    <row r="273" spans="2:9" s="2" customFormat="1" ht="13.5" x14ac:dyDescent="0.25">
      <c r="B273" s="46">
        <v>2216749</v>
      </c>
      <c r="C273" s="46" t="s">
        <v>4488</v>
      </c>
      <c r="D273" s="46" t="s">
        <v>4475</v>
      </c>
      <c r="E273" s="46" t="s">
        <v>58</v>
      </c>
      <c r="F273" s="47">
        <v>-12706200</v>
      </c>
      <c r="G273" s="47">
        <v>-31721.028300000002</v>
      </c>
      <c r="H273" s="47">
        <v>-1.19</v>
      </c>
      <c r="I273" s="46"/>
    </row>
    <row r="274" spans="2:9" s="2" customFormat="1" ht="13.5" x14ac:dyDescent="0.25">
      <c r="B274" s="46">
        <v>2216711</v>
      </c>
      <c r="C274" s="46" t="s">
        <v>4560</v>
      </c>
      <c r="D274" s="46" t="s">
        <v>4475</v>
      </c>
      <c r="E274" s="46" t="s">
        <v>102</v>
      </c>
      <c r="F274" s="47">
        <v>-1276500</v>
      </c>
      <c r="G274" s="47">
        <v>-31523.1675</v>
      </c>
      <c r="H274" s="47">
        <v>-1.18</v>
      </c>
      <c r="I274" s="46"/>
    </row>
    <row r="275" spans="2:9" s="2" customFormat="1" ht="13.5" x14ac:dyDescent="0.25">
      <c r="B275" s="46">
        <v>2216601</v>
      </c>
      <c r="C275" s="46" t="s">
        <v>4561</v>
      </c>
      <c r="D275" s="46" t="s">
        <v>4475</v>
      </c>
      <c r="E275" s="46" t="s">
        <v>1970</v>
      </c>
      <c r="F275" s="47">
        <v>-11221700</v>
      </c>
      <c r="G275" s="47">
        <v>-30971.892</v>
      </c>
      <c r="H275" s="47">
        <v>-1.1599999999999999</v>
      </c>
      <c r="I275" s="46"/>
    </row>
    <row r="276" spans="2:9" s="2" customFormat="1" ht="13.5" x14ac:dyDescent="0.25">
      <c r="B276" s="46">
        <v>2216695</v>
      </c>
      <c r="C276" s="46" t="s">
        <v>4550</v>
      </c>
      <c r="D276" s="46" t="s">
        <v>4475</v>
      </c>
      <c r="E276" s="46" t="s">
        <v>98</v>
      </c>
      <c r="F276" s="47">
        <v>-1034400</v>
      </c>
      <c r="G276" s="47">
        <v>-30823.051200000002</v>
      </c>
      <c r="H276" s="47">
        <v>-1.1599999999999999</v>
      </c>
      <c r="I276" s="46"/>
    </row>
    <row r="277" spans="2:9" s="2" customFormat="1" ht="13.5" x14ac:dyDescent="0.25">
      <c r="B277" s="46">
        <v>2216680</v>
      </c>
      <c r="C277" s="46" t="s">
        <v>4533</v>
      </c>
      <c r="D277" s="46" t="s">
        <v>4475</v>
      </c>
      <c r="E277" s="46" t="s">
        <v>150</v>
      </c>
      <c r="F277" s="47">
        <v>-2510200</v>
      </c>
      <c r="G277" s="47">
        <v>-28935.075400000002</v>
      </c>
      <c r="H277" s="47">
        <v>-1.0900000000000001</v>
      </c>
      <c r="I277" s="46"/>
    </row>
    <row r="278" spans="2:9" s="2" customFormat="1" ht="13.5" x14ac:dyDescent="0.25">
      <c r="B278" s="46">
        <v>2216596</v>
      </c>
      <c r="C278" s="46" t="s">
        <v>4498</v>
      </c>
      <c r="D278" s="46" t="s">
        <v>4475</v>
      </c>
      <c r="E278" s="46" t="s">
        <v>213</v>
      </c>
      <c r="F278" s="47">
        <v>-186160000</v>
      </c>
      <c r="G278" s="47">
        <v>-26993.200000000001</v>
      </c>
      <c r="H278" s="47">
        <v>-1.01</v>
      </c>
      <c r="I278" s="46"/>
    </row>
    <row r="279" spans="2:9" s="2" customFormat="1" ht="13.5" x14ac:dyDescent="0.25">
      <c r="B279" s="46">
        <v>2216770</v>
      </c>
      <c r="C279" s="46" t="s">
        <v>4478</v>
      </c>
      <c r="D279" s="46" t="s">
        <v>4475</v>
      </c>
      <c r="E279" s="46" t="s">
        <v>58</v>
      </c>
      <c r="F279" s="47">
        <v>-2606800</v>
      </c>
      <c r="G279" s="47">
        <v>-26949.098399999999</v>
      </c>
      <c r="H279" s="47">
        <v>-1.01</v>
      </c>
      <c r="I279" s="46"/>
    </row>
    <row r="280" spans="2:9" s="2" customFormat="1" ht="13.5" x14ac:dyDescent="0.25">
      <c r="B280" s="46">
        <v>2216731</v>
      </c>
      <c r="C280" s="46" t="s">
        <v>4487</v>
      </c>
      <c r="D280" s="46" t="s">
        <v>4475</v>
      </c>
      <c r="E280" s="46" t="s">
        <v>1977</v>
      </c>
      <c r="F280" s="47">
        <v>-13657200</v>
      </c>
      <c r="G280" s="47">
        <v>-25484.335200000001</v>
      </c>
      <c r="H280" s="47">
        <v>-0.96</v>
      </c>
      <c r="I280" s="46"/>
    </row>
    <row r="281" spans="2:9" s="2" customFormat="1" ht="13.5" x14ac:dyDescent="0.25">
      <c r="B281" s="46">
        <v>2216622</v>
      </c>
      <c r="C281" s="46" t="s">
        <v>4562</v>
      </c>
      <c r="D281" s="46" t="s">
        <v>4475</v>
      </c>
      <c r="E281" s="46" t="s">
        <v>1977</v>
      </c>
      <c r="F281" s="47">
        <v>-814500</v>
      </c>
      <c r="G281" s="47">
        <v>-24590.569500000001</v>
      </c>
      <c r="H281" s="47">
        <v>-0.92</v>
      </c>
      <c r="I281" s="46"/>
    </row>
    <row r="282" spans="2:9" s="2" customFormat="1" ht="13.5" x14ac:dyDescent="0.25">
      <c r="B282" s="46">
        <v>2216758</v>
      </c>
      <c r="C282" s="46" t="s">
        <v>4518</v>
      </c>
      <c r="D282" s="46" t="s">
        <v>4475</v>
      </c>
      <c r="E282" s="46" t="s">
        <v>161</v>
      </c>
      <c r="F282" s="47">
        <v>-2476250</v>
      </c>
      <c r="G282" s="47">
        <v>-24392.300625</v>
      </c>
      <c r="H282" s="47">
        <v>-0.92</v>
      </c>
      <c r="I282" s="46"/>
    </row>
    <row r="283" spans="2:9" s="2" customFormat="1" ht="13.5" x14ac:dyDescent="0.25">
      <c r="B283" s="46">
        <v>2216747</v>
      </c>
      <c r="C283" s="46" t="s">
        <v>4489</v>
      </c>
      <c r="D283" s="46" t="s">
        <v>4475</v>
      </c>
      <c r="E283" s="46" t="s">
        <v>58</v>
      </c>
      <c r="F283" s="47">
        <v>-4735800</v>
      </c>
      <c r="G283" s="47">
        <v>-22949.686799999999</v>
      </c>
      <c r="H283" s="47">
        <v>-0.86</v>
      </c>
      <c r="I283" s="46"/>
    </row>
    <row r="284" spans="2:9" s="2" customFormat="1" ht="13.5" x14ac:dyDescent="0.25">
      <c r="B284" s="46">
        <v>2216604</v>
      </c>
      <c r="C284" s="46" t="s">
        <v>4481</v>
      </c>
      <c r="D284" s="46" t="s">
        <v>4475</v>
      </c>
      <c r="E284" s="46" t="s">
        <v>58</v>
      </c>
      <c r="F284" s="47">
        <v>-1243200</v>
      </c>
      <c r="G284" s="47">
        <v>-22802.1528</v>
      </c>
      <c r="H284" s="47">
        <v>-0.86</v>
      </c>
      <c r="I284" s="46"/>
    </row>
    <row r="285" spans="2:9" s="2" customFormat="1" ht="13.5" x14ac:dyDescent="0.25">
      <c r="B285" s="46">
        <v>2216671</v>
      </c>
      <c r="C285" s="46" t="s">
        <v>4504</v>
      </c>
      <c r="D285" s="46" t="s">
        <v>4475</v>
      </c>
      <c r="E285" s="46" t="s">
        <v>68</v>
      </c>
      <c r="F285" s="47">
        <v>-642300</v>
      </c>
      <c r="G285" s="47">
        <v>-22451.917649999999</v>
      </c>
      <c r="H285" s="47">
        <v>-0.84</v>
      </c>
      <c r="I285" s="46"/>
    </row>
    <row r="286" spans="2:9" s="2" customFormat="1" ht="13.5" x14ac:dyDescent="0.25">
      <c r="B286" s="46">
        <v>2216760</v>
      </c>
      <c r="C286" s="46" t="s">
        <v>4482</v>
      </c>
      <c r="D286" s="46" t="s">
        <v>4475</v>
      </c>
      <c r="E286" s="46" t="s">
        <v>72</v>
      </c>
      <c r="F286" s="47">
        <v>-993114</v>
      </c>
      <c r="G286" s="47">
        <v>-21656.836997999999</v>
      </c>
      <c r="H286" s="47">
        <v>-0.81</v>
      </c>
      <c r="I286" s="46"/>
    </row>
    <row r="287" spans="2:9" s="2" customFormat="1" ht="13.5" x14ac:dyDescent="0.25">
      <c r="B287" s="46">
        <v>2216752</v>
      </c>
      <c r="C287" s="46" t="s">
        <v>4563</v>
      </c>
      <c r="D287" s="46" t="s">
        <v>4475</v>
      </c>
      <c r="E287" s="46" t="s">
        <v>183</v>
      </c>
      <c r="F287" s="47">
        <v>-2821250</v>
      </c>
      <c r="G287" s="47">
        <v>-21517.673750000002</v>
      </c>
      <c r="H287" s="47">
        <v>-0.81</v>
      </c>
      <c r="I287" s="46"/>
    </row>
    <row r="288" spans="2:9" s="2" customFormat="1" ht="13.5" x14ac:dyDescent="0.25">
      <c r="B288" s="46">
        <v>2216598</v>
      </c>
      <c r="C288" s="46" t="s">
        <v>4564</v>
      </c>
      <c r="D288" s="46" t="s">
        <v>4475</v>
      </c>
      <c r="E288" s="46" t="s">
        <v>133</v>
      </c>
      <c r="F288" s="47">
        <v>-4165200</v>
      </c>
      <c r="G288" s="47">
        <v>-21021.7644</v>
      </c>
      <c r="H288" s="47">
        <v>-0.79</v>
      </c>
      <c r="I288" s="46"/>
    </row>
    <row r="289" spans="2:9" s="2" customFormat="1" ht="13.5" x14ac:dyDescent="0.25">
      <c r="B289" s="46">
        <v>2216772</v>
      </c>
      <c r="C289" s="46" t="s">
        <v>4565</v>
      </c>
      <c r="D289" s="46" t="s">
        <v>4475</v>
      </c>
      <c r="E289" s="46" t="s">
        <v>356</v>
      </c>
      <c r="F289" s="47">
        <v>-10961700</v>
      </c>
      <c r="G289" s="47">
        <v>-19013.068650000001</v>
      </c>
      <c r="H289" s="47">
        <v>-0.71</v>
      </c>
      <c r="I289" s="46"/>
    </row>
    <row r="290" spans="2:9" s="2" customFormat="1" ht="13.5" x14ac:dyDescent="0.25">
      <c r="B290" s="46">
        <v>2216673</v>
      </c>
      <c r="C290" s="46" t="s">
        <v>4512</v>
      </c>
      <c r="D290" s="46" t="s">
        <v>4475</v>
      </c>
      <c r="E290" s="46" t="s">
        <v>220</v>
      </c>
      <c r="F290" s="47">
        <v>-3412500</v>
      </c>
      <c r="G290" s="47">
        <v>-18560.587500000001</v>
      </c>
      <c r="H290" s="47">
        <v>-0.7</v>
      </c>
      <c r="I290" s="46"/>
    </row>
    <row r="291" spans="2:9" s="2" customFormat="1" ht="13.5" x14ac:dyDescent="0.25">
      <c r="B291" s="46">
        <v>2216720</v>
      </c>
      <c r="C291" s="46" t="s">
        <v>4492</v>
      </c>
      <c r="D291" s="46" t="s">
        <v>4475</v>
      </c>
      <c r="E291" s="46" t="s">
        <v>183</v>
      </c>
      <c r="F291" s="47">
        <v>-13447500</v>
      </c>
      <c r="G291" s="47">
        <v>-18362.561249999999</v>
      </c>
      <c r="H291" s="47">
        <v>-0.69</v>
      </c>
      <c r="I291" s="46"/>
    </row>
    <row r="292" spans="2:9" s="2" customFormat="1" ht="13.5" x14ac:dyDescent="0.25">
      <c r="B292" s="46">
        <v>2216600</v>
      </c>
      <c r="C292" s="46" t="s">
        <v>4485</v>
      </c>
      <c r="D292" s="46" t="s">
        <v>4475</v>
      </c>
      <c r="E292" s="46" t="s">
        <v>72</v>
      </c>
      <c r="F292" s="47">
        <v>-3164400</v>
      </c>
      <c r="G292" s="47">
        <v>-17809.243200000001</v>
      </c>
      <c r="H292" s="47">
        <v>-0.67</v>
      </c>
      <c r="I292" s="46"/>
    </row>
    <row r="293" spans="2:9" s="2" customFormat="1" ht="13.5" x14ac:dyDescent="0.25">
      <c r="B293" s="46">
        <v>2216612</v>
      </c>
      <c r="C293" s="46" t="s">
        <v>4566</v>
      </c>
      <c r="D293" s="46" t="s">
        <v>4475</v>
      </c>
      <c r="E293" s="46" t="s">
        <v>58</v>
      </c>
      <c r="F293" s="47">
        <v>-7587500</v>
      </c>
      <c r="G293" s="47">
        <v>-17458.837500000001</v>
      </c>
      <c r="H293" s="47">
        <v>-0.66</v>
      </c>
      <c r="I293" s="46"/>
    </row>
    <row r="294" spans="2:9" s="2" customFormat="1" ht="13.5" x14ac:dyDescent="0.25">
      <c r="B294" s="46">
        <v>2216683</v>
      </c>
      <c r="C294" s="46" t="s">
        <v>4558</v>
      </c>
      <c r="D294" s="46" t="s">
        <v>4475</v>
      </c>
      <c r="E294" s="46" t="s">
        <v>58</v>
      </c>
      <c r="F294" s="47">
        <v>-13856000</v>
      </c>
      <c r="G294" s="47">
        <v>-15927.472</v>
      </c>
      <c r="H294" s="47">
        <v>-0.6</v>
      </c>
      <c r="I294" s="46"/>
    </row>
    <row r="295" spans="2:9" s="2" customFormat="1" ht="13.5" x14ac:dyDescent="0.25">
      <c r="B295" s="46">
        <v>2216618</v>
      </c>
      <c r="C295" s="46" t="s">
        <v>4531</v>
      </c>
      <c r="D295" s="46" t="s">
        <v>4475</v>
      </c>
      <c r="E295" s="46" t="s">
        <v>185</v>
      </c>
      <c r="F295" s="47">
        <v>-510000</v>
      </c>
      <c r="G295" s="47">
        <v>-15206.415000000001</v>
      </c>
      <c r="H295" s="47">
        <v>-0.56999999999999995</v>
      </c>
      <c r="I295" s="46"/>
    </row>
    <row r="296" spans="2:9" s="2" customFormat="1" ht="13.5" x14ac:dyDescent="0.25">
      <c r="B296" s="46">
        <v>2216705</v>
      </c>
      <c r="C296" s="46" t="s">
        <v>4486</v>
      </c>
      <c r="D296" s="46" t="s">
        <v>4475</v>
      </c>
      <c r="E296" s="46" t="s">
        <v>140</v>
      </c>
      <c r="F296" s="47">
        <v>-1884300</v>
      </c>
      <c r="G296" s="47">
        <v>-15185.573700000001</v>
      </c>
      <c r="H296" s="47">
        <v>-0.56999999999999995</v>
      </c>
      <c r="I296" s="46"/>
    </row>
    <row r="297" spans="2:9" s="2" customFormat="1" ht="13.5" x14ac:dyDescent="0.25">
      <c r="B297" s="46">
        <v>2216616</v>
      </c>
      <c r="C297" s="46" t="s">
        <v>4505</v>
      </c>
      <c r="D297" s="46" t="s">
        <v>4475</v>
      </c>
      <c r="E297" s="46" t="s">
        <v>887</v>
      </c>
      <c r="F297" s="47">
        <v>-6808500</v>
      </c>
      <c r="G297" s="47">
        <v>-15033.168</v>
      </c>
      <c r="H297" s="47">
        <v>-0.56000000000000005</v>
      </c>
      <c r="I297" s="46"/>
    </row>
    <row r="298" spans="2:9" s="2" customFormat="1" ht="13.5" x14ac:dyDescent="0.25">
      <c r="B298" s="46">
        <v>2216774</v>
      </c>
      <c r="C298" s="46" t="s">
        <v>4556</v>
      </c>
      <c r="D298" s="46" t="s">
        <v>4475</v>
      </c>
      <c r="E298" s="46" t="s">
        <v>54</v>
      </c>
      <c r="F298" s="47">
        <v>-873600</v>
      </c>
      <c r="G298" s="47">
        <v>-14591.7408</v>
      </c>
      <c r="H298" s="47">
        <v>-0.55000000000000004</v>
      </c>
      <c r="I298" s="46"/>
    </row>
    <row r="299" spans="2:9" s="2" customFormat="1" ht="13.5" x14ac:dyDescent="0.25">
      <c r="B299" s="46">
        <v>2216730</v>
      </c>
      <c r="C299" s="46" t="s">
        <v>4567</v>
      </c>
      <c r="D299" s="46" t="s">
        <v>4475</v>
      </c>
      <c r="E299" s="46" t="s">
        <v>102</v>
      </c>
      <c r="F299" s="47">
        <v>-3266625</v>
      </c>
      <c r="G299" s="47">
        <v>-14575.68075</v>
      </c>
      <c r="H299" s="47">
        <v>-0.55000000000000004</v>
      </c>
      <c r="I299" s="46"/>
    </row>
    <row r="300" spans="2:9" s="2" customFormat="1" ht="13.5" x14ac:dyDescent="0.25">
      <c r="B300" s="46">
        <v>2216836</v>
      </c>
      <c r="C300" s="46" t="s">
        <v>4568</v>
      </c>
      <c r="D300" s="46" t="s">
        <v>4475</v>
      </c>
      <c r="E300" s="46" t="s">
        <v>58</v>
      </c>
      <c r="F300" s="47">
        <v>-968000</v>
      </c>
      <c r="G300" s="47">
        <v>-14357.86</v>
      </c>
      <c r="H300" s="47">
        <v>-0.54</v>
      </c>
      <c r="I300" s="46"/>
    </row>
    <row r="301" spans="2:9" s="2" customFormat="1" ht="13.5" x14ac:dyDescent="0.25">
      <c r="B301" s="46">
        <v>2216738</v>
      </c>
      <c r="C301" s="46" t="s">
        <v>4535</v>
      </c>
      <c r="D301" s="46" t="s">
        <v>4475</v>
      </c>
      <c r="E301" s="46" t="s">
        <v>220</v>
      </c>
      <c r="F301" s="47">
        <v>-1204500</v>
      </c>
      <c r="G301" s="47">
        <v>-14099.27475</v>
      </c>
      <c r="H301" s="47">
        <v>-0.53</v>
      </c>
      <c r="I301" s="46"/>
    </row>
    <row r="302" spans="2:9" s="2" customFormat="1" ht="13.5" x14ac:dyDescent="0.25">
      <c r="B302" s="46">
        <v>2216619</v>
      </c>
      <c r="C302" s="46" t="s">
        <v>4477</v>
      </c>
      <c r="D302" s="46" t="s">
        <v>4475</v>
      </c>
      <c r="E302" s="46" t="s">
        <v>83</v>
      </c>
      <c r="F302" s="47">
        <v>-5927250</v>
      </c>
      <c r="G302" s="47">
        <v>-13620.8205</v>
      </c>
      <c r="H302" s="47">
        <v>-0.51</v>
      </c>
      <c r="I302" s="46"/>
    </row>
    <row r="303" spans="2:9" s="2" customFormat="1" ht="13.5" x14ac:dyDescent="0.25">
      <c r="B303" s="46">
        <v>2216597</v>
      </c>
      <c r="C303" s="46" t="s">
        <v>4547</v>
      </c>
      <c r="D303" s="46" t="s">
        <v>4475</v>
      </c>
      <c r="E303" s="46" t="s">
        <v>102</v>
      </c>
      <c r="F303" s="47">
        <v>-193625</v>
      </c>
      <c r="G303" s="47">
        <v>-13383.74725</v>
      </c>
      <c r="H303" s="47">
        <v>-0.5</v>
      </c>
      <c r="I303" s="46"/>
    </row>
    <row r="304" spans="2:9" s="2" customFormat="1" ht="13.5" x14ac:dyDescent="0.25">
      <c r="B304" s="46">
        <v>2216771</v>
      </c>
      <c r="C304" s="46" t="s">
        <v>4541</v>
      </c>
      <c r="D304" s="46" t="s">
        <v>4475</v>
      </c>
      <c r="E304" s="46" t="s">
        <v>79</v>
      </c>
      <c r="F304" s="47">
        <v>-1489125</v>
      </c>
      <c r="G304" s="47">
        <v>-13199.603999999999</v>
      </c>
      <c r="H304" s="47">
        <v>-0.5</v>
      </c>
      <c r="I304" s="46"/>
    </row>
    <row r="305" spans="2:9" s="2" customFormat="1" ht="13.5" x14ac:dyDescent="0.25">
      <c r="B305" s="46">
        <v>2216639</v>
      </c>
      <c r="C305" s="46" t="s">
        <v>4551</v>
      </c>
      <c r="D305" s="46" t="s">
        <v>4475</v>
      </c>
      <c r="E305" s="46" t="s">
        <v>58</v>
      </c>
      <c r="F305" s="47">
        <v>-8380000</v>
      </c>
      <c r="G305" s="47">
        <v>-12414.97</v>
      </c>
      <c r="H305" s="47">
        <v>-0.47</v>
      </c>
      <c r="I305" s="46"/>
    </row>
    <row r="306" spans="2:9" s="2" customFormat="1" ht="13.5" x14ac:dyDescent="0.25">
      <c r="B306" s="46">
        <v>2216728</v>
      </c>
      <c r="C306" s="46" t="s">
        <v>4491</v>
      </c>
      <c r="D306" s="46" t="s">
        <v>4475</v>
      </c>
      <c r="E306" s="46" t="s">
        <v>213</v>
      </c>
      <c r="F306" s="47">
        <v>-5538600</v>
      </c>
      <c r="G306" s="47">
        <v>-12395.3868</v>
      </c>
      <c r="H306" s="47">
        <v>-0.47</v>
      </c>
      <c r="I306" s="46"/>
    </row>
    <row r="307" spans="2:9" s="2" customFormat="1" ht="13.5" x14ac:dyDescent="0.25">
      <c r="B307" s="46">
        <v>2216629</v>
      </c>
      <c r="C307" s="46" t="s">
        <v>4503</v>
      </c>
      <c r="D307" s="46" t="s">
        <v>4475</v>
      </c>
      <c r="E307" s="46" t="s">
        <v>183</v>
      </c>
      <c r="F307" s="47">
        <v>-1490400</v>
      </c>
      <c r="G307" s="47">
        <v>-12257.7948</v>
      </c>
      <c r="H307" s="47">
        <v>-0.46</v>
      </c>
      <c r="I307" s="46"/>
    </row>
    <row r="308" spans="2:9" s="2" customFormat="1" ht="13.5" x14ac:dyDescent="0.25">
      <c r="B308" s="46">
        <v>2216661</v>
      </c>
      <c r="C308" s="46" t="s">
        <v>4494</v>
      </c>
      <c r="D308" s="46" t="s">
        <v>4475</v>
      </c>
      <c r="E308" s="46" t="s">
        <v>183</v>
      </c>
      <c r="F308" s="47">
        <v>-9872000</v>
      </c>
      <c r="G308" s="47">
        <v>-12186.984</v>
      </c>
      <c r="H308" s="47">
        <v>-0.46</v>
      </c>
      <c r="I308" s="46"/>
    </row>
    <row r="309" spans="2:9" s="2" customFormat="1" ht="13.5" x14ac:dyDescent="0.25">
      <c r="B309" s="46">
        <v>2216762</v>
      </c>
      <c r="C309" s="46" t="s">
        <v>4569</v>
      </c>
      <c r="D309" s="46" t="s">
        <v>4475</v>
      </c>
      <c r="E309" s="46" t="s">
        <v>237</v>
      </c>
      <c r="F309" s="47">
        <v>-1339200</v>
      </c>
      <c r="G309" s="47">
        <v>-11977.8048</v>
      </c>
      <c r="H309" s="47">
        <v>-0.45</v>
      </c>
      <c r="I309" s="46"/>
    </row>
    <row r="310" spans="2:9" s="2" customFormat="1" ht="13.5" x14ac:dyDescent="0.25">
      <c r="B310" s="46">
        <v>2216623</v>
      </c>
      <c r="C310" s="46" t="s">
        <v>4529</v>
      </c>
      <c r="D310" s="46" t="s">
        <v>4475</v>
      </c>
      <c r="E310" s="46" t="s">
        <v>79</v>
      </c>
      <c r="F310" s="47">
        <v>-715400</v>
      </c>
      <c r="G310" s="47">
        <v>-11888.874900000001</v>
      </c>
      <c r="H310" s="47">
        <v>-0.45</v>
      </c>
      <c r="I310" s="46"/>
    </row>
    <row r="311" spans="2:9" s="2" customFormat="1" ht="13.5" x14ac:dyDescent="0.25">
      <c r="B311" s="46">
        <v>2216669</v>
      </c>
      <c r="C311" s="46" t="s">
        <v>4502</v>
      </c>
      <c r="D311" s="46" t="s">
        <v>4475</v>
      </c>
      <c r="E311" s="46" t="s">
        <v>514</v>
      </c>
      <c r="F311" s="47">
        <v>-6801000</v>
      </c>
      <c r="G311" s="47">
        <v>-11850.7425</v>
      </c>
      <c r="H311" s="47">
        <v>-0.45</v>
      </c>
      <c r="I311" s="46"/>
    </row>
    <row r="312" spans="2:9" s="2" customFormat="1" ht="13.5" x14ac:dyDescent="0.25">
      <c r="B312" s="46">
        <v>2216626</v>
      </c>
      <c r="C312" s="46" t="s">
        <v>4570</v>
      </c>
      <c r="D312" s="46" t="s">
        <v>4475</v>
      </c>
      <c r="E312" s="46" t="s">
        <v>72</v>
      </c>
      <c r="F312" s="47">
        <v>-505250</v>
      </c>
      <c r="G312" s="47">
        <v>-11591.698125000001</v>
      </c>
      <c r="H312" s="47">
        <v>-0.44</v>
      </c>
      <c r="I312" s="46"/>
    </row>
    <row r="313" spans="2:9" s="2" customFormat="1" ht="13.5" x14ac:dyDescent="0.25">
      <c r="B313" s="46">
        <v>2216648</v>
      </c>
      <c r="C313" s="46" t="s">
        <v>4542</v>
      </c>
      <c r="D313" s="46" t="s">
        <v>4475</v>
      </c>
      <c r="E313" s="46" t="s">
        <v>213</v>
      </c>
      <c r="F313" s="47">
        <v>-976600</v>
      </c>
      <c r="G313" s="47">
        <v>-11487.745800000001</v>
      </c>
      <c r="H313" s="47">
        <v>-0.43</v>
      </c>
      <c r="I313" s="46"/>
    </row>
    <row r="314" spans="2:9" s="2" customFormat="1" ht="13.5" x14ac:dyDescent="0.25">
      <c r="B314" s="46">
        <v>2216621</v>
      </c>
      <c r="C314" s="46" t="s">
        <v>4571</v>
      </c>
      <c r="D314" s="46" t="s">
        <v>4475</v>
      </c>
      <c r="E314" s="46" t="s">
        <v>150</v>
      </c>
      <c r="F314" s="47">
        <v>-305000</v>
      </c>
      <c r="G314" s="47">
        <v>-11253.28</v>
      </c>
      <c r="H314" s="47">
        <v>-0.42</v>
      </c>
      <c r="I314" s="46"/>
    </row>
    <row r="315" spans="2:9" s="2" customFormat="1" ht="13.5" x14ac:dyDescent="0.25">
      <c r="B315" s="46">
        <v>2216746</v>
      </c>
      <c r="C315" s="46" t="s">
        <v>4501</v>
      </c>
      <c r="D315" s="46" t="s">
        <v>4475</v>
      </c>
      <c r="E315" s="46" t="s">
        <v>54</v>
      </c>
      <c r="F315" s="47">
        <v>-2332500</v>
      </c>
      <c r="G315" s="47">
        <v>-11204.16375</v>
      </c>
      <c r="H315" s="47">
        <v>-0.42</v>
      </c>
      <c r="I315" s="46"/>
    </row>
    <row r="316" spans="2:9" s="2" customFormat="1" ht="13.5" x14ac:dyDescent="0.25">
      <c r="B316" s="46">
        <v>2216658</v>
      </c>
      <c r="C316" s="46" t="s">
        <v>4544</v>
      </c>
      <c r="D316" s="46" t="s">
        <v>4475</v>
      </c>
      <c r="E316" s="46" t="s">
        <v>54</v>
      </c>
      <c r="F316" s="47">
        <v>-675500</v>
      </c>
      <c r="G316" s="47">
        <v>-10692.4895</v>
      </c>
      <c r="H316" s="47">
        <v>-0.4</v>
      </c>
      <c r="I316" s="46"/>
    </row>
    <row r="317" spans="2:9" s="2" customFormat="1" ht="13.5" x14ac:dyDescent="0.25">
      <c r="B317" s="46">
        <v>2216740</v>
      </c>
      <c r="C317" s="46" t="s">
        <v>4546</v>
      </c>
      <c r="D317" s="46" t="s">
        <v>4475</v>
      </c>
      <c r="E317" s="46" t="s">
        <v>150</v>
      </c>
      <c r="F317" s="47">
        <v>-751100</v>
      </c>
      <c r="G317" s="47">
        <v>-10630.318300000001</v>
      </c>
      <c r="H317" s="47">
        <v>-0.4</v>
      </c>
      <c r="I317" s="46"/>
    </row>
    <row r="318" spans="2:9" s="2" customFormat="1" ht="13.5" x14ac:dyDescent="0.25">
      <c r="B318" s="46">
        <v>2216670</v>
      </c>
      <c r="C318" s="46" t="s">
        <v>4572</v>
      </c>
      <c r="D318" s="46" t="s">
        <v>4475</v>
      </c>
      <c r="E318" s="46" t="s">
        <v>325</v>
      </c>
      <c r="F318" s="47">
        <v>-397000</v>
      </c>
      <c r="G318" s="47">
        <v>-10110.002</v>
      </c>
      <c r="H318" s="47">
        <v>-0.38</v>
      </c>
      <c r="I318" s="46"/>
    </row>
    <row r="319" spans="2:9" s="2" customFormat="1" ht="13.5" x14ac:dyDescent="0.25">
      <c r="B319" s="46">
        <v>2216697</v>
      </c>
      <c r="C319" s="46" t="s">
        <v>4508</v>
      </c>
      <c r="D319" s="46" t="s">
        <v>4475</v>
      </c>
      <c r="E319" s="46" t="s">
        <v>102</v>
      </c>
      <c r="F319" s="47">
        <v>-5864400</v>
      </c>
      <c r="G319" s="47">
        <v>-10092.6324</v>
      </c>
      <c r="H319" s="47">
        <v>-0.38</v>
      </c>
      <c r="I319" s="46"/>
    </row>
    <row r="320" spans="2:9" s="2" customFormat="1" ht="13.5" x14ac:dyDescent="0.25">
      <c r="B320" s="46">
        <v>2216700</v>
      </c>
      <c r="C320" s="46" t="s">
        <v>4573</v>
      </c>
      <c r="D320" s="46" t="s">
        <v>4475</v>
      </c>
      <c r="E320" s="46" t="s">
        <v>122</v>
      </c>
      <c r="F320" s="47">
        <v>-6637500</v>
      </c>
      <c r="G320" s="47">
        <v>-9972.84375</v>
      </c>
      <c r="H320" s="47">
        <v>-0.37</v>
      </c>
      <c r="I320" s="46"/>
    </row>
    <row r="321" spans="2:9" s="2" customFormat="1" ht="13.5" x14ac:dyDescent="0.25">
      <c r="B321" s="46">
        <v>2216665</v>
      </c>
      <c r="C321" s="46" t="s">
        <v>4574</v>
      </c>
      <c r="D321" s="46" t="s">
        <v>4475</v>
      </c>
      <c r="E321" s="46" t="s">
        <v>150</v>
      </c>
      <c r="F321" s="47">
        <v>-1075175</v>
      </c>
      <c r="G321" s="47">
        <v>-9844.8398875000003</v>
      </c>
      <c r="H321" s="47">
        <v>-0.37</v>
      </c>
      <c r="I321" s="46"/>
    </row>
    <row r="322" spans="2:9" s="2" customFormat="1" ht="13.5" x14ac:dyDescent="0.25">
      <c r="B322" s="46">
        <v>2216602</v>
      </c>
      <c r="C322" s="46" t="s">
        <v>4575</v>
      </c>
      <c r="D322" s="46" t="s">
        <v>4475</v>
      </c>
      <c r="E322" s="46" t="s">
        <v>157</v>
      </c>
      <c r="F322" s="47">
        <v>-316800</v>
      </c>
      <c r="G322" s="47">
        <v>-9829.0367999999999</v>
      </c>
      <c r="H322" s="47">
        <v>-0.37</v>
      </c>
      <c r="I322" s="46"/>
    </row>
    <row r="323" spans="2:9" s="2" customFormat="1" ht="13.5" x14ac:dyDescent="0.25">
      <c r="B323" s="46">
        <v>2216659</v>
      </c>
      <c r="C323" s="46" t="s">
        <v>4526</v>
      </c>
      <c r="D323" s="46" t="s">
        <v>4475</v>
      </c>
      <c r="E323" s="46" t="s">
        <v>185</v>
      </c>
      <c r="F323" s="47">
        <v>-1104000</v>
      </c>
      <c r="G323" s="47">
        <v>-9821.1839999999993</v>
      </c>
      <c r="H323" s="47">
        <v>-0.37</v>
      </c>
      <c r="I323" s="46"/>
    </row>
    <row r="324" spans="2:9" s="2" customFormat="1" ht="13.5" x14ac:dyDescent="0.25">
      <c r="B324" s="46">
        <v>2216743</v>
      </c>
      <c r="C324" s="46" t="s">
        <v>4554</v>
      </c>
      <c r="D324" s="46" t="s">
        <v>4475</v>
      </c>
      <c r="E324" s="46" t="s">
        <v>58</v>
      </c>
      <c r="F324" s="47">
        <v>-3662500</v>
      </c>
      <c r="G324" s="47">
        <v>-9581.1</v>
      </c>
      <c r="H324" s="47">
        <v>-0.36</v>
      </c>
      <c r="I324" s="46"/>
    </row>
    <row r="325" spans="2:9" s="2" customFormat="1" ht="13.5" x14ac:dyDescent="0.25">
      <c r="B325" s="46">
        <v>2216727</v>
      </c>
      <c r="C325" s="46" t="s">
        <v>4545</v>
      </c>
      <c r="D325" s="46" t="s">
        <v>4475</v>
      </c>
      <c r="E325" s="46" t="s">
        <v>54</v>
      </c>
      <c r="F325" s="47">
        <v>-706200</v>
      </c>
      <c r="G325" s="47">
        <v>-9459.5490000000009</v>
      </c>
      <c r="H325" s="47">
        <v>-0.36</v>
      </c>
      <c r="I325" s="46"/>
    </row>
    <row r="326" spans="2:9" s="2" customFormat="1" ht="13.5" x14ac:dyDescent="0.25">
      <c r="B326" s="46">
        <v>2216635</v>
      </c>
      <c r="C326" s="46" t="s">
        <v>4576</v>
      </c>
      <c r="D326" s="46" t="s">
        <v>4475</v>
      </c>
      <c r="E326" s="46" t="s">
        <v>567</v>
      </c>
      <c r="F326" s="47">
        <v>-11868750</v>
      </c>
      <c r="G326" s="47">
        <v>-9328.8374999999996</v>
      </c>
      <c r="H326" s="47">
        <v>-0.35</v>
      </c>
      <c r="I326" s="46"/>
    </row>
    <row r="327" spans="2:9" s="2" customFormat="1" ht="13.5" x14ac:dyDescent="0.25">
      <c r="B327" s="46">
        <v>2216773</v>
      </c>
      <c r="C327" s="46" t="s">
        <v>4534</v>
      </c>
      <c r="D327" s="46" t="s">
        <v>4475</v>
      </c>
      <c r="E327" s="46" t="s">
        <v>102</v>
      </c>
      <c r="F327" s="47">
        <v>-7690000</v>
      </c>
      <c r="G327" s="47">
        <v>-9224.1550000000007</v>
      </c>
      <c r="H327" s="47">
        <v>-0.35</v>
      </c>
      <c r="I327" s="46"/>
    </row>
    <row r="328" spans="2:9" s="2" customFormat="1" ht="13.5" x14ac:dyDescent="0.25">
      <c r="B328" s="46">
        <v>2216708</v>
      </c>
      <c r="C328" s="46" t="s">
        <v>4495</v>
      </c>
      <c r="D328" s="46" t="s">
        <v>4475</v>
      </c>
      <c r="E328" s="46" t="s">
        <v>150</v>
      </c>
      <c r="F328" s="47">
        <v>-605200</v>
      </c>
      <c r="G328" s="47">
        <v>-9147.9006000000008</v>
      </c>
      <c r="H328" s="47">
        <v>-0.34</v>
      </c>
      <c r="I328" s="46"/>
    </row>
    <row r="329" spans="2:9" s="2" customFormat="1" ht="13.5" x14ac:dyDescent="0.25">
      <c r="B329" s="46">
        <v>2216710</v>
      </c>
      <c r="C329" s="46" t="s">
        <v>4577</v>
      </c>
      <c r="D329" s="46" t="s">
        <v>4475</v>
      </c>
      <c r="E329" s="46" t="s">
        <v>98</v>
      </c>
      <c r="F329" s="47">
        <v>-702000</v>
      </c>
      <c r="G329" s="47">
        <v>-9126</v>
      </c>
      <c r="H329" s="47">
        <v>-0.34</v>
      </c>
      <c r="I329" s="46"/>
    </row>
    <row r="330" spans="2:9" s="2" customFormat="1" ht="13.5" x14ac:dyDescent="0.25">
      <c r="B330" s="46">
        <v>2216757</v>
      </c>
      <c r="C330" s="46" t="s">
        <v>4522</v>
      </c>
      <c r="D330" s="46" t="s">
        <v>4475</v>
      </c>
      <c r="E330" s="46" t="s">
        <v>981</v>
      </c>
      <c r="F330" s="47">
        <v>-2192400</v>
      </c>
      <c r="G330" s="47">
        <v>-8900.0478000000003</v>
      </c>
      <c r="H330" s="47">
        <v>-0.33</v>
      </c>
      <c r="I330" s="46"/>
    </row>
    <row r="331" spans="2:9" s="2" customFormat="1" ht="13.5" x14ac:dyDescent="0.25">
      <c r="B331" s="46">
        <v>2216656</v>
      </c>
      <c r="C331" s="46" t="s">
        <v>4579</v>
      </c>
      <c r="D331" s="46" t="s">
        <v>4475</v>
      </c>
      <c r="E331" s="46" t="s">
        <v>126</v>
      </c>
      <c r="F331" s="47">
        <v>-350400</v>
      </c>
      <c r="G331" s="47">
        <v>-8813.2608</v>
      </c>
      <c r="H331" s="47">
        <v>-0.33</v>
      </c>
      <c r="I331" s="46"/>
    </row>
    <row r="332" spans="2:9" s="2" customFormat="1" ht="13.5" x14ac:dyDescent="0.25">
      <c r="B332" s="46">
        <v>2216745</v>
      </c>
      <c r="C332" s="46" t="s">
        <v>4578</v>
      </c>
      <c r="D332" s="46" t="s">
        <v>4475</v>
      </c>
      <c r="E332" s="46" t="s">
        <v>106</v>
      </c>
      <c r="F332" s="47">
        <v>-254400</v>
      </c>
      <c r="G332" s="47">
        <v>-8727.0648000000001</v>
      </c>
      <c r="H332" s="47">
        <v>-0.33</v>
      </c>
      <c r="I332" s="46"/>
    </row>
    <row r="333" spans="2:9" s="2" customFormat="1" ht="13.5" x14ac:dyDescent="0.25">
      <c r="B333" s="46">
        <v>2216733</v>
      </c>
      <c r="C333" s="46" t="s">
        <v>4490</v>
      </c>
      <c r="D333" s="46" t="s">
        <v>4475</v>
      </c>
      <c r="E333" s="46" t="s">
        <v>102</v>
      </c>
      <c r="F333" s="47">
        <v>-4434000</v>
      </c>
      <c r="G333" s="47">
        <v>-8191.8149999999996</v>
      </c>
      <c r="H333" s="47">
        <v>-0.31</v>
      </c>
      <c r="I333" s="46"/>
    </row>
    <row r="334" spans="2:9" s="2" customFormat="1" ht="13.5" x14ac:dyDescent="0.25">
      <c r="B334" s="46">
        <v>2216610</v>
      </c>
      <c r="C334" s="46" t="s">
        <v>4580</v>
      </c>
      <c r="D334" s="46" t="s">
        <v>4475</v>
      </c>
      <c r="E334" s="46" t="s">
        <v>213</v>
      </c>
      <c r="F334" s="47">
        <v>-466500</v>
      </c>
      <c r="G334" s="47">
        <v>-8137.39275</v>
      </c>
      <c r="H334" s="47">
        <v>-0.31</v>
      </c>
      <c r="I334" s="46"/>
    </row>
    <row r="335" spans="2:9" s="2" customFormat="1" ht="13.5" x14ac:dyDescent="0.25">
      <c r="B335" s="46">
        <v>2216599</v>
      </c>
      <c r="C335" s="46" t="s">
        <v>4582</v>
      </c>
      <c r="D335" s="46" t="s">
        <v>4475</v>
      </c>
      <c r="E335" s="46" t="s">
        <v>102</v>
      </c>
      <c r="F335" s="47">
        <v>-1290000</v>
      </c>
      <c r="G335" s="47">
        <v>-8113.4549999999999</v>
      </c>
      <c r="H335" s="47">
        <v>-0.3</v>
      </c>
      <c r="I335" s="46"/>
    </row>
    <row r="336" spans="2:9" s="2" customFormat="1" ht="13.5" x14ac:dyDescent="0.25">
      <c r="B336" s="46">
        <v>2216751</v>
      </c>
      <c r="C336" s="46" t="s">
        <v>4583</v>
      </c>
      <c r="D336" s="46" t="s">
        <v>4475</v>
      </c>
      <c r="E336" s="46" t="s">
        <v>58</v>
      </c>
      <c r="F336" s="47">
        <v>-518500</v>
      </c>
      <c r="G336" s="47">
        <v>-8017.5654999999997</v>
      </c>
      <c r="H336" s="47">
        <v>-0.3</v>
      </c>
      <c r="I336" s="46"/>
    </row>
    <row r="337" spans="2:9" s="2" customFormat="1" ht="13.5" x14ac:dyDescent="0.25">
      <c r="B337" s="46">
        <v>2216682</v>
      </c>
      <c r="C337" s="46" t="s">
        <v>4581</v>
      </c>
      <c r="D337" s="46" t="s">
        <v>4475</v>
      </c>
      <c r="E337" s="46" t="s">
        <v>140</v>
      </c>
      <c r="F337" s="47">
        <v>-599200</v>
      </c>
      <c r="G337" s="47">
        <v>-7969.0604000000003</v>
      </c>
      <c r="H337" s="47">
        <v>-0.3</v>
      </c>
      <c r="I337" s="46"/>
    </row>
    <row r="338" spans="2:9" s="2" customFormat="1" ht="13.5" x14ac:dyDescent="0.25">
      <c r="B338" s="46">
        <v>2216608</v>
      </c>
      <c r="C338" s="46" t="s">
        <v>4584</v>
      </c>
      <c r="D338" s="46" t="s">
        <v>4475</v>
      </c>
      <c r="E338" s="46" t="s">
        <v>514</v>
      </c>
      <c r="F338" s="47">
        <v>-532763</v>
      </c>
      <c r="G338" s="47">
        <v>-7806.3098575000004</v>
      </c>
      <c r="H338" s="47">
        <v>-0.28999999999999998</v>
      </c>
      <c r="I338" s="46"/>
    </row>
    <row r="339" spans="2:9" s="2" customFormat="1" ht="13.5" x14ac:dyDescent="0.25">
      <c r="B339" s="46">
        <v>2216638</v>
      </c>
      <c r="C339" s="46" t="s">
        <v>4496</v>
      </c>
      <c r="D339" s="46" t="s">
        <v>4475</v>
      </c>
      <c r="E339" s="46" t="s">
        <v>150</v>
      </c>
      <c r="F339" s="47">
        <v>-557700</v>
      </c>
      <c r="G339" s="47">
        <v>-7564.6427999999996</v>
      </c>
      <c r="H339" s="47">
        <v>-0.28000000000000003</v>
      </c>
      <c r="I339" s="46"/>
    </row>
    <row r="340" spans="2:9" s="2" customFormat="1" ht="13.5" x14ac:dyDescent="0.25">
      <c r="B340" s="46">
        <v>2216734</v>
      </c>
      <c r="C340" s="46" t="s">
        <v>4585</v>
      </c>
      <c r="D340" s="46" t="s">
        <v>4475</v>
      </c>
      <c r="E340" s="46" t="s">
        <v>991</v>
      </c>
      <c r="F340" s="47">
        <v>-237000</v>
      </c>
      <c r="G340" s="47">
        <v>-7486.5929999999998</v>
      </c>
      <c r="H340" s="47">
        <v>-0.28000000000000003</v>
      </c>
      <c r="I340" s="46"/>
    </row>
    <row r="341" spans="2:9" s="2" customFormat="1" ht="13.5" x14ac:dyDescent="0.25">
      <c r="B341" s="46">
        <v>2216675</v>
      </c>
      <c r="C341" s="46" t="s">
        <v>4553</v>
      </c>
      <c r="D341" s="46" t="s">
        <v>4475</v>
      </c>
      <c r="E341" s="46" t="s">
        <v>106</v>
      </c>
      <c r="F341" s="47">
        <v>-4796250</v>
      </c>
      <c r="G341" s="47">
        <v>-7074.46875</v>
      </c>
      <c r="H341" s="47">
        <v>-0.27</v>
      </c>
      <c r="I341" s="46"/>
    </row>
    <row r="342" spans="2:9" s="2" customFormat="1" ht="13.5" x14ac:dyDescent="0.25">
      <c r="B342" s="46">
        <v>2216763</v>
      </c>
      <c r="C342" s="46" t="s">
        <v>4511</v>
      </c>
      <c r="D342" s="46" t="s">
        <v>4475</v>
      </c>
      <c r="E342" s="46" t="s">
        <v>102</v>
      </c>
      <c r="F342" s="47">
        <v>-1398000</v>
      </c>
      <c r="G342" s="47">
        <v>-7006.0770000000002</v>
      </c>
      <c r="H342" s="47">
        <v>-0.26</v>
      </c>
      <c r="I342" s="46"/>
    </row>
    <row r="343" spans="2:9" s="2" customFormat="1" ht="13.5" x14ac:dyDescent="0.25">
      <c r="B343" s="46">
        <v>2216729</v>
      </c>
      <c r="C343" s="46" t="s">
        <v>4586</v>
      </c>
      <c r="D343" s="46" t="s">
        <v>4475</v>
      </c>
      <c r="E343" s="46" t="s">
        <v>440</v>
      </c>
      <c r="F343" s="47">
        <v>-1292200</v>
      </c>
      <c r="G343" s="47">
        <v>-6999.2012999999997</v>
      </c>
      <c r="H343" s="47">
        <v>-0.26</v>
      </c>
      <c r="I343" s="46"/>
    </row>
    <row r="344" spans="2:9" s="2" customFormat="1" ht="13.5" x14ac:dyDescent="0.25">
      <c r="B344" s="46">
        <v>2216741</v>
      </c>
      <c r="C344" s="46" t="s">
        <v>4587</v>
      </c>
      <c r="D344" s="46" t="s">
        <v>4475</v>
      </c>
      <c r="E344" s="46" t="s">
        <v>79</v>
      </c>
      <c r="F344" s="47">
        <v>-181300</v>
      </c>
      <c r="G344" s="47">
        <v>-6988.1178499999996</v>
      </c>
      <c r="H344" s="47">
        <v>-0.26</v>
      </c>
      <c r="I344" s="46"/>
    </row>
    <row r="345" spans="2:9" s="2" customFormat="1" ht="13.5" x14ac:dyDescent="0.25">
      <c r="B345" s="46">
        <v>2216609</v>
      </c>
      <c r="C345" s="46" t="s">
        <v>4484</v>
      </c>
      <c r="D345" s="46" t="s">
        <v>4475</v>
      </c>
      <c r="E345" s="46" t="s">
        <v>102</v>
      </c>
      <c r="F345" s="47">
        <v>-3832858</v>
      </c>
      <c r="G345" s="47">
        <v>-6686.4207809999998</v>
      </c>
      <c r="H345" s="47">
        <v>-0.25</v>
      </c>
      <c r="I345" s="46"/>
    </row>
    <row r="346" spans="2:9" s="2" customFormat="1" ht="13.5" x14ac:dyDescent="0.25">
      <c r="B346" s="46">
        <v>2216702</v>
      </c>
      <c r="C346" s="46" t="s">
        <v>4588</v>
      </c>
      <c r="D346" s="46" t="s">
        <v>4475</v>
      </c>
      <c r="E346" s="46" t="s">
        <v>122</v>
      </c>
      <c r="F346" s="47">
        <v>-2252500</v>
      </c>
      <c r="G346" s="47">
        <v>-6560.40625</v>
      </c>
      <c r="H346" s="47">
        <v>-0.25</v>
      </c>
      <c r="I346" s="46"/>
    </row>
    <row r="347" spans="2:9" s="2" customFormat="1" ht="13.5" x14ac:dyDescent="0.25">
      <c r="B347" s="46">
        <v>2216768</v>
      </c>
      <c r="C347" s="46" t="s">
        <v>4493</v>
      </c>
      <c r="D347" s="46" t="s">
        <v>4475</v>
      </c>
      <c r="E347" s="46" t="s">
        <v>72</v>
      </c>
      <c r="F347" s="47">
        <v>-251700</v>
      </c>
      <c r="G347" s="47">
        <v>-6448.8056999999999</v>
      </c>
      <c r="H347" s="47">
        <v>-0.24</v>
      </c>
      <c r="I347" s="46"/>
    </row>
    <row r="348" spans="2:9" s="2" customFormat="1" ht="13.5" x14ac:dyDescent="0.25">
      <c r="B348" s="46">
        <v>2216664</v>
      </c>
      <c r="C348" s="46" t="s">
        <v>4589</v>
      </c>
      <c r="D348" s="46" t="s">
        <v>4475</v>
      </c>
      <c r="E348" s="46" t="s">
        <v>150</v>
      </c>
      <c r="F348" s="47">
        <v>-2340000</v>
      </c>
      <c r="G348" s="47">
        <v>-6319.17</v>
      </c>
      <c r="H348" s="47">
        <v>-0.24</v>
      </c>
      <c r="I348" s="46"/>
    </row>
    <row r="349" spans="2:9" s="2" customFormat="1" ht="13.5" x14ac:dyDescent="0.25">
      <c r="B349" s="46">
        <v>2216595</v>
      </c>
      <c r="C349" s="46" t="s">
        <v>4590</v>
      </c>
      <c r="D349" s="46" t="s">
        <v>4475</v>
      </c>
      <c r="E349" s="46" t="s">
        <v>325</v>
      </c>
      <c r="F349" s="47">
        <v>-949000</v>
      </c>
      <c r="G349" s="47">
        <v>-6285.7015000000001</v>
      </c>
      <c r="H349" s="47">
        <v>-0.24</v>
      </c>
      <c r="I349" s="46"/>
    </row>
    <row r="350" spans="2:9" s="2" customFormat="1" ht="13.5" x14ac:dyDescent="0.25">
      <c r="B350" s="46">
        <v>2216654</v>
      </c>
      <c r="C350" s="46" t="s">
        <v>4555</v>
      </c>
      <c r="D350" s="46" t="s">
        <v>4475</v>
      </c>
      <c r="E350" s="46" t="s">
        <v>230</v>
      </c>
      <c r="F350" s="47">
        <v>-96000</v>
      </c>
      <c r="G350" s="47">
        <v>-6129.0240000000003</v>
      </c>
      <c r="H350" s="47">
        <v>-0.23</v>
      </c>
      <c r="I350" s="46"/>
    </row>
    <row r="351" spans="2:9" s="2" customFormat="1" ht="13.5" x14ac:dyDescent="0.25">
      <c r="B351" s="46">
        <v>2216725</v>
      </c>
      <c r="C351" s="46" t="s">
        <v>4525</v>
      </c>
      <c r="D351" s="46" t="s">
        <v>4475</v>
      </c>
      <c r="E351" s="46" t="s">
        <v>406</v>
      </c>
      <c r="F351" s="47">
        <v>-2383150</v>
      </c>
      <c r="G351" s="47">
        <v>-6010.3042999999998</v>
      </c>
      <c r="H351" s="47">
        <v>-0.23</v>
      </c>
      <c r="I351" s="46"/>
    </row>
    <row r="352" spans="2:9" s="2" customFormat="1" ht="13.5" x14ac:dyDescent="0.25">
      <c r="B352" s="46">
        <v>2216637</v>
      </c>
      <c r="C352" s="46" t="s">
        <v>4593</v>
      </c>
      <c r="D352" s="46" t="s">
        <v>4475</v>
      </c>
      <c r="E352" s="46" t="s">
        <v>168</v>
      </c>
      <c r="F352" s="47">
        <v>-197450</v>
      </c>
      <c r="G352" s="47">
        <v>-5931.99035</v>
      </c>
      <c r="H352" s="47">
        <v>-0.22</v>
      </c>
      <c r="I352" s="46"/>
    </row>
    <row r="353" spans="2:9" s="2" customFormat="1" ht="13.5" x14ac:dyDescent="0.25">
      <c r="B353" s="46">
        <v>2216681</v>
      </c>
      <c r="C353" s="46" t="s">
        <v>4592</v>
      </c>
      <c r="D353" s="46" t="s">
        <v>4475</v>
      </c>
      <c r="E353" s="46" t="s">
        <v>58</v>
      </c>
      <c r="F353" s="47">
        <v>-4015000</v>
      </c>
      <c r="G353" s="47">
        <v>-5841.8249999999998</v>
      </c>
      <c r="H353" s="47">
        <v>-0.22</v>
      </c>
      <c r="I353" s="46"/>
    </row>
    <row r="354" spans="2:9" s="2" customFormat="1" ht="13.5" x14ac:dyDescent="0.25">
      <c r="B354" s="46">
        <v>2216776</v>
      </c>
      <c r="C354" s="46" t="s">
        <v>4591</v>
      </c>
      <c r="D354" s="46" t="s">
        <v>4475</v>
      </c>
      <c r="E354" s="46" t="s">
        <v>356</v>
      </c>
      <c r="F354" s="47">
        <v>-2121000</v>
      </c>
      <c r="G354" s="47">
        <v>-5734.1234999999997</v>
      </c>
      <c r="H354" s="47">
        <v>-0.22</v>
      </c>
      <c r="I354" s="46"/>
    </row>
    <row r="355" spans="2:9" s="2" customFormat="1" ht="13.5" x14ac:dyDescent="0.25">
      <c r="B355" s="46">
        <v>2216726</v>
      </c>
      <c r="C355" s="46" t="s">
        <v>4520</v>
      </c>
      <c r="D355" s="46" t="s">
        <v>4475</v>
      </c>
      <c r="E355" s="46" t="s">
        <v>161</v>
      </c>
      <c r="F355" s="47">
        <v>-1132000</v>
      </c>
      <c r="G355" s="47">
        <v>-5613.5879999999997</v>
      </c>
      <c r="H355" s="47">
        <v>-0.21</v>
      </c>
      <c r="I355" s="46"/>
    </row>
    <row r="356" spans="2:9" s="2" customFormat="1" ht="13.5" x14ac:dyDescent="0.25">
      <c r="B356" s="46">
        <v>2216754</v>
      </c>
      <c r="C356" s="46" t="s">
        <v>4594</v>
      </c>
      <c r="D356" s="46" t="s">
        <v>4475</v>
      </c>
      <c r="E356" s="46" t="s">
        <v>440</v>
      </c>
      <c r="F356" s="47">
        <v>-164750</v>
      </c>
      <c r="G356" s="47">
        <v>-5590.8736250000002</v>
      </c>
      <c r="H356" s="47">
        <v>-0.21</v>
      </c>
      <c r="I356" s="46"/>
    </row>
    <row r="357" spans="2:9" s="2" customFormat="1" ht="13.5" x14ac:dyDescent="0.25">
      <c r="B357" s="46">
        <v>2216653</v>
      </c>
      <c r="C357" s="46" t="s">
        <v>4524</v>
      </c>
      <c r="D357" s="46" t="s">
        <v>4475</v>
      </c>
      <c r="E357" s="46" t="s">
        <v>150</v>
      </c>
      <c r="F357" s="47">
        <v>-1292000</v>
      </c>
      <c r="G357" s="47">
        <v>-5401.8519999999999</v>
      </c>
      <c r="H357" s="47">
        <v>-0.2</v>
      </c>
      <c r="I357" s="46"/>
    </row>
    <row r="358" spans="2:9" s="2" customFormat="1" ht="13.5" x14ac:dyDescent="0.25">
      <c r="B358" s="46">
        <v>2216632</v>
      </c>
      <c r="C358" s="46" t="s">
        <v>4540</v>
      </c>
      <c r="D358" s="46" t="s">
        <v>4475</v>
      </c>
      <c r="E358" s="46" t="s">
        <v>133</v>
      </c>
      <c r="F358" s="47">
        <v>-3510000</v>
      </c>
      <c r="G358" s="47">
        <v>-5196.5550000000003</v>
      </c>
      <c r="H358" s="47">
        <v>-0.2</v>
      </c>
      <c r="I358" s="46"/>
    </row>
    <row r="359" spans="2:9" s="2" customFormat="1" ht="13.5" x14ac:dyDescent="0.25">
      <c r="B359" s="46">
        <v>2216633</v>
      </c>
      <c r="C359" s="46" t="s">
        <v>4595</v>
      </c>
      <c r="D359" s="46" t="s">
        <v>4475</v>
      </c>
      <c r="E359" s="46" t="s">
        <v>325</v>
      </c>
      <c r="F359" s="47">
        <v>-668200</v>
      </c>
      <c r="G359" s="47">
        <v>-5056.6035000000002</v>
      </c>
      <c r="H359" s="47">
        <v>-0.19</v>
      </c>
      <c r="I359" s="46"/>
    </row>
    <row r="360" spans="2:9" s="2" customFormat="1" ht="13.5" x14ac:dyDescent="0.25">
      <c r="B360" s="46">
        <v>2216694</v>
      </c>
      <c r="C360" s="46" t="s">
        <v>4507</v>
      </c>
      <c r="D360" s="46" t="s">
        <v>4475</v>
      </c>
      <c r="E360" s="46" t="s">
        <v>102</v>
      </c>
      <c r="F360" s="47">
        <v>-537750</v>
      </c>
      <c r="G360" s="47">
        <v>-4948.1066250000003</v>
      </c>
      <c r="H360" s="47">
        <v>-0.19</v>
      </c>
      <c r="I360" s="46"/>
    </row>
    <row r="361" spans="2:9" s="2" customFormat="1" ht="13.5" x14ac:dyDescent="0.25">
      <c r="B361" s="46">
        <v>2216651</v>
      </c>
      <c r="C361" s="46" t="s">
        <v>4521</v>
      </c>
      <c r="D361" s="46" t="s">
        <v>4475</v>
      </c>
      <c r="E361" s="46" t="s">
        <v>102</v>
      </c>
      <c r="F361" s="47">
        <v>-299500</v>
      </c>
      <c r="G361" s="47">
        <v>-4894.7285000000002</v>
      </c>
      <c r="H361" s="47">
        <v>-0.18</v>
      </c>
      <c r="I361" s="46"/>
    </row>
    <row r="362" spans="2:9" s="2" customFormat="1" ht="13.5" x14ac:dyDescent="0.25">
      <c r="B362" s="46">
        <v>2216712</v>
      </c>
      <c r="C362" s="46" t="s">
        <v>4597</v>
      </c>
      <c r="D362" s="46" t="s">
        <v>4475</v>
      </c>
      <c r="E362" s="46" t="s">
        <v>237</v>
      </c>
      <c r="F362" s="47">
        <v>-969000</v>
      </c>
      <c r="G362" s="47">
        <v>-4892.4809999999998</v>
      </c>
      <c r="H362" s="47">
        <v>-0.18</v>
      </c>
      <c r="I362" s="46"/>
    </row>
    <row r="363" spans="2:9" s="2" customFormat="1" ht="13.5" x14ac:dyDescent="0.25">
      <c r="B363" s="46">
        <v>2216649</v>
      </c>
      <c r="C363" s="46" t="s">
        <v>4596</v>
      </c>
      <c r="D363" s="46" t="s">
        <v>4475</v>
      </c>
      <c r="E363" s="46" t="s">
        <v>72</v>
      </c>
      <c r="F363" s="47">
        <v>-1844400</v>
      </c>
      <c r="G363" s="47">
        <v>-4856.3051999999998</v>
      </c>
      <c r="H363" s="47">
        <v>-0.18</v>
      </c>
      <c r="I363" s="46"/>
    </row>
    <row r="364" spans="2:9" s="2" customFormat="1" ht="13.5" x14ac:dyDescent="0.25">
      <c r="B364" s="46">
        <v>2216735</v>
      </c>
      <c r="C364" s="46" t="s">
        <v>4552</v>
      </c>
      <c r="D364" s="46" t="s">
        <v>4475</v>
      </c>
      <c r="E364" s="46" t="s">
        <v>237</v>
      </c>
      <c r="F364" s="47">
        <v>-809600</v>
      </c>
      <c r="G364" s="47">
        <v>-4701.7520000000004</v>
      </c>
      <c r="H364" s="47">
        <v>-0.18</v>
      </c>
      <c r="I364" s="46"/>
    </row>
    <row r="365" spans="2:9" s="2" customFormat="1" ht="13.5" x14ac:dyDescent="0.25">
      <c r="B365" s="46">
        <v>2216724</v>
      </c>
      <c r="C365" s="46" t="s">
        <v>4600</v>
      </c>
      <c r="D365" s="46" t="s">
        <v>4475</v>
      </c>
      <c r="E365" s="46" t="s">
        <v>98</v>
      </c>
      <c r="F365" s="47">
        <v>-1503000</v>
      </c>
      <c r="G365" s="47">
        <v>-4586.4044999999996</v>
      </c>
      <c r="H365" s="47">
        <v>-0.17</v>
      </c>
      <c r="I365" s="46"/>
    </row>
    <row r="366" spans="2:9" s="2" customFormat="1" ht="13.5" x14ac:dyDescent="0.25">
      <c r="B366" s="46">
        <v>2216744</v>
      </c>
      <c r="C366" s="46" t="s">
        <v>4598</v>
      </c>
      <c r="D366" s="46" t="s">
        <v>4475</v>
      </c>
      <c r="E366" s="46" t="s">
        <v>325</v>
      </c>
      <c r="F366" s="47">
        <v>-196800</v>
      </c>
      <c r="G366" s="47">
        <v>-4556.2151999999996</v>
      </c>
      <c r="H366" s="47">
        <v>-0.17</v>
      </c>
      <c r="I366" s="46"/>
    </row>
    <row r="367" spans="2:9" s="2" customFormat="1" ht="13.5" x14ac:dyDescent="0.25">
      <c r="B367" s="46">
        <v>2216603</v>
      </c>
      <c r="C367" s="46" t="s">
        <v>4599</v>
      </c>
      <c r="D367" s="46" t="s">
        <v>4475</v>
      </c>
      <c r="E367" s="46" t="s">
        <v>514</v>
      </c>
      <c r="F367" s="47">
        <v>-670500</v>
      </c>
      <c r="G367" s="47">
        <v>-4417.58925</v>
      </c>
      <c r="H367" s="47">
        <v>-0.17</v>
      </c>
      <c r="I367" s="46"/>
    </row>
    <row r="368" spans="2:9" s="2" customFormat="1" ht="13.5" x14ac:dyDescent="0.25">
      <c r="B368" s="46">
        <v>2216707</v>
      </c>
      <c r="C368" s="46" t="s">
        <v>4499</v>
      </c>
      <c r="D368" s="46" t="s">
        <v>4475</v>
      </c>
      <c r="E368" s="46" t="s">
        <v>94</v>
      </c>
      <c r="F368" s="47">
        <v>-175800</v>
      </c>
      <c r="G368" s="47">
        <v>-4381.5513000000001</v>
      </c>
      <c r="H368" s="47">
        <v>-0.16</v>
      </c>
      <c r="I368" s="46"/>
    </row>
    <row r="369" spans="2:9" s="2" customFormat="1" ht="13.5" x14ac:dyDescent="0.25">
      <c r="B369" s="46">
        <v>2216732</v>
      </c>
      <c r="C369" s="46" t="s">
        <v>4537</v>
      </c>
      <c r="D369" s="46" t="s">
        <v>4475</v>
      </c>
      <c r="E369" s="46" t="s">
        <v>54</v>
      </c>
      <c r="F369" s="47">
        <v>-69450</v>
      </c>
      <c r="G369" s="47">
        <v>-4359.5501249999998</v>
      </c>
      <c r="H369" s="47">
        <v>-0.16</v>
      </c>
      <c r="I369" s="46"/>
    </row>
    <row r="370" spans="2:9" s="2" customFormat="1" ht="13.5" x14ac:dyDescent="0.25">
      <c r="B370" s="46">
        <v>2216718</v>
      </c>
      <c r="C370" s="46" t="s">
        <v>4528</v>
      </c>
      <c r="D370" s="46" t="s">
        <v>4475</v>
      </c>
      <c r="E370" s="46" t="s">
        <v>150</v>
      </c>
      <c r="F370" s="47">
        <v>-69500</v>
      </c>
      <c r="G370" s="47">
        <v>-4272.8252499999999</v>
      </c>
      <c r="H370" s="47">
        <v>-0.16</v>
      </c>
      <c r="I370" s="46"/>
    </row>
    <row r="371" spans="2:9" s="2" customFormat="1" ht="13.5" x14ac:dyDescent="0.25">
      <c r="B371" s="46">
        <v>2216706</v>
      </c>
      <c r="C371" s="46" t="s">
        <v>4601</v>
      </c>
      <c r="D371" s="46" t="s">
        <v>4475</v>
      </c>
      <c r="E371" s="46" t="s">
        <v>150</v>
      </c>
      <c r="F371" s="47">
        <v>-168000</v>
      </c>
      <c r="G371" s="47">
        <v>-4242.1679999999997</v>
      </c>
      <c r="H371" s="47">
        <v>-0.16</v>
      </c>
      <c r="I371" s="46"/>
    </row>
    <row r="372" spans="2:9" s="2" customFormat="1" ht="13.5" x14ac:dyDescent="0.25">
      <c r="B372" s="46">
        <v>2216767</v>
      </c>
      <c r="C372" s="46" t="s">
        <v>4549</v>
      </c>
      <c r="D372" s="46" t="s">
        <v>4475</v>
      </c>
      <c r="E372" s="46" t="s">
        <v>72</v>
      </c>
      <c r="F372" s="47">
        <v>-13600</v>
      </c>
      <c r="G372" s="47">
        <v>-3907.9463999999998</v>
      </c>
      <c r="H372" s="47">
        <v>-0.15</v>
      </c>
      <c r="I372" s="46"/>
    </row>
    <row r="373" spans="2:9" s="2" customFormat="1" ht="13.5" x14ac:dyDescent="0.25">
      <c r="B373" s="46">
        <v>2216686</v>
      </c>
      <c r="C373" s="46" t="s">
        <v>4602</v>
      </c>
      <c r="D373" s="46" t="s">
        <v>4475</v>
      </c>
      <c r="E373" s="46" t="s">
        <v>79</v>
      </c>
      <c r="F373" s="47">
        <v>-50625</v>
      </c>
      <c r="G373" s="47">
        <v>-3896.3278125000002</v>
      </c>
      <c r="H373" s="47">
        <v>-0.15</v>
      </c>
      <c r="I373" s="46"/>
    </row>
    <row r="374" spans="2:9" s="2" customFormat="1" ht="13.5" x14ac:dyDescent="0.25">
      <c r="B374" s="46">
        <v>2216753</v>
      </c>
      <c r="C374" s="46" t="s">
        <v>4543</v>
      </c>
      <c r="D374" s="46" t="s">
        <v>4475</v>
      </c>
      <c r="E374" s="46" t="s">
        <v>106</v>
      </c>
      <c r="F374" s="47">
        <v>-108000</v>
      </c>
      <c r="G374" s="47">
        <v>-3855.2759999999998</v>
      </c>
      <c r="H374" s="47">
        <v>-0.14000000000000001</v>
      </c>
      <c r="I374" s="46"/>
    </row>
    <row r="375" spans="2:9" s="2" customFormat="1" ht="13.5" x14ac:dyDescent="0.25">
      <c r="B375" s="46">
        <v>2216674</v>
      </c>
      <c r="C375" s="46" t="s">
        <v>4604</v>
      </c>
      <c r="D375" s="46" t="s">
        <v>4475</v>
      </c>
      <c r="E375" s="46" t="s">
        <v>98</v>
      </c>
      <c r="F375" s="47">
        <v>-103775</v>
      </c>
      <c r="G375" s="47">
        <v>-3848.3402124999998</v>
      </c>
      <c r="H375" s="47">
        <v>-0.14000000000000001</v>
      </c>
      <c r="I375" s="46"/>
    </row>
    <row r="376" spans="2:9" s="2" customFormat="1" ht="13.5" x14ac:dyDescent="0.25">
      <c r="B376" s="46">
        <v>2216677</v>
      </c>
      <c r="C376" s="46" t="s">
        <v>4603</v>
      </c>
      <c r="D376" s="46" t="s">
        <v>4475</v>
      </c>
      <c r="E376" s="46" t="s">
        <v>90</v>
      </c>
      <c r="F376" s="47">
        <v>-84100</v>
      </c>
      <c r="G376" s="47">
        <v>-3679.8796000000002</v>
      </c>
      <c r="H376" s="47">
        <v>-0.14000000000000001</v>
      </c>
      <c r="I376" s="46"/>
    </row>
    <row r="377" spans="2:9" s="2" customFormat="1" ht="13.5" x14ac:dyDescent="0.25">
      <c r="B377" s="46">
        <v>2216643</v>
      </c>
      <c r="C377" s="46" t="s">
        <v>4506</v>
      </c>
      <c r="D377" s="46" t="s">
        <v>4475</v>
      </c>
      <c r="E377" s="46" t="s">
        <v>133</v>
      </c>
      <c r="F377" s="47">
        <v>-777600</v>
      </c>
      <c r="G377" s="47">
        <v>-3623.2271999999998</v>
      </c>
      <c r="H377" s="47">
        <v>-0.14000000000000001</v>
      </c>
      <c r="I377" s="46"/>
    </row>
    <row r="378" spans="2:9" s="2" customFormat="1" ht="13.5" x14ac:dyDescent="0.25">
      <c r="B378" s="46">
        <v>2216630</v>
      </c>
      <c r="C378" s="46" t="s">
        <v>4523</v>
      </c>
      <c r="D378" s="46" t="s">
        <v>4475</v>
      </c>
      <c r="E378" s="46" t="s">
        <v>98</v>
      </c>
      <c r="F378" s="47">
        <v>-330000</v>
      </c>
      <c r="G378" s="47">
        <v>-3621.42</v>
      </c>
      <c r="H378" s="47">
        <v>-0.14000000000000001</v>
      </c>
      <c r="I378" s="46"/>
    </row>
    <row r="379" spans="2:9" s="2" customFormat="1" ht="13.5" x14ac:dyDescent="0.25">
      <c r="B379" s="46">
        <v>2216655</v>
      </c>
      <c r="C379" s="46" t="s">
        <v>4536</v>
      </c>
      <c r="D379" s="46" t="s">
        <v>4475</v>
      </c>
      <c r="E379" s="46" t="s">
        <v>309</v>
      </c>
      <c r="F379" s="47">
        <v>-324100</v>
      </c>
      <c r="G379" s="47">
        <v>-3550.8395999999998</v>
      </c>
      <c r="H379" s="47">
        <v>-0.13</v>
      </c>
      <c r="I379" s="46"/>
    </row>
    <row r="380" spans="2:9" s="2" customFormat="1" ht="13.5" x14ac:dyDescent="0.25">
      <c r="B380" s="46">
        <v>2216750</v>
      </c>
      <c r="C380" s="46" t="s">
        <v>4605</v>
      </c>
      <c r="D380" s="46" t="s">
        <v>4475</v>
      </c>
      <c r="E380" s="46" t="s">
        <v>114</v>
      </c>
      <c r="F380" s="47">
        <v>-3038800</v>
      </c>
      <c r="G380" s="47">
        <v>-3468.7901999999999</v>
      </c>
      <c r="H380" s="47">
        <v>-0.13</v>
      </c>
      <c r="I380" s="46"/>
    </row>
    <row r="381" spans="2:9" s="2" customFormat="1" ht="13.5" x14ac:dyDescent="0.25">
      <c r="B381" s="46">
        <v>2216761</v>
      </c>
      <c r="C381" s="46" t="s">
        <v>4606</v>
      </c>
      <c r="D381" s="46" t="s">
        <v>4475</v>
      </c>
      <c r="E381" s="46" t="s">
        <v>440</v>
      </c>
      <c r="F381" s="47">
        <v>-879700</v>
      </c>
      <c r="G381" s="47">
        <v>-3233.7772</v>
      </c>
      <c r="H381" s="47">
        <v>-0.12</v>
      </c>
      <c r="I381" s="46"/>
    </row>
    <row r="382" spans="2:9" s="2" customFormat="1" ht="13.5" x14ac:dyDescent="0.25">
      <c r="B382" s="46">
        <v>2216766</v>
      </c>
      <c r="C382" s="46" t="s">
        <v>4515</v>
      </c>
      <c r="D382" s="46" t="s">
        <v>4475</v>
      </c>
      <c r="E382" s="46" t="s">
        <v>150</v>
      </c>
      <c r="F382" s="47">
        <v>-415800</v>
      </c>
      <c r="G382" s="47">
        <v>-3186.8991000000001</v>
      </c>
      <c r="H382" s="47">
        <v>-0.12</v>
      </c>
      <c r="I382" s="46"/>
    </row>
    <row r="383" spans="2:9" s="2" customFormat="1" ht="13.5" x14ac:dyDescent="0.25">
      <c r="B383" s="46">
        <v>2216775</v>
      </c>
      <c r="C383" s="46" t="s">
        <v>4497</v>
      </c>
      <c r="D383" s="46" t="s">
        <v>4475</v>
      </c>
      <c r="E383" s="46" t="s">
        <v>168</v>
      </c>
      <c r="F383" s="47">
        <v>-1790000</v>
      </c>
      <c r="G383" s="47">
        <v>-3168.3</v>
      </c>
      <c r="H383" s="47">
        <v>-0.12</v>
      </c>
      <c r="I383" s="46"/>
    </row>
    <row r="384" spans="2:9" s="2" customFormat="1" ht="13.5" x14ac:dyDescent="0.25">
      <c r="B384" s="46">
        <v>2216668</v>
      </c>
      <c r="C384" s="46" t="s">
        <v>4548</v>
      </c>
      <c r="D384" s="46" t="s">
        <v>4475</v>
      </c>
      <c r="E384" s="46" t="s">
        <v>114</v>
      </c>
      <c r="F384" s="47">
        <v>-918000</v>
      </c>
      <c r="G384" s="47">
        <v>-3098.25</v>
      </c>
      <c r="H384" s="47">
        <v>-0.12</v>
      </c>
      <c r="I384" s="46"/>
    </row>
    <row r="385" spans="2:9" s="2" customFormat="1" ht="13.5" x14ac:dyDescent="0.25">
      <c r="B385" s="46">
        <v>2216689</v>
      </c>
      <c r="C385" s="46" t="s">
        <v>4607</v>
      </c>
      <c r="D385" s="46" t="s">
        <v>4475</v>
      </c>
      <c r="E385" s="46" t="s">
        <v>72</v>
      </c>
      <c r="F385" s="47">
        <v>-70250</v>
      </c>
      <c r="G385" s="47">
        <v>-3084.7126250000001</v>
      </c>
      <c r="H385" s="47">
        <v>-0.12</v>
      </c>
      <c r="I385" s="46"/>
    </row>
    <row r="386" spans="2:9" s="2" customFormat="1" ht="13.5" x14ac:dyDescent="0.25">
      <c r="B386" s="46">
        <v>2216687</v>
      </c>
      <c r="C386" s="46" t="s">
        <v>4608</v>
      </c>
      <c r="D386" s="46" t="s">
        <v>4475</v>
      </c>
      <c r="E386" s="46" t="s">
        <v>102</v>
      </c>
      <c r="F386" s="47">
        <v>-386100</v>
      </c>
      <c r="G386" s="47">
        <v>-3020.2672499999999</v>
      </c>
      <c r="H386" s="47">
        <v>-0.11</v>
      </c>
      <c r="I386" s="46"/>
    </row>
    <row r="387" spans="2:9" s="2" customFormat="1" ht="13.5" x14ac:dyDescent="0.25">
      <c r="B387" s="46">
        <v>2216769</v>
      </c>
      <c r="C387" s="46" t="s">
        <v>4609</v>
      </c>
      <c r="D387" s="46" t="s">
        <v>4475</v>
      </c>
      <c r="E387" s="46" t="s">
        <v>356</v>
      </c>
      <c r="F387" s="47">
        <v>-690250</v>
      </c>
      <c r="G387" s="47">
        <v>-2987.402</v>
      </c>
      <c r="H387" s="47">
        <v>-0.11</v>
      </c>
      <c r="I387" s="46"/>
    </row>
    <row r="388" spans="2:9" s="2" customFormat="1" ht="13.5" x14ac:dyDescent="0.25">
      <c r="B388" s="46">
        <v>2216634</v>
      </c>
      <c r="C388" s="46" t="s">
        <v>4610</v>
      </c>
      <c r="D388" s="46" t="s">
        <v>4475</v>
      </c>
      <c r="E388" s="46" t="s">
        <v>157</v>
      </c>
      <c r="F388" s="47">
        <v>-111900</v>
      </c>
      <c r="G388" s="47">
        <v>-2830.3986</v>
      </c>
      <c r="H388" s="47">
        <v>-0.11</v>
      </c>
      <c r="I388" s="46"/>
    </row>
    <row r="389" spans="2:9" s="2" customFormat="1" ht="13.5" x14ac:dyDescent="0.25">
      <c r="B389" s="46">
        <v>2216614</v>
      </c>
      <c r="C389" s="46" t="s">
        <v>4557</v>
      </c>
      <c r="D389" s="46" t="s">
        <v>4475</v>
      </c>
      <c r="E389" s="46" t="s">
        <v>54</v>
      </c>
      <c r="F389" s="47">
        <v>-50400</v>
      </c>
      <c r="G389" s="47">
        <v>-2762.2476000000001</v>
      </c>
      <c r="H389" s="47">
        <v>-0.1</v>
      </c>
      <c r="I389" s="46"/>
    </row>
    <row r="390" spans="2:9" s="2" customFormat="1" ht="13.5" x14ac:dyDescent="0.25">
      <c r="B390" s="46">
        <v>2216722</v>
      </c>
      <c r="C390" s="46" t="s">
        <v>4611</v>
      </c>
      <c r="D390" s="46" t="s">
        <v>4475</v>
      </c>
      <c r="E390" s="46" t="s">
        <v>496</v>
      </c>
      <c r="F390" s="47">
        <v>-632000</v>
      </c>
      <c r="G390" s="47">
        <v>-2511.5680000000002</v>
      </c>
      <c r="H390" s="47">
        <v>-0.09</v>
      </c>
      <c r="I390" s="46"/>
    </row>
    <row r="391" spans="2:9" s="2" customFormat="1" ht="13.5" x14ac:dyDescent="0.25">
      <c r="B391" s="46">
        <v>2216755</v>
      </c>
      <c r="C391" s="46" t="s">
        <v>4532</v>
      </c>
      <c r="D391" s="46" t="s">
        <v>4475</v>
      </c>
      <c r="E391" s="46" t="s">
        <v>496</v>
      </c>
      <c r="F391" s="47">
        <v>-445200</v>
      </c>
      <c r="G391" s="47">
        <v>-2362.2312000000002</v>
      </c>
      <c r="H391" s="47">
        <v>-0.09</v>
      </c>
      <c r="I391" s="46"/>
    </row>
    <row r="392" spans="2:9" s="2" customFormat="1" ht="13.5" x14ac:dyDescent="0.25">
      <c r="B392" s="46">
        <v>2216845</v>
      </c>
      <c r="C392" s="46" t="s">
        <v>4613</v>
      </c>
      <c r="D392" s="46" t="s">
        <v>4475</v>
      </c>
      <c r="E392" s="46" t="s">
        <v>183</v>
      </c>
      <c r="F392" s="47">
        <v>-1896000</v>
      </c>
      <c r="G392" s="47">
        <v>-2349.1439999999998</v>
      </c>
      <c r="H392" s="47">
        <v>-0.09</v>
      </c>
      <c r="I392" s="46"/>
    </row>
    <row r="393" spans="2:9" s="2" customFormat="1" ht="13.5" x14ac:dyDescent="0.25">
      <c r="B393" s="46">
        <v>2216676</v>
      </c>
      <c r="C393" s="46" t="s">
        <v>4519</v>
      </c>
      <c r="D393" s="46" t="s">
        <v>4475</v>
      </c>
      <c r="E393" s="46" t="s">
        <v>237</v>
      </c>
      <c r="F393" s="47">
        <v>-166500</v>
      </c>
      <c r="G393" s="47">
        <v>-2347.4834999999998</v>
      </c>
      <c r="H393" s="47">
        <v>-0.09</v>
      </c>
      <c r="I393" s="46"/>
    </row>
    <row r="394" spans="2:9" s="2" customFormat="1" ht="13.5" x14ac:dyDescent="0.25">
      <c r="B394" s="46">
        <v>2216748</v>
      </c>
      <c r="C394" s="46" t="s">
        <v>4612</v>
      </c>
      <c r="D394" s="46" t="s">
        <v>4475</v>
      </c>
      <c r="E394" s="46" t="s">
        <v>90</v>
      </c>
      <c r="F394" s="47">
        <v>-102600</v>
      </c>
      <c r="G394" s="47">
        <v>-2338.1001000000001</v>
      </c>
      <c r="H394" s="47">
        <v>-0.09</v>
      </c>
      <c r="I394" s="46"/>
    </row>
    <row r="395" spans="2:9" s="2" customFormat="1" ht="13.5" x14ac:dyDescent="0.25">
      <c r="B395" s="46">
        <v>2216645</v>
      </c>
      <c r="C395" s="46" t="s">
        <v>4614</v>
      </c>
      <c r="D395" s="46" t="s">
        <v>4475</v>
      </c>
      <c r="E395" s="46" t="s">
        <v>58</v>
      </c>
      <c r="F395" s="47">
        <v>-340000</v>
      </c>
      <c r="G395" s="47">
        <v>-2179.7399999999998</v>
      </c>
      <c r="H395" s="47">
        <v>-0.08</v>
      </c>
      <c r="I395" s="46"/>
    </row>
    <row r="396" spans="2:9" s="2" customFormat="1" ht="13.5" x14ac:dyDescent="0.25">
      <c r="B396" s="46">
        <v>2216690</v>
      </c>
      <c r="C396" s="46" t="s">
        <v>4617</v>
      </c>
      <c r="D396" s="46" t="s">
        <v>4475</v>
      </c>
      <c r="E396" s="46" t="s">
        <v>102</v>
      </c>
      <c r="F396" s="47">
        <v>-181875</v>
      </c>
      <c r="G396" s="47">
        <v>-2165.7674999999999</v>
      </c>
      <c r="H396" s="47">
        <v>-0.08</v>
      </c>
      <c r="I396" s="46"/>
    </row>
    <row r="397" spans="2:9" s="2" customFormat="1" ht="13.5" x14ac:dyDescent="0.25">
      <c r="B397" s="46">
        <v>2216666</v>
      </c>
      <c r="C397" s="46" t="s">
        <v>4616</v>
      </c>
      <c r="D397" s="46" t="s">
        <v>4475</v>
      </c>
      <c r="E397" s="46" t="s">
        <v>83</v>
      </c>
      <c r="F397" s="47">
        <v>-45875</v>
      </c>
      <c r="G397" s="47">
        <v>-2158.3270000000002</v>
      </c>
      <c r="H397" s="47">
        <v>-0.08</v>
      </c>
      <c r="I397" s="46"/>
    </row>
    <row r="398" spans="2:9" s="2" customFormat="1" ht="13.5" x14ac:dyDescent="0.25">
      <c r="B398" s="46">
        <v>2216717</v>
      </c>
      <c r="C398" s="46" t="s">
        <v>4618</v>
      </c>
      <c r="D398" s="46" t="s">
        <v>4475</v>
      </c>
      <c r="E398" s="46" t="s">
        <v>83</v>
      </c>
      <c r="F398" s="47">
        <v>-51900</v>
      </c>
      <c r="G398" s="47">
        <v>-2158.1836499999999</v>
      </c>
      <c r="H398" s="47">
        <v>-0.08</v>
      </c>
      <c r="I398" s="46"/>
    </row>
    <row r="399" spans="2:9" s="2" customFormat="1" ht="13.5" x14ac:dyDescent="0.25">
      <c r="B399" s="46">
        <v>2216606</v>
      </c>
      <c r="C399" s="46" t="s">
        <v>4619</v>
      </c>
      <c r="D399" s="46" t="s">
        <v>4475</v>
      </c>
      <c r="E399" s="46" t="s">
        <v>161</v>
      </c>
      <c r="F399" s="47">
        <v>-1431000</v>
      </c>
      <c r="G399" s="47">
        <v>-2022.7184999999999</v>
      </c>
      <c r="H399" s="47">
        <v>-0.08</v>
      </c>
      <c r="I399" s="46"/>
    </row>
    <row r="400" spans="2:9" s="2" customFormat="1" ht="13.5" x14ac:dyDescent="0.25">
      <c r="B400" s="46">
        <v>2216667</v>
      </c>
      <c r="C400" s="46" t="s">
        <v>4559</v>
      </c>
      <c r="D400" s="46" t="s">
        <v>4475</v>
      </c>
      <c r="E400" s="46" t="s">
        <v>150</v>
      </c>
      <c r="F400" s="47">
        <v>-40200</v>
      </c>
      <c r="G400" s="47">
        <v>-2020.5324000000001</v>
      </c>
      <c r="H400" s="47">
        <v>-0.08</v>
      </c>
      <c r="I400" s="46"/>
    </row>
    <row r="401" spans="2:9" s="2" customFormat="1" ht="13.5" x14ac:dyDescent="0.25">
      <c r="B401" s="46">
        <v>2216699</v>
      </c>
      <c r="C401" s="46" t="s">
        <v>4615</v>
      </c>
      <c r="D401" s="46" t="s">
        <v>4475</v>
      </c>
      <c r="E401" s="46" t="s">
        <v>325</v>
      </c>
      <c r="F401" s="47">
        <v>-30900</v>
      </c>
      <c r="G401" s="47">
        <v>-2001.0531000000001</v>
      </c>
      <c r="H401" s="47">
        <v>-0.08</v>
      </c>
      <c r="I401" s="46"/>
    </row>
    <row r="402" spans="2:9" s="2" customFormat="1" ht="13.5" x14ac:dyDescent="0.25">
      <c r="B402" s="46">
        <v>2216647</v>
      </c>
      <c r="C402" s="46" t="s">
        <v>4620</v>
      </c>
      <c r="D402" s="46" t="s">
        <v>4475</v>
      </c>
      <c r="E402" s="46" t="s">
        <v>325</v>
      </c>
      <c r="F402" s="47">
        <v>-82500</v>
      </c>
      <c r="G402" s="47">
        <v>-1929.0975000000001</v>
      </c>
      <c r="H402" s="47">
        <v>-7.0000000000000007E-2</v>
      </c>
      <c r="I402" s="46"/>
    </row>
    <row r="403" spans="2:9" s="2" customFormat="1" ht="13.5" x14ac:dyDescent="0.25">
      <c r="B403" s="46">
        <v>2216692</v>
      </c>
      <c r="C403" s="46" t="s">
        <v>4622</v>
      </c>
      <c r="D403" s="46" t="s">
        <v>4475</v>
      </c>
      <c r="E403" s="46" t="s">
        <v>157</v>
      </c>
      <c r="F403" s="47">
        <v>-730600</v>
      </c>
      <c r="G403" s="47">
        <v>-1795.4494999999999</v>
      </c>
      <c r="H403" s="47">
        <v>-7.0000000000000007E-2</v>
      </c>
      <c r="I403" s="46"/>
    </row>
    <row r="404" spans="2:9" s="2" customFormat="1" ht="13.5" x14ac:dyDescent="0.25">
      <c r="B404" s="46">
        <v>2216660</v>
      </c>
      <c r="C404" s="46" t="s">
        <v>4621</v>
      </c>
      <c r="D404" s="46" t="s">
        <v>4475</v>
      </c>
      <c r="E404" s="46" t="s">
        <v>98</v>
      </c>
      <c r="F404" s="47">
        <v>-29600</v>
      </c>
      <c r="G404" s="47">
        <v>-1777.2876000000001</v>
      </c>
      <c r="H404" s="47">
        <v>-7.0000000000000007E-2</v>
      </c>
      <c r="I404" s="46"/>
    </row>
    <row r="405" spans="2:9" s="2" customFormat="1" ht="13.5" x14ac:dyDescent="0.25">
      <c r="B405" s="46">
        <v>2216617</v>
      </c>
      <c r="C405" s="46" t="s">
        <v>4623</v>
      </c>
      <c r="D405" s="46" t="s">
        <v>4475</v>
      </c>
      <c r="E405" s="46" t="s">
        <v>114</v>
      </c>
      <c r="F405" s="47">
        <v>-64200</v>
      </c>
      <c r="G405" s="47">
        <v>-1582.9473</v>
      </c>
      <c r="H405" s="47">
        <v>-0.06</v>
      </c>
      <c r="I405" s="46"/>
    </row>
    <row r="406" spans="2:9" s="2" customFormat="1" ht="13.5" x14ac:dyDescent="0.25">
      <c r="B406" s="46">
        <v>2216679</v>
      </c>
      <c r="C406" s="46" t="s">
        <v>4624</v>
      </c>
      <c r="D406" s="46" t="s">
        <v>4475</v>
      </c>
      <c r="E406" s="46" t="s">
        <v>72</v>
      </c>
      <c r="F406" s="47">
        <v>-152150</v>
      </c>
      <c r="G406" s="47">
        <v>-1555.4294500000001</v>
      </c>
      <c r="H406" s="47">
        <v>-0.06</v>
      </c>
      <c r="I406" s="46"/>
    </row>
    <row r="407" spans="2:9" s="2" customFormat="1" ht="13.5" x14ac:dyDescent="0.25">
      <c r="B407" s="46">
        <v>2216646</v>
      </c>
      <c r="C407" s="46" t="s">
        <v>4539</v>
      </c>
      <c r="D407" s="46" t="s">
        <v>4475</v>
      </c>
      <c r="E407" s="46" t="s">
        <v>102</v>
      </c>
      <c r="F407" s="47">
        <v>-94600</v>
      </c>
      <c r="G407" s="47">
        <v>-1320.5214000000001</v>
      </c>
      <c r="H407" s="47">
        <v>-0.05</v>
      </c>
      <c r="I407" s="46"/>
    </row>
    <row r="408" spans="2:9" s="2" customFormat="1" ht="13.5" x14ac:dyDescent="0.25">
      <c r="B408" s="46">
        <v>2216721</v>
      </c>
      <c r="C408" s="46" t="s">
        <v>4625</v>
      </c>
      <c r="D408" s="46" t="s">
        <v>4475</v>
      </c>
      <c r="E408" s="46" t="s">
        <v>325</v>
      </c>
      <c r="F408" s="47">
        <v>-38400</v>
      </c>
      <c r="G408" s="47">
        <v>-1320</v>
      </c>
      <c r="H408" s="47">
        <v>-0.05</v>
      </c>
      <c r="I408" s="46"/>
    </row>
    <row r="409" spans="2:9" s="2" customFormat="1" ht="13.5" x14ac:dyDescent="0.25">
      <c r="B409" s="46">
        <v>2216765</v>
      </c>
      <c r="C409" s="46" t="s">
        <v>4626</v>
      </c>
      <c r="D409" s="46" t="s">
        <v>4475</v>
      </c>
      <c r="E409" s="46" t="s">
        <v>114</v>
      </c>
      <c r="F409" s="47">
        <v>-900</v>
      </c>
      <c r="G409" s="47">
        <v>-1292.9458500000001</v>
      </c>
      <c r="H409" s="47">
        <v>-0.05</v>
      </c>
      <c r="I409" s="46"/>
    </row>
    <row r="410" spans="2:9" s="2" customFormat="1" ht="13.5" x14ac:dyDescent="0.25">
      <c r="B410" s="46">
        <v>2216657</v>
      </c>
      <c r="C410" s="46" t="s">
        <v>4627</v>
      </c>
      <c r="D410" s="46" t="s">
        <v>4475</v>
      </c>
      <c r="E410" s="46" t="s">
        <v>157</v>
      </c>
      <c r="F410" s="47">
        <v>-25500</v>
      </c>
      <c r="G410" s="47">
        <v>-1292.2635</v>
      </c>
      <c r="H410" s="47">
        <v>-0.05</v>
      </c>
      <c r="I410" s="46"/>
    </row>
    <row r="411" spans="2:9" s="2" customFormat="1" ht="13.5" x14ac:dyDescent="0.25">
      <c r="B411" s="46">
        <v>2216756</v>
      </c>
      <c r="C411" s="46" t="s">
        <v>4631</v>
      </c>
      <c r="D411" s="46" t="s">
        <v>4475</v>
      </c>
      <c r="E411" s="46" t="s">
        <v>496</v>
      </c>
      <c r="F411" s="47">
        <v>-105300</v>
      </c>
      <c r="G411" s="47">
        <v>-1184.88825</v>
      </c>
      <c r="H411" s="47">
        <v>-0.04</v>
      </c>
      <c r="I411" s="46"/>
    </row>
    <row r="412" spans="2:9" s="2" customFormat="1" ht="13.5" x14ac:dyDescent="0.25">
      <c r="B412" s="46">
        <v>2216613</v>
      </c>
      <c r="C412" s="46" t="s">
        <v>4630</v>
      </c>
      <c r="D412" s="46" t="s">
        <v>4475</v>
      </c>
      <c r="E412" s="46" t="s">
        <v>98</v>
      </c>
      <c r="F412" s="47">
        <v>-70500</v>
      </c>
      <c r="G412" s="47">
        <v>-1053.4110000000001</v>
      </c>
      <c r="H412" s="47">
        <v>-0.04</v>
      </c>
      <c r="I412" s="46"/>
    </row>
    <row r="413" spans="2:9" s="2" customFormat="1" ht="13.5" x14ac:dyDescent="0.25">
      <c r="B413" s="46">
        <v>2216615</v>
      </c>
      <c r="C413" s="46" t="s">
        <v>4629</v>
      </c>
      <c r="D413" s="46" t="s">
        <v>4475</v>
      </c>
      <c r="E413" s="46" t="s">
        <v>237</v>
      </c>
      <c r="F413" s="47">
        <v>-67500</v>
      </c>
      <c r="G413" s="47">
        <v>-1017.6637500000001</v>
      </c>
      <c r="H413" s="47">
        <v>-0.04</v>
      </c>
      <c r="I413" s="46"/>
    </row>
    <row r="414" spans="2:9" s="2" customFormat="1" ht="13.5" x14ac:dyDescent="0.25">
      <c r="B414" s="46">
        <v>2216704</v>
      </c>
      <c r="C414" s="46" t="s">
        <v>4628</v>
      </c>
      <c r="D414" s="46" t="s">
        <v>4475</v>
      </c>
      <c r="E414" s="46" t="s">
        <v>356</v>
      </c>
      <c r="F414" s="47">
        <v>-163750</v>
      </c>
      <c r="G414" s="47">
        <v>-955.97249999999997</v>
      </c>
      <c r="H414" s="47">
        <v>-0.04</v>
      </c>
      <c r="I414" s="46"/>
    </row>
    <row r="415" spans="2:9" s="2" customFormat="1" ht="13.5" x14ac:dyDescent="0.25">
      <c r="B415" s="46">
        <v>2216709</v>
      </c>
      <c r="C415" s="46" t="s">
        <v>4637</v>
      </c>
      <c r="D415" s="46" t="s">
        <v>4475</v>
      </c>
      <c r="E415" s="46" t="s">
        <v>150</v>
      </c>
      <c r="F415" s="47">
        <v>-3520</v>
      </c>
      <c r="G415" s="47">
        <v>-916.78575999999998</v>
      </c>
      <c r="H415" s="47">
        <v>-0.03</v>
      </c>
      <c r="I415" s="46"/>
    </row>
    <row r="416" spans="2:9" s="2" customFormat="1" ht="13.5" x14ac:dyDescent="0.25">
      <c r="B416" s="46">
        <v>2216759</v>
      </c>
      <c r="C416" s="46" t="s">
        <v>4640</v>
      </c>
      <c r="D416" s="46" t="s">
        <v>4475</v>
      </c>
      <c r="E416" s="46" t="s">
        <v>356</v>
      </c>
      <c r="F416" s="47">
        <v>-59200</v>
      </c>
      <c r="G416" s="47">
        <v>-873.91039999999998</v>
      </c>
      <c r="H416" s="47">
        <v>-0.03</v>
      </c>
      <c r="I416" s="46"/>
    </row>
    <row r="417" spans="2:9" s="2" customFormat="1" ht="13.5" x14ac:dyDescent="0.25">
      <c r="B417" s="46">
        <v>2216779</v>
      </c>
      <c r="C417" s="46" t="s">
        <v>4517</v>
      </c>
      <c r="D417" s="46" t="s">
        <v>4475</v>
      </c>
      <c r="E417" s="46" t="s">
        <v>114</v>
      </c>
      <c r="F417" s="47">
        <v>-158100</v>
      </c>
      <c r="G417" s="47">
        <v>-857.29724999999996</v>
      </c>
      <c r="H417" s="47">
        <v>-0.03</v>
      </c>
      <c r="I417" s="46"/>
    </row>
    <row r="418" spans="2:9" s="2" customFormat="1" ht="13.5" x14ac:dyDescent="0.25">
      <c r="B418" s="46">
        <v>2216607</v>
      </c>
      <c r="C418" s="46" t="s">
        <v>4632</v>
      </c>
      <c r="D418" s="46" t="s">
        <v>4475</v>
      </c>
      <c r="E418" s="46" t="s">
        <v>309</v>
      </c>
      <c r="F418" s="47">
        <v>-46800</v>
      </c>
      <c r="G418" s="47">
        <v>-849.9348</v>
      </c>
      <c r="H418" s="47">
        <v>-0.03</v>
      </c>
      <c r="I418" s="46"/>
    </row>
    <row r="419" spans="2:9" s="2" customFormat="1" ht="13.5" x14ac:dyDescent="0.25">
      <c r="B419" s="46">
        <v>2216736</v>
      </c>
      <c r="C419" s="46" t="s">
        <v>4638</v>
      </c>
      <c r="D419" s="46" t="s">
        <v>4475</v>
      </c>
      <c r="E419" s="46" t="s">
        <v>102</v>
      </c>
      <c r="F419" s="47">
        <v>-280000</v>
      </c>
      <c r="G419" s="47">
        <v>-814.1</v>
      </c>
      <c r="H419" s="47">
        <v>-0.03</v>
      </c>
      <c r="I419" s="46"/>
    </row>
    <row r="420" spans="2:9" s="2" customFormat="1" ht="13.5" x14ac:dyDescent="0.25">
      <c r="B420" s="46">
        <v>2216650</v>
      </c>
      <c r="C420" s="46" t="s">
        <v>4634</v>
      </c>
      <c r="D420" s="46" t="s">
        <v>4475</v>
      </c>
      <c r="E420" s="46" t="s">
        <v>150</v>
      </c>
      <c r="F420" s="47">
        <v>-207400</v>
      </c>
      <c r="G420" s="47">
        <v>-796.10490000000004</v>
      </c>
      <c r="H420" s="47">
        <v>-0.03</v>
      </c>
      <c r="I420" s="46"/>
    </row>
    <row r="421" spans="2:9" s="2" customFormat="1" ht="13.5" x14ac:dyDescent="0.25">
      <c r="B421" s="46">
        <v>2216662</v>
      </c>
      <c r="C421" s="46" t="s">
        <v>4635</v>
      </c>
      <c r="D421" s="46" t="s">
        <v>4475</v>
      </c>
      <c r="E421" s="46" t="s">
        <v>79</v>
      </c>
      <c r="F421" s="47">
        <v>-39550</v>
      </c>
      <c r="G421" s="47">
        <v>-795.21207500000003</v>
      </c>
      <c r="H421" s="47">
        <v>-0.03</v>
      </c>
      <c r="I421" s="46"/>
    </row>
    <row r="422" spans="2:9" s="2" customFormat="1" ht="13.5" x14ac:dyDescent="0.25">
      <c r="B422" s="46">
        <v>2216688</v>
      </c>
      <c r="C422" s="46" t="s">
        <v>4636</v>
      </c>
      <c r="D422" s="46" t="s">
        <v>4475</v>
      </c>
      <c r="E422" s="46" t="s">
        <v>54</v>
      </c>
      <c r="F422" s="47">
        <v>-29975</v>
      </c>
      <c r="G422" s="47">
        <v>-778.64558750000003</v>
      </c>
      <c r="H422" s="47">
        <v>-0.03</v>
      </c>
      <c r="I422" s="46"/>
    </row>
    <row r="423" spans="2:9" s="2" customFormat="1" ht="13.5" x14ac:dyDescent="0.25">
      <c r="B423" s="46">
        <v>2216739</v>
      </c>
      <c r="C423" s="46" t="s">
        <v>4639</v>
      </c>
      <c r="D423" s="46" t="s">
        <v>4475</v>
      </c>
      <c r="E423" s="46" t="s">
        <v>90</v>
      </c>
      <c r="F423" s="47">
        <v>-38902</v>
      </c>
      <c r="G423" s="47">
        <v>-717.48903700000005</v>
      </c>
      <c r="H423" s="47">
        <v>-0.03</v>
      </c>
      <c r="I423" s="46"/>
    </row>
    <row r="424" spans="2:9" s="2" customFormat="1" ht="13.5" x14ac:dyDescent="0.25">
      <c r="B424" s="46">
        <v>2216611</v>
      </c>
      <c r="C424" s="46" t="s">
        <v>4633</v>
      </c>
      <c r="D424" s="46" t="s">
        <v>4475</v>
      </c>
      <c r="E424" s="46" t="s">
        <v>58</v>
      </c>
      <c r="F424" s="47">
        <v>-817500</v>
      </c>
      <c r="G424" s="47">
        <v>-687.10874999999999</v>
      </c>
      <c r="H424" s="47">
        <v>-0.03</v>
      </c>
      <c r="I424" s="46"/>
    </row>
    <row r="425" spans="2:9" s="2" customFormat="1" ht="13.5" x14ac:dyDescent="0.25">
      <c r="B425" s="46">
        <v>2216900</v>
      </c>
      <c r="C425" s="46" t="s">
        <v>4641</v>
      </c>
      <c r="D425" s="46" t="s">
        <v>4475</v>
      </c>
      <c r="E425" s="46" t="s">
        <v>213</v>
      </c>
      <c r="F425" s="47">
        <v>-4640000</v>
      </c>
      <c r="G425" s="47">
        <v>-677.44</v>
      </c>
      <c r="H425" s="47">
        <v>-0.03</v>
      </c>
      <c r="I425" s="46"/>
    </row>
    <row r="426" spans="2:9" s="2" customFormat="1" ht="13.5" x14ac:dyDescent="0.25">
      <c r="B426" s="46">
        <v>2216703</v>
      </c>
      <c r="C426" s="46" t="s">
        <v>4644</v>
      </c>
      <c r="D426" s="46" t="s">
        <v>4475</v>
      </c>
      <c r="E426" s="46" t="s">
        <v>325</v>
      </c>
      <c r="F426" s="47">
        <v>-64350</v>
      </c>
      <c r="G426" s="47">
        <v>-662.54759999999999</v>
      </c>
      <c r="H426" s="47">
        <v>-0.02</v>
      </c>
      <c r="I426" s="46"/>
    </row>
    <row r="427" spans="2:9" s="2" customFormat="1" ht="13.5" x14ac:dyDescent="0.25">
      <c r="B427" s="46">
        <v>2216723</v>
      </c>
      <c r="C427" s="46" t="s">
        <v>4642</v>
      </c>
      <c r="D427" s="46" t="s">
        <v>4475</v>
      </c>
      <c r="E427" s="46" t="s">
        <v>230</v>
      </c>
      <c r="F427" s="47">
        <v>-75000</v>
      </c>
      <c r="G427" s="47">
        <v>-567</v>
      </c>
      <c r="H427" s="47">
        <v>-0.02</v>
      </c>
      <c r="I427" s="46"/>
    </row>
    <row r="428" spans="2:9" s="2" customFormat="1" ht="13.5" x14ac:dyDescent="0.25">
      <c r="B428" s="46">
        <v>2216627</v>
      </c>
      <c r="C428" s="46" t="s">
        <v>4643</v>
      </c>
      <c r="D428" s="46" t="s">
        <v>4475</v>
      </c>
      <c r="E428" s="46" t="s">
        <v>72</v>
      </c>
      <c r="F428" s="47">
        <v>-5300</v>
      </c>
      <c r="G428" s="47">
        <v>-541.51954999999998</v>
      </c>
      <c r="H428" s="47">
        <v>-0.02</v>
      </c>
      <c r="I428" s="46"/>
    </row>
    <row r="429" spans="2:9" s="2" customFormat="1" ht="13.5" x14ac:dyDescent="0.25">
      <c r="B429" s="46">
        <v>2216663</v>
      </c>
      <c r="C429" s="46" t="s">
        <v>4645</v>
      </c>
      <c r="D429" s="46" t="s">
        <v>4475</v>
      </c>
      <c r="E429" s="46" t="s">
        <v>230</v>
      </c>
      <c r="F429" s="47">
        <v>-20100</v>
      </c>
      <c r="G429" s="47">
        <v>-506.76119999999997</v>
      </c>
      <c r="H429" s="47">
        <v>-0.02</v>
      </c>
      <c r="I429" s="46"/>
    </row>
    <row r="430" spans="2:9" s="2" customFormat="1" ht="13.5" x14ac:dyDescent="0.25">
      <c r="B430" s="46">
        <v>2216719</v>
      </c>
      <c r="C430" s="46" t="s">
        <v>4647</v>
      </c>
      <c r="D430" s="46" t="s">
        <v>4475</v>
      </c>
      <c r="E430" s="46" t="s">
        <v>54</v>
      </c>
      <c r="F430" s="47">
        <v>-5200</v>
      </c>
      <c r="G430" s="47">
        <v>-340.6182</v>
      </c>
      <c r="H430" s="47">
        <v>-0.01</v>
      </c>
      <c r="I430" s="46"/>
    </row>
    <row r="431" spans="2:9" s="2" customFormat="1" ht="13.5" x14ac:dyDescent="0.25">
      <c r="B431" s="46">
        <v>2216701</v>
      </c>
      <c r="C431" s="46" t="s">
        <v>4648</v>
      </c>
      <c r="D431" s="46" t="s">
        <v>4475</v>
      </c>
      <c r="E431" s="46" t="s">
        <v>440</v>
      </c>
      <c r="F431" s="47">
        <v>-27300</v>
      </c>
      <c r="G431" s="47">
        <v>-288.84764999999999</v>
      </c>
      <c r="H431" s="47">
        <v>-0.01</v>
      </c>
      <c r="I431" s="46"/>
    </row>
    <row r="432" spans="2:9" s="2" customFormat="1" ht="13.5" x14ac:dyDescent="0.25">
      <c r="B432" s="46">
        <v>2216691</v>
      </c>
      <c r="C432" s="46" t="s">
        <v>4646</v>
      </c>
      <c r="D432" s="46" t="s">
        <v>4475</v>
      </c>
      <c r="E432" s="46" t="s">
        <v>90</v>
      </c>
      <c r="F432" s="47">
        <v>-15500</v>
      </c>
      <c r="G432" s="47">
        <v>-192.37049999999999</v>
      </c>
      <c r="H432" s="47">
        <v>-0.01</v>
      </c>
      <c r="I432" s="46"/>
    </row>
    <row r="433" spans="2:11" s="2" customFormat="1" ht="13.5" x14ac:dyDescent="0.25">
      <c r="B433" s="46">
        <v>2216939</v>
      </c>
      <c r="C433" s="46" t="s">
        <v>4649</v>
      </c>
      <c r="D433" s="46" t="s">
        <v>4475</v>
      </c>
      <c r="E433" s="46" t="s">
        <v>496</v>
      </c>
      <c r="F433" s="47">
        <v>-31200</v>
      </c>
      <c r="G433" s="47">
        <v>-165.828</v>
      </c>
      <c r="H433" s="47">
        <v>-0.01</v>
      </c>
      <c r="I433" s="46"/>
    </row>
    <row r="434" spans="2:11" s="2" customFormat="1" ht="13.5" x14ac:dyDescent="0.25">
      <c r="B434" s="46">
        <v>2216605</v>
      </c>
      <c r="C434" s="46" t="s">
        <v>4650</v>
      </c>
      <c r="D434" s="46" t="s">
        <v>4475</v>
      </c>
      <c r="E434" s="46" t="s">
        <v>110</v>
      </c>
      <c r="F434" s="47">
        <v>-2000</v>
      </c>
      <c r="G434" s="47">
        <v>-112.01600000000001</v>
      </c>
      <c r="H434" s="47" t="s">
        <v>4657</v>
      </c>
      <c r="I434" s="46"/>
    </row>
    <row r="435" spans="2:11" s="2" customFormat="1" ht="13.5" x14ac:dyDescent="0.25">
      <c r="B435" s="46">
        <v>2216636</v>
      </c>
      <c r="C435" s="46" t="s">
        <v>4651</v>
      </c>
      <c r="D435" s="46" t="s">
        <v>4475</v>
      </c>
      <c r="E435" s="46" t="s">
        <v>54</v>
      </c>
      <c r="F435" s="47">
        <v>-8000</v>
      </c>
      <c r="G435" s="47">
        <v>-68.263999999999996</v>
      </c>
      <c r="H435" s="47" t="s">
        <v>4657</v>
      </c>
      <c r="I435" s="46"/>
    </row>
    <row r="436" spans="2:11" s="2" customFormat="1" ht="13.5" x14ac:dyDescent="0.25">
      <c r="B436" s="46">
        <v>2216684</v>
      </c>
      <c r="C436" s="46" t="s">
        <v>4654</v>
      </c>
      <c r="D436" s="46" t="s">
        <v>4475</v>
      </c>
      <c r="E436" s="46" t="s">
        <v>114</v>
      </c>
      <c r="F436" s="47">
        <v>-150</v>
      </c>
      <c r="G436" s="47">
        <v>-35.405475000000003</v>
      </c>
      <c r="H436" s="47" t="s">
        <v>4657</v>
      </c>
      <c r="I436" s="46"/>
    </row>
    <row r="437" spans="2:11" s="2" customFormat="1" ht="13.5" x14ac:dyDescent="0.25">
      <c r="B437" s="46">
        <v>2216698</v>
      </c>
      <c r="C437" s="46" t="s">
        <v>4652</v>
      </c>
      <c r="D437" s="46" t="s">
        <v>4475</v>
      </c>
      <c r="E437" s="46" t="s">
        <v>118</v>
      </c>
      <c r="F437" s="47">
        <v>-45</v>
      </c>
      <c r="G437" s="47">
        <v>-16.823992499999999</v>
      </c>
      <c r="H437" s="47" t="s">
        <v>4657</v>
      </c>
      <c r="I437" s="46"/>
    </row>
    <row r="438" spans="2:11" s="2" customFormat="1" ht="13.5" x14ac:dyDescent="0.25">
      <c r="B438" s="46">
        <v>2216642</v>
      </c>
      <c r="C438" s="46" t="s">
        <v>4655</v>
      </c>
      <c r="D438" s="46" t="s">
        <v>4475</v>
      </c>
      <c r="E438" s="46" t="s">
        <v>220</v>
      </c>
      <c r="F438" s="47">
        <v>-350</v>
      </c>
      <c r="G438" s="47">
        <v>-9.0551999999999992</v>
      </c>
      <c r="H438" s="47" t="s">
        <v>4657</v>
      </c>
      <c r="I438" s="46"/>
    </row>
    <row r="439" spans="2:11" s="2" customFormat="1" ht="13.5" x14ac:dyDescent="0.25">
      <c r="B439" s="46">
        <v>2216778</v>
      </c>
      <c r="C439" s="46" t="s">
        <v>4653</v>
      </c>
      <c r="D439" s="46" t="s">
        <v>4475</v>
      </c>
      <c r="E439" s="46" t="s">
        <v>150</v>
      </c>
      <c r="F439" s="47">
        <v>-650</v>
      </c>
      <c r="G439" s="47">
        <v>-7.32355</v>
      </c>
      <c r="H439" s="47" t="s">
        <v>4657</v>
      </c>
      <c r="I439" s="46"/>
    </row>
    <row r="440" spans="2:11" s="1" customFormat="1" ht="13.5" x14ac:dyDescent="0.25">
      <c r="B440" s="48"/>
      <c r="C440" s="48" t="s">
        <v>4472</v>
      </c>
      <c r="D440" s="48"/>
      <c r="E440" s="48"/>
      <c r="F440" s="49"/>
      <c r="G440" s="49">
        <v>-2065875.8484010003</v>
      </c>
      <c r="H440" s="49">
        <v>-77.620000000000061</v>
      </c>
      <c r="I440" s="48"/>
    </row>
    <row r="442" spans="2:11" x14ac:dyDescent="0.25">
      <c r="C442" s="1" t="s">
        <v>43</v>
      </c>
    </row>
    <row r="443" spans="2:11" x14ac:dyDescent="0.25">
      <c r="C443" s="37" t="s">
        <v>44</v>
      </c>
      <c r="D443" s="37"/>
      <c r="E443" s="37"/>
      <c r="F443" s="37"/>
      <c r="G443" s="37"/>
      <c r="H443" s="37"/>
      <c r="I443" s="37"/>
      <c r="J443" s="37"/>
      <c r="K443" s="37"/>
    </row>
    <row r="444" spans="2:11" x14ac:dyDescent="0.25">
      <c r="C444" s="2" t="s">
        <v>45</v>
      </c>
    </row>
    <row r="445" spans="2:11" x14ac:dyDescent="0.25">
      <c r="C445" s="2" t="s">
        <v>46</v>
      </c>
    </row>
    <row r="446" spans="2:11" x14ac:dyDescent="0.25">
      <c r="C446" s="2" t="s">
        <v>47</v>
      </c>
    </row>
    <row r="447" spans="2:11" x14ac:dyDescent="0.25">
      <c r="C447" s="2" t="s">
        <v>48</v>
      </c>
    </row>
    <row r="449" spans="3:6" x14ac:dyDescent="0.25">
      <c r="C449" s="78" t="s">
        <v>4733</v>
      </c>
      <c r="E449" s="78" t="s">
        <v>4734</v>
      </c>
      <c r="F449" s="79"/>
    </row>
    <row r="450" spans="3:6" x14ac:dyDescent="0.25">
      <c r="E450" s="2" t="s">
        <v>4759</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50"/>
  <dimension ref="A1:IV115"/>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2166</v>
      </c>
      <c r="J2" s="38" t="s">
        <v>4461</v>
      </c>
    </row>
    <row r="3" spans="1:54" ht="16.5" x14ac:dyDescent="0.3">
      <c r="C3" s="1" t="s">
        <v>27</v>
      </c>
      <c r="D3" s="21" t="s">
        <v>2167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130</v>
      </c>
      <c r="C10" s="57" t="s">
        <v>131</v>
      </c>
      <c r="D10" s="54" t="s">
        <v>132</v>
      </c>
      <c r="E10" s="6" t="s">
        <v>133</v>
      </c>
      <c r="F10" s="19">
        <v>700000</v>
      </c>
      <c r="G10" s="24">
        <v>19972.75</v>
      </c>
      <c r="H10" s="24">
        <v>9.68</v>
      </c>
      <c r="I10" s="31"/>
      <c r="J10" s="31"/>
      <c r="K10" s="35"/>
    </row>
    <row r="11" spans="1:54" x14ac:dyDescent="0.25">
      <c r="B11" s="8" t="s">
        <v>65</v>
      </c>
      <c r="C11" s="57" t="s">
        <v>66</v>
      </c>
      <c r="D11" s="54" t="s">
        <v>67</v>
      </c>
      <c r="E11" s="6" t="s">
        <v>68</v>
      </c>
      <c r="F11" s="19">
        <v>320000</v>
      </c>
      <c r="G11" s="24">
        <v>11135.2</v>
      </c>
      <c r="H11" s="24">
        <v>5.4</v>
      </c>
      <c r="I11" s="31"/>
      <c r="J11" s="31"/>
      <c r="K11" s="35"/>
    </row>
    <row r="12" spans="1:54" x14ac:dyDescent="0.25">
      <c r="B12" s="8" t="s">
        <v>231</v>
      </c>
      <c r="C12" s="57" t="s">
        <v>232</v>
      </c>
      <c r="D12" s="54" t="s">
        <v>233</v>
      </c>
      <c r="E12" s="6" t="s">
        <v>72</v>
      </c>
      <c r="F12" s="19">
        <v>36000</v>
      </c>
      <c r="G12" s="24">
        <v>10280.25</v>
      </c>
      <c r="H12" s="24">
        <v>4.9800000000000004</v>
      </c>
      <c r="I12" s="31"/>
      <c r="J12" s="31"/>
      <c r="K12" s="35"/>
    </row>
    <row r="13" spans="1:54" x14ac:dyDescent="0.25">
      <c r="B13" s="8" t="s">
        <v>268</v>
      </c>
      <c r="C13" s="57" t="s">
        <v>269</v>
      </c>
      <c r="D13" s="54" t="s">
        <v>270</v>
      </c>
      <c r="E13" s="6" t="s">
        <v>271</v>
      </c>
      <c r="F13" s="19">
        <v>900000</v>
      </c>
      <c r="G13" s="24">
        <v>9360</v>
      </c>
      <c r="H13" s="24">
        <v>4.54</v>
      </c>
      <c r="I13" s="31"/>
      <c r="J13" s="31"/>
      <c r="K13" s="35"/>
    </row>
    <row r="14" spans="1:54" x14ac:dyDescent="0.25">
      <c r="B14" s="8" t="s">
        <v>210</v>
      </c>
      <c r="C14" s="57" t="s">
        <v>211</v>
      </c>
      <c r="D14" s="54" t="s">
        <v>212</v>
      </c>
      <c r="E14" s="6" t="s">
        <v>213</v>
      </c>
      <c r="F14" s="19">
        <v>700000</v>
      </c>
      <c r="G14" s="24">
        <v>8194.9</v>
      </c>
      <c r="H14" s="24">
        <v>3.97</v>
      </c>
      <c r="I14" s="31"/>
      <c r="J14" s="31"/>
      <c r="K14" s="35"/>
    </row>
    <row r="15" spans="1:54" x14ac:dyDescent="0.25">
      <c r="B15" s="8" t="s">
        <v>62</v>
      </c>
      <c r="C15" s="57" t="s">
        <v>63</v>
      </c>
      <c r="D15" s="54" t="s">
        <v>64</v>
      </c>
      <c r="E15" s="6" t="s">
        <v>58</v>
      </c>
      <c r="F15" s="19">
        <v>700000</v>
      </c>
      <c r="G15" s="24">
        <v>7474.25</v>
      </c>
      <c r="H15" s="24">
        <v>3.62</v>
      </c>
      <c r="I15" s="31"/>
      <c r="J15" s="31"/>
      <c r="K15" s="35"/>
    </row>
    <row r="16" spans="1:54" x14ac:dyDescent="0.25">
      <c r="B16" s="8" t="s">
        <v>2168</v>
      </c>
      <c r="C16" s="57" t="s">
        <v>2169</v>
      </c>
      <c r="D16" s="54" t="s">
        <v>2170</v>
      </c>
      <c r="E16" s="6" t="s">
        <v>140</v>
      </c>
      <c r="F16" s="19">
        <v>500000</v>
      </c>
      <c r="G16" s="24">
        <v>7238.75</v>
      </c>
      <c r="H16" s="24">
        <v>3.51</v>
      </c>
      <c r="I16" s="31"/>
      <c r="J16" s="31"/>
      <c r="K16" s="35"/>
    </row>
    <row r="17" spans="2:11" x14ac:dyDescent="0.25">
      <c r="B17" s="8" t="s">
        <v>347</v>
      </c>
      <c r="C17" s="57" t="s">
        <v>348</v>
      </c>
      <c r="D17" s="54" t="s">
        <v>349</v>
      </c>
      <c r="E17" s="6" t="s">
        <v>72</v>
      </c>
      <c r="F17" s="19">
        <v>300000</v>
      </c>
      <c r="G17" s="24">
        <v>6525</v>
      </c>
      <c r="H17" s="24">
        <v>3.16</v>
      </c>
      <c r="I17" s="31"/>
      <c r="J17" s="31"/>
      <c r="K17" s="35"/>
    </row>
    <row r="18" spans="2:11" x14ac:dyDescent="0.25">
      <c r="B18" s="8" t="s">
        <v>388</v>
      </c>
      <c r="C18" s="57" t="s">
        <v>389</v>
      </c>
      <c r="D18" s="54" t="s">
        <v>390</v>
      </c>
      <c r="E18" s="6" t="s">
        <v>356</v>
      </c>
      <c r="F18" s="19">
        <v>3600000</v>
      </c>
      <c r="G18" s="24">
        <v>6213.6</v>
      </c>
      <c r="H18" s="24">
        <v>3.01</v>
      </c>
      <c r="I18" s="31"/>
      <c r="J18" s="31"/>
      <c r="K18" s="35"/>
    </row>
    <row r="19" spans="2:11" x14ac:dyDescent="0.25">
      <c r="B19" s="8" t="s">
        <v>928</v>
      </c>
      <c r="C19" s="57" t="s">
        <v>929</v>
      </c>
      <c r="D19" s="54" t="s">
        <v>930</v>
      </c>
      <c r="E19" s="6" t="s">
        <v>90</v>
      </c>
      <c r="F19" s="19">
        <v>500000</v>
      </c>
      <c r="G19" s="24">
        <v>5623.25</v>
      </c>
      <c r="H19" s="24">
        <v>2.72</v>
      </c>
      <c r="I19" s="31"/>
      <c r="J19" s="31"/>
      <c r="K19" s="35"/>
    </row>
    <row r="20" spans="2:11" x14ac:dyDescent="0.25">
      <c r="B20" s="8" t="s">
        <v>515</v>
      </c>
      <c r="C20" s="57" t="s">
        <v>516</v>
      </c>
      <c r="D20" s="54" t="s">
        <v>517</v>
      </c>
      <c r="E20" s="6" t="s">
        <v>90</v>
      </c>
      <c r="F20" s="19">
        <v>99000</v>
      </c>
      <c r="G20" s="24">
        <v>5444.46</v>
      </c>
      <c r="H20" s="24">
        <v>2.64</v>
      </c>
      <c r="I20" s="31"/>
      <c r="J20" s="31"/>
      <c r="K20" s="35"/>
    </row>
    <row r="21" spans="2:11" x14ac:dyDescent="0.25">
      <c r="B21" s="8" t="s">
        <v>55</v>
      </c>
      <c r="C21" s="57" t="s">
        <v>56</v>
      </c>
      <c r="D21" s="54" t="s">
        <v>57</v>
      </c>
      <c r="E21" s="6" t="s">
        <v>58</v>
      </c>
      <c r="F21" s="19">
        <v>360000</v>
      </c>
      <c r="G21" s="24">
        <v>5265.18</v>
      </c>
      <c r="H21" s="24">
        <v>2.5499999999999998</v>
      </c>
      <c r="I21" s="31"/>
      <c r="J21" s="31"/>
      <c r="K21" s="35"/>
    </row>
    <row r="22" spans="2:11" x14ac:dyDescent="0.25">
      <c r="B22" s="8" t="s">
        <v>881</v>
      </c>
      <c r="C22" s="57" t="s">
        <v>882</v>
      </c>
      <c r="D22" s="54" t="s">
        <v>883</v>
      </c>
      <c r="E22" s="6" t="s">
        <v>271</v>
      </c>
      <c r="F22" s="19">
        <v>3600000</v>
      </c>
      <c r="G22" s="24">
        <v>5151.6000000000004</v>
      </c>
      <c r="H22" s="24">
        <v>2.5</v>
      </c>
      <c r="I22" s="31"/>
      <c r="J22" s="31"/>
      <c r="K22" s="35"/>
    </row>
    <row r="23" spans="2:11" x14ac:dyDescent="0.25">
      <c r="B23" s="8" t="s">
        <v>272</v>
      </c>
      <c r="C23" s="57" t="s">
        <v>273</v>
      </c>
      <c r="D23" s="54" t="s">
        <v>274</v>
      </c>
      <c r="E23" s="6" t="s">
        <v>275</v>
      </c>
      <c r="F23" s="19">
        <v>440599</v>
      </c>
      <c r="G23" s="24">
        <v>5092.4399999999996</v>
      </c>
      <c r="H23" s="24">
        <v>2.4700000000000002</v>
      </c>
      <c r="I23" s="31"/>
      <c r="J23" s="31"/>
      <c r="K23" s="35"/>
    </row>
    <row r="24" spans="2:11" x14ac:dyDescent="0.25">
      <c r="B24" s="8" t="s">
        <v>69</v>
      </c>
      <c r="C24" s="57" t="s">
        <v>70</v>
      </c>
      <c r="D24" s="54" t="s">
        <v>71</v>
      </c>
      <c r="E24" s="6" t="s">
        <v>72</v>
      </c>
      <c r="F24" s="19">
        <v>50000</v>
      </c>
      <c r="G24" s="24">
        <v>5083.68</v>
      </c>
      <c r="H24" s="24">
        <v>2.46</v>
      </c>
      <c r="I24" s="31"/>
      <c r="J24" s="31"/>
      <c r="K24" s="35"/>
    </row>
    <row r="25" spans="2:11" x14ac:dyDescent="0.25">
      <c r="B25" s="8" t="s">
        <v>937</v>
      </c>
      <c r="C25" s="57" t="s">
        <v>938</v>
      </c>
      <c r="D25" s="54" t="s">
        <v>939</v>
      </c>
      <c r="E25" s="6" t="s">
        <v>68</v>
      </c>
      <c r="F25" s="19">
        <v>630000</v>
      </c>
      <c r="G25" s="24">
        <v>5010.3900000000003</v>
      </c>
      <c r="H25" s="24">
        <v>2.4300000000000002</v>
      </c>
      <c r="I25" s="31"/>
      <c r="J25" s="31"/>
      <c r="K25" s="35"/>
    </row>
    <row r="26" spans="2:11" x14ac:dyDescent="0.25">
      <c r="B26" s="8" t="s">
        <v>791</v>
      </c>
      <c r="C26" s="57" t="s">
        <v>792</v>
      </c>
      <c r="D26" s="54" t="s">
        <v>793</v>
      </c>
      <c r="E26" s="6" t="s">
        <v>161</v>
      </c>
      <c r="F26" s="19">
        <v>2479990</v>
      </c>
      <c r="G26" s="24">
        <v>4827.3</v>
      </c>
      <c r="H26" s="24">
        <v>2.34</v>
      </c>
      <c r="I26" s="31"/>
      <c r="J26" s="31"/>
      <c r="K26" s="35"/>
    </row>
    <row r="27" spans="2:11" x14ac:dyDescent="0.25">
      <c r="B27" s="8" t="s">
        <v>382</v>
      </c>
      <c r="C27" s="57" t="s">
        <v>383</v>
      </c>
      <c r="D27" s="54" t="s">
        <v>384</v>
      </c>
      <c r="E27" s="6" t="s">
        <v>83</v>
      </c>
      <c r="F27" s="19">
        <v>600000</v>
      </c>
      <c r="G27" s="24">
        <v>4091.4</v>
      </c>
      <c r="H27" s="24">
        <v>1.98</v>
      </c>
      <c r="I27" s="31"/>
      <c r="J27" s="31"/>
      <c r="K27" s="35"/>
    </row>
    <row r="28" spans="2:11" x14ac:dyDescent="0.25">
      <c r="B28" s="8" t="s">
        <v>407</v>
      </c>
      <c r="C28" s="57" t="s">
        <v>408</v>
      </c>
      <c r="D28" s="54" t="s">
        <v>409</v>
      </c>
      <c r="E28" s="6" t="s">
        <v>133</v>
      </c>
      <c r="F28" s="19">
        <v>800000</v>
      </c>
      <c r="G28" s="24">
        <v>4018.8</v>
      </c>
      <c r="H28" s="24">
        <v>1.95</v>
      </c>
      <c r="I28" s="31"/>
      <c r="J28" s="31"/>
      <c r="K28" s="35"/>
    </row>
    <row r="29" spans="2:11" x14ac:dyDescent="0.25">
      <c r="B29" s="8" t="s">
        <v>2171</v>
      </c>
      <c r="C29" s="57" t="s">
        <v>2172</v>
      </c>
      <c r="D29" s="54" t="s">
        <v>2173</v>
      </c>
      <c r="E29" s="6" t="s">
        <v>68</v>
      </c>
      <c r="F29" s="19">
        <v>450000</v>
      </c>
      <c r="G29" s="24">
        <v>3868.2</v>
      </c>
      <c r="H29" s="24">
        <v>1.87</v>
      </c>
      <c r="I29" s="31"/>
      <c r="J29" s="31"/>
      <c r="K29" s="35"/>
    </row>
    <row r="30" spans="2:11" x14ac:dyDescent="0.25">
      <c r="B30" s="8" t="s">
        <v>162</v>
      </c>
      <c r="C30" s="57" t="s">
        <v>163</v>
      </c>
      <c r="D30" s="54" t="s">
        <v>164</v>
      </c>
      <c r="E30" s="6" t="s">
        <v>58</v>
      </c>
      <c r="F30" s="19">
        <v>2700000</v>
      </c>
      <c r="G30" s="24">
        <v>3751.65</v>
      </c>
      <c r="H30" s="24">
        <v>1.82</v>
      </c>
      <c r="I30" s="31"/>
      <c r="J30" s="31"/>
      <c r="K30" s="35"/>
    </row>
    <row r="31" spans="2:11" x14ac:dyDescent="0.25">
      <c r="B31" s="8" t="s">
        <v>303</v>
      </c>
      <c r="C31" s="57" t="s">
        <v>304</v>
      </c>
      <c r="D31" s="54" t="s">
        <v>305</v>
      </c>
      <c r="E31" s="6" t="s">
        <v>183</v>
      </c>
      <c r="F31" s="19">
        <v>2700000</v>
      </c>
      <c r="G31" s="24">
        <v>3670.65</v>
      </c>
      <c r="H31" s="24">
        <v>1.78</v>
      </c>
      <c r="I31" s="31"/>
      <c r="J31" s="31"/>
      <c r="K31" s="35"/>
    </row>
    <row r="32" spans="2:11" x14ac:dyDescent="0.25">
      <c r="B32" s="8" t="s">
        <v>541</v>
      </c>
      <c r="C32" s="57" t="s">
        <v>542</v>
      </c>
      <c r="D32" s="54" t="s">
        <v>543</v>
      </c>
      <c r="E32" s="6" t="s">
        <v>325</v>
      </c>
      <c r="F32" s="19">
        <v>56842</v>
      </c>
      <c r="G32" s="24">
        <v>3670.49</v>
      </c>
      <c r="H32" s="24">
        <v>1.78</v>
      </c>
      <c r="I32" s="31"/>
      <c r="J32" s="31"/>
      <c r="K32" s="35"/>
    </row>
    <row r="33" spans="2:11" x14ac:dyDescent="0.25">
      <c r="B33" s="8" t="s">
        <v>119</v>
      </c>
      <c r="C33" s="57" t="s">
        <v>120</v>
      </c>
      <c r="D33" s="54" t="s">
        <v>121</v>
      </c>
      <c r="E33" s="6" t="s">
        <v>122</v>
      </c>
      <c r="F33" s="19">
        <v>630000</v>
      </c>
      <c r="G33" s="24">
        <v>3649.91</v>
      </c>
      <c r="H33" s="24">
        <v>1.77</v>
      </c>
      <c r="I33" s="31"/>
      <c r="J33" s="31"/>
      <c r="K33" s="35"/>
    </row>
    <row r="34" spans="2:11" x14ac:dyDescent="0.25">
      <c r="B34" s="8" t="s">
        <v>2174</v>
      </c>
      <c r="C34" s="57" t="s">
        <v>2175</v>
      </c>
      <c r="D34" s="54" t="s">
        <v>2176</v>
      </c>
      <c r="E34" s="6" t="s">
        <v>68</v>
      </c>
      <c r="F34" s="19">
        <v>2000000</v>
      </c>
      <c r="G34" s="24">
        <v>3643</v>
      </c>
      <c r="H34" s="24">
        <v>1.77</v>
      </c>
      <c r="I34" s="31"/>
      <c r="J34" s="31"/>
      <c r="K34" s="35"/>
    </row>
    <row r="35" spans="2:11" x14ac:dyDescent="0.25">
      <c r="B35" s="8" t="s">
        <v>1909</v>
      </c>
      <c r="C35" s="57" t="s">
        <v>1910</v>
      </c>
      <c r="D35" s="54" t="s">
        <v>1911</v>
      </c>
      <c r="E35" s="6" t="s">
        <v>90</v>
      </c>
      <c r="F35" s="19">
        <v>350000</v>
      </c>
      <c r="G35" s="24">
        <v>3464.13</v>
      </c>
      <c r="H35" s="24">
        <v>1.68</v>
      </c>
      <c r="I35" s="31"/>
      <c r="J35" s="31"/>
      <c r="K35" s="35"/>
    </row>
    <row r="36" spans="2:11" x14ac:dyDescent="0.25">
      <c r="B36" s="8" t="s">
        <v>931</v>
      </c>
      <c r="C36" s="57" t="s">
        <v>932</v>
      </c>
      <c r="D36" s="54" t="s">
        <v>933</v>
      </c>
      <c r="E36" s="6" t="s">
        <v>106</v>
      </c>
      <c r="F36" s="19">
        <v>2247583</v>
      </c>
      <c r="G36" s="24">
        <v>3317.43</v>
      </c>
      <c r="H36" s="24">
        <v>1.61</v>
      </c>
      <c r="I36" s="31"/>
      <c r="J36" s="31"/>
      <c r="K36" s="35"/>
    </row>
    <row r="37" spans="2:11" x14ac:dyDescent="0.25">
      <c r="B37" s="8" t="s">
        <v>532</v>
      </c>
      <c r="C37" s="57" t="s">
        <v>533</v>
      </c>
      <c r="D37" s="54" t="s">
        <v>534</v>
      </c>
      <c r="E37" s="6" t="s">
        <v>114</v>
      </c>
      <c r="F37" s="19">
        <v>2300</v>
      </c>
      <c r="G37" s="24">
        <v>3279.28</v>
      </c>
      <c r="H37" s="24">
        <v>1.59</v>
      </c>
      <c r="I37" s="31"/>
      <c r="J37" s="31"/>
      <c r="K37" s="35"/>
    </row>
    <row r="38" spans="2:11" x14ac:dyDescent="0.25">
      <c r="B38" s="8" t="s">
        <v>428</v>
      </c>
      <c r="C38" s="57" t="s">
        <v>429</v>
      </c>
      <c r="D38" s="54" t="s">
        <v>430</v>
      </c>
      <c r="E38" s="6" t="s">
        <v>72</v>
      </c>
      <c r="F38" s="19">
        <v>1800000</v>
      </c>
      <c r="G38" s="24">
        <v>3253.5</v>
      </c>
      <c r="H38" s="24">
        <v>1.58</v>
      </c>
      <c r="I38" s="31"/>
      <c r="J38" s="31"/>
      <c r="K38" s="35"/>
    </row>
    <row r="39" spans="2:11" x14ac:dyDescent="0.25">
      <c r="B39" s="8" t="s">
        <v>1803</v>
      </c>
      <c r="C39" s="57" t="s">
        <v>1804</v>
      </c>
      <c r="D39" s="54" t="s">
        <v>1805</v>
      </c>
      <c r="E39" s="6" t="s">
        <v>83</v>
      </c>
      <c r="F39" s="19">
        <v>100000</v>
      </c>
      <c r="G39" s="24">
        <v>3181.25</v>
      </c>
      <c r="H39" s="24">
        <v>1.54</v>
      </c>
      <c r="I39" s="31"/>
      <c r="J39" s="31"/>
      <c r="K39" s="35"/>
    </row>
    <row r="40" spans="2:11" x14ac:dyDescent="0.25">
      <c r="B40" s="8" t="s">
        <v>247</v>
      </c>
      <c r="C40" s="57" t="s">
        <v>248</v>
      </c>
      <c r="D40" s="54" t="s">
        <v>249</v>
      </c>
      <c r="E40" s="6" t="s">
        <v>114</v>
      </c>
      <c r="F40" s="19">
        <v>18000</v>
      </c>
      <c r="G40" s="24">
        <v>2940.58</v>
      </c>
      <c r="H40" s="24">
        <v>1.42</v>
      </c>
      <c r="I40" s="31"/>
      <c r="J40" s="31"/>
      <c r="K40" s="35"/>
    </row>
    <row r="41" spans="2:11" x14ac:dyDescent="0.25">
      <c r="B41" s="8" t="s">
        <v>221</v>
      </c>
      <c r="C41" s="57" t="s">
        <v>222</v>
      </c>
      <c r="D41" s="54" t="s">
        <v>223</v>
      </c>
      <c r="E41" s="6" t="s">
        <v>185</v>
      </c>
      <c r="F41" s="19">
        <v>629015</v>
      </c>
      <c r="G41" s="24">
        <v>2827.11</v>
      </c>
      <c r="H41" s="24">
        <v>1.37</v>
      </c>
      <c r="I41" s="31"/>
      <c r="J41" s="31"/>
      <c r="K41" s="35"/>
    </row>
    <row r="42" spans="2:11" x14ac:dyDescent="0.25">
      <c r="B42" s="8" t="s">
        <v>253</v>
      </c>
      <c r="C42" s="57" t="s">
        <v>254</v>
      </c>
      <c r="D42" s="54" t="s">
        <v>255</v>
      </c>
      <c r="E42" s="6" t="s">
        <v>114</v>
      </c>
      <c r="F42" s="19">
        <v>400000</v>
      </c>
      <c r="G42" s="24">
        <v>2760.4</v>
      </c>
      <c r="H42" s="24">
        <v>1.34</v>
      </c>
      <c r="I42" s="31"/>
      <c r="J42" s="31"/>
      <c r="K42" s="35"/>
    </row>
    <row r="43" spans="2:11" x14ac:dyDescent="0.25">
      <c r="B43" s="8" t="s">
        <v>1586</v>
      </c>
      <c r="C43" s="57" t="s">
        <v>1587</v>
      </c>
      <c r="D43" s="54" t="s">
        <v>1588</v>
      </c>
      <c r="E43" s="6" t="s">
        <v>185</v>
      </c>
      <c r="F43" s="19">
        <v>350000</v>
      </c>
      <c r="G43" s="24">
        <v>2606.1</v>
      </c>
      <c r="H43" s="24">
        <v>1.26</v>
      </c>
      <c r="I43" s="31"/>
      <c r="J43" s="31"/>
      <c r="K43" s="35"/>
    </row>
    <row r="44" spans="2:11" x14ac:dyDescent="0.25">
      <c r="B44" s="8" t="s">
        <v>294</v>
      </c>
      <c r="C44" s="57" t="s">
        <v>295</v>
      </c>
      <c r="D44" s="54" t="s">
        <v>296</v>
      </c>
      <c r="E44" s="6" t="s">
        <v>72</v>
      </c>
      <c r="F44" s="19">
        <v>700000</v>
      </c>
      <c r="G44" s="24">
        <v>2529.8000000000002</v>
      </c>
      <c r="H44" s="24">
        <v>1.23</v>
      </c>
      <c r="I44" s="31"/>
      <c r="J44" s="31"/>
      <c r="K44" s="35"/>
    </row>
    <row r="45" spans="2:11" x14ac:dyDescent="0.25">
      <c r="B45" s="8" t="s">
        <v>1015</v>
      </c>
      <c r="C45" s="57" t="s">
        <v>1016</v>
      </c>
      <c r="D45" s="54" t="s">
        <v>1017</v>
      </c>
      <c r="E45" s="6" t="s">
        <v>98</v>
      </c>
      <c r="F45" s="19">
        <v>1146540</v>
      </c>
      <c r="G45" s="24">
        <v>1842.49</v>
      </c>
      <c r="H45" s="24">
        <v>0.89</v>
      </c>
      <c r="I45" s="31"/>
      <c r="J45" s="31"/>
      <c r="K45" s="35"/>
    </row>
    <row r="46" spans="2:11" x14ac:dyDescent="0.25">
      <c r="B46" s="8" t="s">
        <v>1021</v>
      </c>
      <c r="C46" s="57" t="s">
        <v>1022</v>
      </c>
      <c r="D46" s="54" t="s">
        <v>1023</v>
      </c>
      <c r="E46" s="6" t="s">
        <v>90</v>
      </c>
      <c r="F46" s="19">
        <v>188834</v>
      </c>
      <c r="G46" s="24">
        <v>1728.96</v>
      </c>
      <c r="H46" s="24">
        <v>0.84</v>
      </c>
      <c r="I46" s="31"/>
      <c r="J46" s="31"/>
      <c r="K46" s="35"/>
    </row>
    <row r="47" spans="2:11" x14ac:dyDescent="0.25">
      <c r="B47" s="8" t="s">
        <v>518</v>
      </c>
      <c r="C47" s="57" t="s">
        <v>519</v>
      </c>
      <c r="D47" s="54" t="s">
        <v>520</v>
      </c>
      <c r="E47" s="6" t="s">
        <v>275</v>
      </c>
      <c r="F47" s="19">
        <v>36128</v>
      </c>
      <c r="G47" s="24">
        <v>906.36</v>
      </c>
      <c r="H47" s="24">
        <v>0.44</v>
      </c>
      <c r="I47" s="31"/>
      <c r="J47" s="31"/>
      <c r="K47" s="35"/>
    </row>
    <row r="48" spans="2:11" x14ac:dyDescent="0.25">
      <c r="B48" s="8" t="s">
        <v>360</v>
      </c>
      <c r="C48" s="57" t="s">
        <v>348</v>
      </c>
      <c r="D48" s="54" t="s">
        <v>361</v>
      </c>
      <c r="E48" s="6" t="s">
        <v>72</v>
      </c>
      <c r="F48" s="19">
        <v>85958</v>
      </c>
      <c r="G48" s="24">
        <v>701.42</v>
      </c>
      <c r="H48" s="24">
        <v>0.34</v>
      </c>
      <c r="I48" s="31"/>
      <c r="J48" s="31"/>
      <c r="K48" s="35" t="s">
        <v>4683</v>
      </c>
    </row>
    <row r="49" spans="2:11" x14ac:dyDescent="0.25">
      <c r="B49" s="8" t="s">
        <v>192</v>
      </c>
      <c r="C49" s="57" t="s">
        <v>193</v>
      </c>
      <c r="D49" s="54" t="s">
        <v>194</v>
      </c>
      <c r="E49" s="6" t="s">
        <v>98</v>
      </c>
      <c r="F49" s="19">
        <v>57059</v>
      </c>
      <c r="G49" s="24">
        <v>623.51</v>
      </c>
      <c r="H49" s="24">
        <v>0.3</v>
      </c>
      <c r="I49" s="31"/>
      <c r="J49" s="31"/>
      <c r="K49" s="35"/>
    </row>
    <row r="50" spans="2:11" x14ac:dyDescent="0.25">
      <c r="C50" s="58" t="s">
        <v>40</v>
      </c>
      <c r="D50" s="54"/>
      <c r="E50" s="6"/>
      <c r="F50" s="19"/>
      <c r="G50" s="25">
        <v>194219.42</v>
      </c>
      <c r="H50" s="25">
        <v>94.13</v>
      </c>
      <c r="I50" s="31"/>
      <c r="J50" s="31"/>
      <c r="K50" s="35"/>
    </row>
    <row r="51" spans="2:11" x14ac:dyDescent="0.25">
      <c r="C51" s="57"/>
      <c r="D51" s="54"/>
      <c r="E51" s="6"/>
      <c r="F51" s="19"/>
      <c r="G51" s="24"/>
      <c r="H51" s="24"/>
      <c r="I51" s="31"/>
      <c r="J51" s="31"/>
      <c r="K51" s="35"/>
    </row>
    <row r="52" spans="2:11" x14ac:dyDescent="0.25">
      <c r="C52" s="58" t="s">
        <v>3</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4</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9" t="s">
        <v>563</v>
      </c>
      <c r="D56" s="54"/>
      <c r="E56" s="6"/>
      <c r="F56" s="19"/>
      <c r="G56" s="24"/>
      <c r="H56" s="24"/>
      <c r="I56" s="31"/>
      <c r="J56" s="31"/>
      <c r="K56" s="35"/>
    </row>
    <row r="57" spans="2:11" x14ac:dyDescent="0.25">
      <c r="B57" s="8" t="s">
        <v>2177</v>
      </c>
      <c r="C57" s="57" t="s">
        <v>2178</v>
      </c>
      <c r="D57" s="54" t="s">
        <v>2179</v>
      </c>
      <c r="E57" s="6" t="s">
        <v>567</v>
      </c>
      <c r="F57" s="19">
        <v>2400000</v>
      </c>
      <c r="G57" s="24">
        <v>2844</v>
      </c>
      <c r="H57" s="24">
        <v>1.38</v>
      </c>
      <c r="I57" s="31"/>
      <c r="J57" s="31"/>
      <c r="K57" s="35"/>
    </row>
    <row r="58" spans="2:11" x14ac:dyDescent="0.25">
      <c r="C58" s="58" t="s">
        <v>40</v>
      </c>
      <c r="D58" s="54"/>
      <c r="E58" s="6"/>
      <c r="F58" s="19"/>
      <c r="G58" s="25">
        <v>2844</v>
      </c>
      <c r="H58" s="25">
        <v>1.38</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38</v>
      </c>
      <c r="C96" s="57" t="s">
        <v>39</v>
      </c>
      <c r="D96" s="54"/>
      <c r="E96" s="6"/>
      <c r="F96" s="19"/>
      <c r="G96" s="24">
        <v>12014.11</v>
      </c>
      <c r="H96" s="24">
        <v>5.82</v>
      </c>
      <c r="I96" s="31"/>
      <c r="J96" s="31"/>
      <c r="K96" s="35"/>
    </row>
    <row r="97" spans="1:54" x14ac:dyDescent="0.25">
      <c r="C97" s="58" t="s">
        <v>40</v>
      </c>
      <c r="D97" s="54"/>
      <c r="E97" s="6"/>
      <c r="F97" s="19"/>
      <c r="G97" s="25">
        <v>12014.11</v>
      </c>
      <c r="H97" s="25">
        <v>5.82</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4656</v>
      </c>
      <c r="D100" s="54"/>
      <c r="E100" s="6"/>
      <c r="F100" s="19"/>
      <c r="G100" s="24" t="s">
        <v>2</v>
      </c>
      <c r="H100" s="24" t="s">
        <v>2</v>
      </c>
      <c r="I100" s="31"/>
      <c r="J100" s="31"/>
      <c r="K100" s="35"/>
      <c r="L100" s="3"/>
      <c r="AI100" s="3"/>
      <c r="AV100" s="3"/>
      <c r="AX100" s="3"/>
      <c r="BB100" s="3"/>
    </row>
    <row r="101" spans="1:54" x14ac:dyDescent="0.25">
      <c r="B101" s="8"/>
      <c r="C101" s="57" t="s">
        <v>41</v>
      </c>
      <c r="D101" s="54"/>
      <c r="E101" s="6"/>
      <c r="F101" s="19"/>
      <c r="G101" s="24">
        <v>-2710.31</v>
      </c>
      <c r="H101" s="24">
        <v>-1.33</v>
      </c>
      <c r="I101" s="31"/>
      <c r="J101" s="31"/>
      <c r="K101" s="35"/>
    </row>
    <row r="102" spans="1:54" x14ac:dyDescent="0.25">
      <c r="C102" s="58" t="s">
        <v>40</v>
      </c>
      <c r="D102" s="54"/>
      <c r="E102" s="6"/>
      <c r="F102" s="19"/>
      <c r="G102" s="25">
        <v>-2710.31</v>
      </c>
      <c r="H102" s="25">
        <v>-1.33</v>
      </c>
      <c r="I102" s="31"/>
      <c r="J102" s="31"/>
      <c r="K102" s="35"/>
    </row>
    <row r="103" spans="1:54" x14ac:dyDescent="0.25">
      <c r="C103" s="57"/>
      <c r="D103" s="54"/>
      <c r="E103" s="6"/>
      <c r="F103" s="19"/>
      <c r="G103" s="24"/>
      <c r="H103" s="24"/>
      <c r="I103" s="31"/>
      <c r="J103" s="31"/>
      <c r="K103" s="35"/>
    </row>
    <row r="104" spans="1:54" x14ac:dyDescent="0.25">
      <c r="C104" s="60" t="s">
        <v>42</v>
      </c>
      <c r="D104" s="55"/>
      <c r="E104" s="5"/>
      <c r="F104" s="20"/>
      <c r="G104" s="26">
        <v>206367.22</v>
      </c>
      <c r="H104" s="26">
        <v>99.999999999999986</v>
      </c>
      <c r="I104" s="32"/>
      <c r="J104" s="32"/>
      <c r="K104" s="36"/>
    </row>
    <row r="107" spans="1:54" x14ac:dyDescent="0.25">
      <c r="C107" s="1" t="s">
        <v>43</v>
      </c>
    </row>
    <row r="108" spans="1:54" x14ac:dyDescent="0.25">
      <c r="C108" s="37" t="s">
        <v>44</v>
      </c>
      <c r="D108" s="37"/>
      <c r="E108" s="37"/>
      <c r="F108" s="37"/>
      <c r="G108" s="37"/>
      <c r="H108" s="37"/>
      <c r="I108" s="37"/>
      <c r="J108" s="37"/>
      <c r="K108" s="37"/>
    </row>
    <row r="109" spans="1:54" x14ac:dyDescent="0.25">
      <c r="C109" s="2" t="s">
        <v>45</v>
      </c>
    </row>
    <row r="110" spans="1:54" x14ac:dyDescent="0.25">
      <c r="C110" s="2" t="s">
        <v>46</v>
      </c>
    </row>
    <row r="111" spans="1:54" x14ac:dyDescent="0.25">
      <c r="C111" s="2" t="s">
        <v>47</v>
      </c>
    </row>
    <row r="112" spans="1:54" x14ac:dyDescent="0.25">
      <c r="C112" s="2" t="s">
        <v>48</v>
      </c>
    </row>
    <row r="114" spans="3:6" x14ac:dyDescent="0.25">
      <c r="C114" s="78" t="s">
        <v>4733</v>
      </c>
      <c r="E114" s="78" t="s">
        <v>4734</v>
      </c>
      <c r="F114" s="79"/>
    </row>
    <row r="115" spans="3:6" x14ac:dyDescent="0.25">
      <c r="E115" s="2" t="s">
        <v>4760</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1"/>
  <dimension ref="A1:IV159"/>
  <sheetViews>
    <sheetView showGridLines="0" zoomScale="90" zoomScaleNormal="90" workbookViewId="0">
      <pane ySplit="6" topLeftCell="A1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2180</v>
      </c>
      <c r="J2" s="38" t="s">
        <v>4461</v>
      </c>
    </row>
    <row r="3" spans="1:54" ht="16.5" x14ac:dyDescent="0.3">
      <c r="C3" s="1" t="s">
        <v>27</v>
      </c>
      <c r="D3" s="21" t="s">
        <v>2181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2182</v>
      </c>
      <c r="C18" s="57" t="s">
        <v>2183</v>
      </c>
      <c r="D18" s="54" t="s">
        <v>2184</v>
      </c>
      <c r="E18" s="6" t="s">
        <v>571</v>
      </c>
      <c r="F18" s="19">
        <v>40000</v>
      </c>
      <c r="G18" s="24">
        <v>39986.28</v>
      </c>
      <c r="H18" s="24">
        <v>3.89</v>
      </c>
      <c r="I18" s="31">
        <v>7.7798999999999996</v>
      </c>
      <c r="J18" s="31"/>
      <c r="K18" s="35"/>
    </row>
    <row r="19" spans="2:11" x14ac:dyDescent="0.25">
      <c r="B19" s="8" t="s">
        <v>2185</v>
      </c>
      <c r="C19" s="57" t="s">
        <v>1150</v>
      </c>
      <c r="D19" s="54" t="s">
        <v>2186</v>
      </c>
      <c r="E19" s="6" t="s">
        <v>1709</v>
      </c>
      <c r="F19" s="19">
        <v>3750</v>
      </c>
      <c r="G19" s="24">
        <v>36739.43</v>
      </c>
      <c r="H19" s="24">
        <v>3.58</v>
      </c>
      <c r="I19" s="31">
        <v>8.11</v>
      </c>
      <c r="J19" s="31"/>
      <c r="K19" s="35" t="s">
        <v>572</v>
      </c>
    </row>
    <row r="20" spans="2:11" x14ac:dyDescent="0.25">
      <c r="B20" s="8" t="s">
        <v>2187</v>
      </c>
      <c r="C20" s="57" t="s">
        <v>66</v>
      </c>
      <c r="D20" s="54" t="s">
        <v>2188</v>
      </c>
      <c r="E20" s="6" t="s">
        <v>571</v>
      </c>
      <c r="F20" s="19">
        <v>35000</v>
      </c>
      <c r="G20" s="24">
        <v>34917.61</v>
      </c>
      <c r="H20" s="24">
        <v>3.4</v>
      </c>
      <c r="I20" s="31">
        <v>7.7999000000000001</v>
      </c>
      <c r="J20" s="31"/>
      <c r="K20" s="35" t="s">
        <v>572</v>
      </c>
    </row>
    <row r="21" spans="2:11" x14ac:dyDescent="0.25">
      <c r="B21" s="8" t="s">
        <v>2189</v>
      </c>
      <c r="C21" s="57" t="s">
        <v>732</v>
      </c>
      <c r="D21" s="54" t="s">
        <v>2190</v>
      </c>
      <c r="E21" s="6" t="s">
        <v>571</v>
      </c>
      <c r="F21" s="19">
        <v>3250</v>
      </c>
      <c r="G21" s="24">
        <v>31820.78</v>
      </c>
      <c r="H21" s="24">
        <v>3.1</v>
      </c>
      <c r="I21" s="31">
        <v>8.0150000000000006</v>
      </c>
      <c r="J21" s="31"/>
      <c r="K21" s="35" t="s">
        <v>572</v>
      </c>
    </row>
    <row r="22" spans="2:11" x14ac:dyDescent="0.25">
      <c r="B22" s="8" t="s">
        <v>1036</v>
      </c>
      <c r="C22" s="57" t="s">
        <v>1037</v>
      </c>
      <c r="D22" s="54" t="s">
        <v>1038</v>
      </c>
      <c r="E22" s="6" t="s">
        <v>621</v>
      </c>
      <c r="F22" s="19">
        <v>2600</v>
      </c>
      <c r="G22" s="24">
        <v>24768.54</v>
      </c>
      <c r="H22" s="24">
        <v>2.41</v>
      </c>
      <c r="I22" s="31">
        <v>8.3550000000000004</v>
      </c>
      <c r="J22" s="31"/>
      <c r="K22" s="35" t="s">
        <v>572</v>
      </c>
    </row>
    <row r="23" spans="2:11" x14ac:dyDescent="0.25">
      <c r="B23" s="8" t="s">
        <v>2191</v>
      </c>
      <c r="C23" s="57" t="s">
        <v>100</v>
      </c>
      <c r="D23" s="54" t="s">
        <v>2192</v>
      </c>
      <c r="E23" s="6" t="s">
        <v>621</v>
      </c>
      <c r="F23" s="19">
        <v>1900</v>
      </c>
      <c r="G23" s="24">
        <v>18970.8</v>
      </c>
      <c r="H23" s="24">
        <v>1.85</v>
      </c>
      <c r="I23" s="31">
        <v>8.8224999999999998</v>
      </c>
      <c r="J23" s="31"/>
      <c r="K23" s="35" t="s">
        <v>572</v>
      </c>
    </row>
    <row r="24" spans="2:11" x14ac:dyDescent="0.25">
      <c r="B24" s="8" t="s">
        <v>2193</v>
      </c>
      <c r="C24" s="57" t="s">
        <v>1524</v>
      </c>
      <c r="D24" s="54" t="s">
        <v>2194</v>
      </c>
      <c r="E24" s="6" t="s">
        <v>571</v>
      </c>
      <c r="F24" s="19">
        <v>17500</v>
      </c>
      <c r="G24" s="24">
        <v>17386.11</v>
      </c>
      <c r="H24" s="24">
        <v>1.69</v>
      </c>
      <c r="I24" s="31">
        <v>7.7</v>
      </c>
      <c r="J24" s="31"/>
      <c r="K24" s="35" t="s">
        <v>572</v>
      </c>
    </row>
    <row r="25" spans="2:11" x14ac:dyDescent="0.25">
      <c r="B25" s="8" t="s">
        <v>2195</v>
      </c>
      <c r="C25" s="57" t="s">
        <v>569</v>
      </c>
      <c r="D25" s="54" t="s">
        <v>2196</v>
      </c>
      <c r="E25" s="6" t="s">
        <v>571</v>
      </c>
      <c r="F25" s="19">
        <v>1750</v>
      </c>
      <c r="G25" s="24">
        <v>17064.79</v>
      </c>
      <c r="H25" s="24">
        <v>1.66</v>
      </c>
      <c r="I25" s="31">
        <v>7.9196</v>
      </c>
      <c r="J25" s="31"/>
      <c r="K25" s="35"/>
    </row>
    <row r="26" spans="2:11" x14ac:dyDescent="0.25">
      <c r="B26" s="8" t="s">
        <v>1518</v>
      </c>
      <c r="C26" s="57" t="s">
        <v>1374</v>
      </c>
      <c r="D26" s="54" t="s">
        <v>1519</v>
      </c>
      <c r="E26" s="6" t="s">
        <v>745</v>
      </c>
      <c r="F26" s="19">
        <v>1550</v>
      </c>
      <c r="G26" s="24">
        <v>15384.62</v>
      </c>
      <c r="H26" s="24">
        <v>1.5</v>
      </c>
      <c r="I26" s="31">
        <v>8.1000999999999994</v>
      </c>
      <c r="J26" s="31"/>
      <c r="K26" s="35"/>
    </row>
    <row r="27" spans="2:11" x14ac:dyDescent="0.25">
      <c r="B27" s="8" t="s">
        <v>576</v>
      </c>
      <c r="C27" s="57" t="s">
        <v>577</v>
      </c>
      <c r="D27" s="54" t="s">
        <v>578</v>
      </c>
      <c r="E27" s="6" t="s">
        <v>579</v>
      </c>
      <c r="F27" s="19">
        <v>1500</v>
      </c>
      <c r="G27" s="24">
        <v>14983.13</v>
      </c>
      <c r="H27" s="24">
        <v>1.46</v>
      </c>
      <c r="I27" s="31">
        <v>8.8338000000000001</v>
      </c>
      <c r="J27" s="31"/>
      <c r="K27" s="35" t="s">
        <v>572</v>
      </c>
    </row>
    <row r="28" spans="2:11" x14ac:dyDescent="0.25">
      <c r="B28" s="8" t="s">
        <v>1078</v>
      </c>
      <c r="C28" s="57" t="s">
        <v>574</v>
      </c>
      <c r="D28" s="54" t="s">
        <v>1079</v>
      </c>
      <c r="E28" s="6" t="s">
        <v>571</v>
      </c>
      <c r="F28" s="19">
        <v>15000</v>
      </c>
      <c r="G28" s="24">
        <v>14941.17</v>
      </c>
      <c r="H28" s="24">
        <v>1.45</v>
      </c>
      <c r="I28" s="31">
        <v>7.8090000000000002</v>
      </c>
      <c r="J28" s="31"/>
      <c r="K28" s="35" t="s">
        <v>572</v>
      </c>
    </row>
    <row r="29" spans="2:11" x14ac:dyDescent="0.25">
      <c r="B29" s="8" t="s">
        <v>2197</v>
      </c>
      <c r="C29" s="57" t="s">
        <v>645</v>
      </c>
      <c r="D29" s="54" t="s">
        <v>2198</v>
      </c>
      <c r="E29" s="6" t="s">
        <v>1089</v>
      </c>
      <c r="F29" s="19">
        <v>1450</v>
      </c>
      <c r="G29" s="24">
        <v>14512.33</v>
      </c>
      <c r="H29" s="24">
        <v>1.41</v>
      </c>
      <c r="I29" s="31">
        <v>8.1770999999999994</v>
      </c>
      <c r="J29" s="31"/>
      <c r="K29" s="35"/>
    </row>
    <row r="30" spans="2:11" x14ac:dyDescent="0.25">
      <c r="B30" s="8" t="s">
        <v>1627</v>
      </c>
      <c r="C30" s="57" t="s">
        <v>1628</v>
      </c>
      <c r="D30" s="54" t="s">
        <v>1629</v>
      </c>
      <c r="E30" s="6" t="s">
        <v>571</v>
      </c>
      <c r="F30" s="19">
        <v>1350</v>
      </c>
      <c r="G30" s="24">
        <v>13495.07</v>
      </c>
      <c r="H30" s="24">
        <v>1.31</v>
      </c>
      <c r="I30" s="31">
        <v>8.0898000000000003</v>
      </c>
      <c r="J30" s="31"/>
      <c r="K30" s="35" t="s">
        <v>572</v>
      </c>
    </row>
    <row r="31" spans="2:11" x14ac:dyDescent="0.25">
      <c r="B31" s="8" t="s">
        <v>2199</v>
      </c>
      <c r="C31" s="57" t="s">
        <v>577</v>
      </c>
      <c r="D31" s="54" t="s">
        <v>2200</v>
      </c>
      <c r="E31" s="6" t="s">
        <v>579</v>
      </c>
      <c r="F31" s="19">
        <v>1250</v>
      </c>
      <c r="G31" s="24">
        <v>12470.16</v>
      </c>
      <c r="H31" s="24">
        <v>1.21</v>
      </c>
      <c r="I31" s="31">
        <v>8.7850000000000001</v>
      </c>
      <c r="J31" s="31"/>
      <c r="K31" s="35" t="s">
        <v>572</v>
      </c>
    </row>
    <row r="32" spans="2:11" x14ac:dyDescent="0.25">
      <c r="B32" s="8" t="s">
        <v>1932</v>
      </c>
      <c r="C32" s="57" t="s">
        <v>1406</v>
      </c>
      <c r="D32" s="54" t="s">
        <v>1933</v>
      </c>
      <c r="E32" s="6" t="s">
        <v>745</v>
      </c>
      <c r="F32" s="19">
        <v>1240</v>
      </c>
      <c r="G32" s="24">
        <v>12346.16</v>
      </c>
      <c r="H32" s="24">
        <v>1.2</v>
      </c>
      <c r="I32" s="31">
        <v>9.8423999999999996</v>
      </c>
      <c r="J32" s="31"/>
      <c r="K32" s="35" t="s">
        <v>572</v>
      </c>
    </row>
    <row r="33" spans="2:11" x14ac:dyDescent="0.25">
      <c r="B33" s="8" t="s">
        <v>1716</v>
      </c>
      <c r="C33" s="57" t="s">
        <v>1521</v>
      </c>
      <c r="D33" s="54" t="s">
        <v>1717</v>
      </c>
      <c r="E33" s="6" t="s">
        <v>571</v>
      </c>
      <c r="F33" s="19">
        <v>1000</v>
      </c>
      <c r="G33" s="24">
        <v>10054.549999999999</v>
      </c>
      <c r="H33" s="24">
        <v>0.98</v>
      </c>
      <c r="I33" s="31">
        <v>7.915</v>
      </c>
      <c r="J33" s="31"/>
      <c r="K33" s="35" t="s">
        <v>572</v>
      </c>
    </row>
    <row r="34" spans="2:11" x14ac:dyDescent="0.25">
      <c r="B34" s="8" t="s">
        <v>1492</v>
      </c>
      <c r="C34" s="57" t="s">
        <v>1374</v>
      </c>
      <c r="D34" s="54" t="s">
        <v>1493</v>
      </c>
      <c r="E34" s="6" t="s">
        <v>601</v>
      </c>
      <c r="F34" s="19">
        <v>10000</v>
      </c>
      <c r="G34" s="24">
        <v>9999.83</v>
      </c>
      <c r="H34" s="24">
        <v>0.97</v>
      </c>
      <c r="I34" s="31">
        <v>8.1300000000000008</v>
      </c>
      <c r="J34" s="31"/>
      <c r="K34" s="35" t="s">
        <v>572</v>
      </c>
    </row>
    <row r="35" spans="2:11" x14ac:dyDescent="0.25">
      <c r="B35" s="8" t="s">
        <v>2201</v>
      </c>
      <c r="C35" s="57" t="s">
        <v>645</v>
      </c>
      <c r="D35" s="54" t="s">
        <v>2202</v>
      </c>
      <c r="E35" s="6" t="s">
        <v>571</v>
      </c>
      <c r="F35" s="19">
        <v>1000</v>
      </c>
      <c r="G35" s="24">
        <v>9977.43</v>
      </c>
      <c r="H35" s="24">
        <v>0.97</v>
      </c>
      <c r="I35" s="31">
        <v>8.0256000000000007</v>
      </c>
      <c r="J35" s="31">
        <v>8.1775312916999994</v>
      </c>
      <c r="K35" s="35" t="s">
        <v>572</v>
      </c>
    </row>
    <row r="36" spans="2:11" x14ac:dyDescent="0.25">
      <c r="B36" s="8" t="s">
        <v>2203</v>
      </c>
      <c r="C36" s="57" t="s">
        <v>738</v>
      </c>
      <c r="D36" s="54" t="s">
        <v>2204</v>
      </c>
      <c r="E36" s="6" t="s">
        <v>650</v>
      </c>
      <c r="F36" s="19">
        <v>10000</v>
      </c>
      <c r="G36" s="24">
        <v>9964.9699999999993</v>
      </c>
      <c r="H36" s="24">
        <v>0.97</v>
      </c>
      <c r="I36" s="31">
        <v>9.4695</v>
      </c>
      <c r="J36" s="31"/>
      <c r="K36" s="35" t="s">
        <v>572</v>
      </c>
    </row>
    <row r="37" spans="2:11" x14ac:dyDescent="0.25">
      <c r="B37" s="8" t="s">
        <v>1702</v>
      </c>
      <c r="C37" s="57" t="s">
        <v>625</v>
      </c>
      <c r="D37" s="54" t="s">
        <v>1703</v>
      </c>
      <c r="E37" s="6" t="s">
        <v>571</v>
      </c>
      <c r="F37" s="19">
        <v>1000</v>
      </c>
      <c r="G37" s="24">
        <v>9953.0300000000007</v>
      </c>
      <c r="H37" s="24">
        <v>0.97</v>
      </c>
      <c r="I37" s="31">
        <v>7.9050000000000002</v>
      </c>
      <c r="J37" s="31"/>
      <c r="K37" s="35" t="s">
        <v>572</v>
      </c>
    </row>
    <row r="38" spans="2:11" x14ac:dyDescent="0.25">
      <c r="B38" s="8" t="s">
        <v>1734</v>
      </c>
      <c r="C38" s="57" t="s">
        <v>574</v>
      </c>
      <c r="D38" s="54" t="s">
        <v>1735</v>
      </c>
      <c r="E38" s="6" t="s">
        <v>1089</v>
      </c>
      <c r="F38" s="19">
        <v>1000</v>
      </c>
      <c r="G38" s="24">
        <v>9934.09</v>
      </c>
      <c r="H38" s="24">
        <v>0.97</v>
      </c>
      <c r="I38" s="31">
        <v>7.8490000000000002</v>
      </c>
      <c r="J38" s="31"/>
      <c r="K38" s="35" t="s">
        <v>572</v>
      </c>
    </row>
    <row r="39" spans="2:11" x14ac:dyDescent="0.25">
      <c r="B39" s="8" t="s">
        <v>2205</v>
      </c>
      <c r="C39" s="57" t="s">
        <v>1144</v>
      </c>
      <c r="D39" s="54" t="s">
        <v>2206</v>
      </c>
      <c r="E39" s="6" t="s">
        <v>571</v>
      </c>
      <c r="F39" s="19">
        <v>1000</v>
      </c>
      <c r="G39" s="24">
        <v>9915.1200000000008</v>
      </c>
      <c r="H39" s="24">
        <v>0.97</v>
      </c>
      <c r="I39" s="31">
        <v>8.26</v>
      </c>
      <c r="J39" s="31"/>
      <c r="K39" s="35" t="s">
        <v>572</v>
      </c>
    </row>
    <row r="40" spans="2:11" x14ac:dyDescent="0.25">
      <c r="B40" s="8" t="s">
        <v>2207</v>
      </c>
      <c r="C40" s="57" t="s">
        <v>747</v>
      </c>
      <c r="D40" s="54" t="s">
        <v>2208</v>
      </c>
      <c r="E40" s="6" t="s">
        <v>717</v>
      </c>
      <c r="F40" s="19">
        <v>1000</v>
      </c>
      <c r="G40" s="24">
        <v>9905.7099999999991</v>
      </c>
      <c r="H40" s="24">
        <v>0.96</v>
      </c>
      <c r="I40" s="31">
        <v>8.3500999999999994</v>
      </c>
      <c r="J40" s="31"/>
      <c r="K40" s="35" t="s">
        <v>572</v>
      </c>
    </row>
    <row r="41" spans="2:11" x14ac:dyDescent="0.25">
      <c r="B41" s="8" t="s">
        <v>2209</v>
      </c>
      <c r="C41" s="57" t="s">
        <v>269</v>
      </c>
      <c r="D41" s="54" t="s">
        <v>2210</v>
      </c>
      <c r="E41" s="6" t="s">
        <v>579</v>
      </c>
      <c r="F41" s="19">
        <v>900</v>
      </c>
      <c r="G41" s="24">
        <v>8980.86</v>
      </c>
      <c r="H41" s="24">
        <v>0.87</v>
      </c>
      <c r="I41" s="31">
        <v>7.7820999999999998</v>
      </c>
      <c r="J41" s="31"/>
      <c r="K41" s="35" t="s">
        <v>572</v>
      </c>
    </row>
    <row r="42" spans="2:11" x14ac:dyDescent="0.25">
      <c r="B42" s="8" t="s">
        <v>2211</v>
      </c>
      <c r="C42" s="57" t="s">
        <v>1601</v>
      </c>
      <c r="D42" s="54" t="s">
        <v>2212</v>
      </c>
      <c r="E42" s="6" t="s">
        <v>621</v>
      </c>
      <c r="F42" s="19">
        <v>800</v>
      </c>
      <c r="G42" s="24">
        <v>7944.31</v>
      </c>
      <c r="H42" s="24">
        <v>0.77</v>
      </c>
      <c r="I42" s="31">
        <v>8.5473999999999997</v>
      </c>
      <c r="J42" s="31"/>
      <c r="K42" s="35" t="s">
        <v>572</v>
      </c>
    </row>
    <row r="43" spans="2:11" x14ac:dyDescent="0.25">
      <c r="B43" s="8" t="s">
        <v>2213</v>
      </c>
      <c r="C43" s="57" t="s">
        <v>1062</v>
      </c>
      <c r="D43" s="54" t="s">
        <v>2214</v>
      </c>
      <c r="E43" s="6" t="s">
        <v>571</v>
      </c>
      <c r="F43" s="19">
        <v>750</v>
      </c>
      <c r="G43" s="24">
        <v>7537.96</v>
      </c>
      <c r="H43" s="24">
        <v>0.73</v>
      </c>
      <c r="I43" s="31">
        <v>8.2799999999999994</v>
      </c>
      <c r="J43" s="31"/>
      <c r="K43" s="35" t="s">
        <v>572</v>
      </c>
    </row>
    <row r="44" spans="2:11" x14ac:dyDescent="0.25">
      <c r="B44" s="8" t="s">
        <v>1546</v>
      </c>
      <c r="C44" s="57" t="s">
        <v>1544</v>
      </c>
      <c r="D44" s="54" t="s">
        <v>1547</v>
      </c>
      <c r="E44" s="6" t="s">
        <v>745</v>
      </c>
      <c r="F44" s="19">
        <v>7500</v>
      </c>
      <c r="G44" s="24">
        <v>7513.76</v>
      </c>
      <c r="H44" s="24">
        <v>0.73</v>
      </c>
      <c r="I44" s="31">
        <v>8.2550000000000008</v>
      </c>
      <c r="J44" s="31"/>
      <c r="K44" s="35" t="s">
        <v>572</v>
      </c>
    </row>
    <row r="45" spans="2:11" x14ac:dyDescent="0.25">
      <c r="B45" s="8" t="s">
        <v>1087</v>
      </c>
      <c r="C45" s="57" t="s">
        <v>569</v>
      </c>
      <c r="D45" s="54" t="s">
        <v>1088</v>
      </c>
      <c r="E45" s="6" t="s">
        <v>1089</v>
      </c>
      <c r="F45" s="19">
        <v>5000</v>
      </c>
      <c r="G45" s="24">
        <v>5006.21</v>
      </c>
      <c r="H45" s="24">
        <v>0.49</v>
      </c>
      <c r="I45" s="31">
        <v>7.7628000000000004</v>
      </c>
      <c r="J45" s="31"/>
      <c r="K45" s="35"/>
    </row>
    <row r="46" spans="2:11" x14ac:dyDescent="0.25">
      <c r="B46" s="8" t="s">
        <v>2215</v>
      </c>
      <c r="C46" s="57" t="s">
        <v>2216</v>
      </c>
      <c r="D46" s="54" t="s">
        <v>2217</v>
      </c>
      <c r="E46" s="6" t="s">
        <v>1503</v>
      </c>
      <c r="F46" s="19">
        <v>500</v>
      </c>
      <c r="G46" s="24">
        <v>4995.28</v>
      </c>
      <c r="H46" s="24">
        <v>0.49</v>
      </c>
      <c r="I46" s="31">
        <v>8.7503499999999992</v>
      </c>
      <c r="J46" s="31"/>
      <c r="K46" s="35" t="s">
        <v>572</v>
      </c>
    </row>
    <row r="47" spans="2:11" x14ac:dyDescent="0.25">
      <c r="B47" s="8" t="s">
        <v>1690</v>
      </c>
      <c r="C47" s="57" t="s">
        <v>569</v>
      </c>
      <c r="D47" s="54" t="s">
        <v>1691</v>
      </c>
      <c r="E47" s="6" t="s">
        <v>571</v>
      </c>
      <c r="F47" s="19">
        <v>500</v>
      </c>
      <c r="G47" s="24">
        <v>4988.5</v>
      </c>
      <c r="H47" s="24">
        <v>0.49</v>
      </c>
      <c r="I47" s="31">
        <v>8.0048999999999992</v>
      </c>
      <c r="J47" s="31"/>
      <c r="K47" s="35" t="s">
        <v>572</v>
      </c>
    </row>
    <row r="48" spans="2:11" x14ac:dyDescent="0.25">
      <c r="B48" s="8" t="s">
        <v>2218</v>
      </c>
      <c r="C48" s="57" t="s">
        <v>625</v>
      </c>
      <c r="D48" s="54" t="s">
        <v>2219</v>
      </c>
      <c r="E48" s="6" t="s">
        <v>571</v>
      </c>
      <c r="F48" s="19">
        <v>5000</v>
      </c>
      <c r="G48" s="24">
        <v>4984.12</v>
      </c>
      <c r="H48" s="24">
        <v>0.49</v>
      </c>
      <c r="I48" s="31">
        <v>7.76</v>
      </c>
      <c r="J48" s="31"/>
      <c r="K48" s="35" t="s">
        <v>572</v>
      </c>
    </row>
    <row r="49" spans="2:11" x14ac:dyDescent="0.25">
      <c r="B49" s="8" t="s">
        <v>1700</v>
      </c>
      <c r="C49" s="57" t="s">
        <v>66</v>
      </c>
      <c r="D49" s="54" t="s">
        <v>1701</v>
      </c>
      <c r="E49" s="6" t="s">
        <v>571</v>
      </c>
      <c r="F49" s="19">
        <v>5000</v>
      </c>
      <c r="G49" s="24">
        <v>4980.6099999999997</v>
      </c>
      <c r="H49" s="24">
        <v>0.48</v>
      </c>
      <c r="I49" s="31">
        <v>7.78</v>
      </c>
      <c r="J49" s="31"/>
      <c r="K49" s="35" t="s">
        <v>572</v>
      </c>
    </row>
    <row r="50" spans="2:11" x14ac:dyDescent="0.25">
      <c r="B50" s="8" t="s">
        <v>2220</v>
      </c>
      <c r="C50" s="57" t="s">
        <v>1062</v>
      </c>
      <c r="D50" s="54" t="s">
        <v>2221</v>
      </c>
      <c r="E50" s="6" t="s">
        <v>571</v>
      </c>
      <c r="F50" s="19">
        <v>500</v>
      </c>
      <c r="G50" s="24">
        <v>4973.96</v>
      </c>
      <c r="H50" s="24">
        <v>0.48</v>
      </c>
      <c r="I50" s="31">
        <v>8.1850000000000005</v>
      </c>
      <c r="J50" s="31"/>
      <c r="K50" s="35" t="s">
        <v>572</v>
      </c>
    </row>
    <row r="51" spans="2:11" x14ac:dyDescent="0.25">
      <c r="B51" s="8" t="s">
        <v>2222</v>
      </c>
      <c r="C51" s="57" t="s">
        <v>577</v>
      </c>
      <c r="D51" s="54" t="s">
        <v>2223</v>
      </c>
      <c r="E51" s="6" t="s">
        <v>579</v>
      </c>
      <c r="F51" s="19">
        <v>500</v>
      </c>
      <c r="G51" s="24">
        <v>4905.4799999999996</v>
      </c>
      <c r="H51" s="24">
        <v>0.48</v>
      </c>
      <c r="I51" s="31">
        <v>8.7850000000000001</v>
      </c>
      <c r="J51" s="31"/>
      <c r="K51" s="35" t="s">
        <v>572</v>
      </c>
    </row>
    <row r="52" spans="2:11" x14ac:dyDescent="0.25">
      <c r="B52" s="8" t="s">
        <v>2224</v>
      </c>
      <c r="C52" s="57" t="s">
        <v>1144</v>
      </c>
      <c r="D52" s="54" t="s">
        <v>2225</v>
      </c>
      <c r="E52" s="6" t="s">
        <v>571</v>
      </c>
      <c r="F52" s="19">
        <v>500</v>
      </c>
      <c r="G52" s="24">
        <v>4897.4799999999996</v>
      </c>
      <c r="H52" s="24">
        <v>0.48</v>
      </c>
      <c r="I52" s="31">
        <v>8.26</v>
      </c>
      <c r="J52" s="31"/>
      <c r="K52" s="35" t="s">
        <v>572</v>
      </c>
    </row>
    <row r="53" spans="2:11" x14ac:dyDescent="0.25">
      <c r="B53" s="8" t="s">
        <v>2226</v>
      </c>
      <c r="C53" s="57" t="s">
        <v>732</v>
      </c>
      <c r="D53" s="54" t="s">
        <v>2227</v>
      </c>
      <c r="E53" s="6" t="s">
        <v>571</v>
      </c>
      <c r="F53" s="19">
        <v>500</v>
      </c>
      <c r="G53" s="24">
        <v>4810.43</v>
      </c>
      <c r="H53" s="24">
        <v>0.47</v>
      </c>
      <c r="I53" s="31">
        <v>7.9349999999999996</v>
      </c>
      <c r="J53" s="31"/>
      <c r="K53" s="35" t="s">
        <v>572</v>
      </c>
    </row>
    <row r="54" spans="2:11" x14ac:dyDescent="0.25">
      <c r="B54" s="8" t="s">
        <v>2228</v>
      </c>
      <c r="C54" s="57" t="s">
        <v>1062</v>
      </c>
      <c r="D54" s="54" t="s">
        <v>2229</v>
      </c>
      <c r="E54" s="6" t="s">
        <v>1089</v>
      </c>
      <c r="F54" s="19">
        <v>4369</v>
      </c>
      <c r="G54" s="24">
        <v>4356.07</v>
      </c>
      <c r="H54" s="24">
        <v>0.42</v>
      </c>
      <c r="I54" s="31">
        <v>8.2799999999999994</v>
      </c>
      <c r="J54" s="31"/>
      <c r="K54" s="35" t="s">
        <v>572</v>
      </c>
    </row>
    <row r="55" spans="2:11" x14ac:dyDescent="0.25">
      <c r="B55" s="8" t="s">
        <v>2230</v>
      </c>
      <c r="C55" s="57" t="s">
        <v>577</v>
      </c>
      <c r="D55" s="54" t="s">
        <v>2231</v>
      </c>
      <c r="E55" s="6" t="s">
        <v>579</v>
      </c>
      <c r="F55" s="19">
        <v>350</v>
      </c>
      <c r="G55" s="24">
        <v>3493.82</v>
      </c>
      <c r="H55" s="24">
        <v>0.34</v>
      </c>
      <c r="I55" s="31">
        <v>8.7849000000000004</v>
      </c>
      <c r="J55" s="31"/>
      <c r="K55" s="35" t="s">
        <v>572</v>
      </c>
    </row>
    <row r="56" spans="2:11" x14ac:dyDescent="0.25">
      <c r="B56" s="8" t="s">
        <v>2232</v>
      </c>
      <c r="C56" s="57" t="s">
        <v>625</v>
      </c>
      <c r="D56" s="54" t="s">
        <v>2233</v>
      </c>
      <c r="E56" s="6" t="s">
        <v>571</v>
      </c>
      <c r="F56" s="19">
        <v>250</v>
      </c>
      <c r="G56" s="24">
        <v>2515.13</v>
      </c>
      <c r="H56" s="24">
        <v>0.24</v>
      </c>
      <c r="I56" s="31">
        <v>7.89</v>
      </c>
      <c r="J56" s="31"/>
      <c r="K56" s="35" t="s">
        <v>572</v>
      </c>
    </row>
    <row r="57" spans="2:11" x14ac:dyDescent="0.25">
      <c r="B57" s="8" t="s">
        <v>2234</v>
      </c>
      <c r="C57" s="57" t="s">
        <v>625</v>
      </c>
      <c r="D57" s="54" t="s">
        <v>2235</v>
      </c>
      <c r="E57" s="6" t="s">
        <v>571</v>
      </c>
      <c r="F57" s="19">
        <v>2500</v>
      </c>
      <c r="G57" s="24">
        <v>2500.33</v>
      </c>
      <c r="H57" s="24">
        <v>0.24</v>
      </c>
      <c r="I57" s="31">
        <v>7.6877000000000004</v>
      </c>
      <c r="J57" s="31"/>
      <c r="K57" s="35"/>
    </row>
    <row r="58" spans="2:11" x14ac:dyDescent="0.25">
      <c r="B58" s="8" t="s">
        <v>2236</v>
      </c>
      <c r="C58" s="57" t="s">
        <v>574</v>
      </c>
      <c r="D58" s="54" t="s">
        <v>2237</v>
      </c>
      <c r="E58" s="6" t="s">
        <v>1089</v>
      </c>
      <c r="F58" s="19">
        <v>250</v>
      </c>
      <c r="G58" s="24">
        <v>2487.91</v>
      </c>
      <c r="H58" s="24">
        <v>0.24</v>
      </c>
      <c r="I58" s="31">
        <v>7.8090000000000002</v>
      </c>
      <c r="J58" s="31"/>
      <c r="K58" s="35" t="s">
        <v>572</v>
      </c>
    </row>
    <row r="59" spans="2:11" x14ac:dyDescent="0.25">
      <c r="B59" s="8" t="s">
        <v>568</v>
      </c>
      <c r="C59" s="57" t="s">
        <v>569</v>
      </c>
      <c r="D59" s="54" t="s">
        <v>570</v>
      </c>
      <c r="E59" s="6" t="s">
        <v>571</v>
      </c>
      <c r="F59" s="19">
        <v>2000</v>
      </c>
      <c r="G59" s="24">
        <v>1989.38</v>
      </c>
      <c r="H59" s="24">
        <v>0.19</v>
      </c>
      <c r="I59" s="31">
        <v>7.79</v>
      </c>
      <c r="J59" s="31"/>
      <c r="K59" s="35"/>
    </row>
    <row r="60" spans="2:11" x14ac:dyDescent="0.25">
      <c r="B60" s="8" t="s">
        <v>2238</v>
      </c>
      <c r="C60" s="57" t="s">
        <v>569</v>
      </c>
      <c r="D60" s="54" t="s">
        <v>2239</v>
      </c>
      <c r="E60" s="6" t="s">
        <v>1089</v>
      </c>
      <c r="F60" s="19">
        <v>190</v>
      </c>
      <c r="G60" s="24">
        <v>1897.55</v>
      </c>
      <c r="H60" s="24">
        <v>0.18</v>
      </c>
      <c r="I60" s="31">
        <v>7.3962000000000003</v>
      </c>
      <c r="J60" s="31"/>
      <c r="K60" s="35"/>
    </row>
    <row r="61" spans="2:11" x14ac:dyDescent="0.25">
      <c r="C61" s="58" t="s">
        <v>40</v>
      </c>
      <c r="D61" s="54"/>
      <c r="E61" s="6"/>
      <c r="F61" s="19"/>
      <c r="G61" s="25">
        <v>495250.86</v>
      </c>
      <c r="H61" s="25">
        <v>48.18</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2:11" x14ac:dyDescent="0.25">
      <c r="C65" s="58" t="s">
        <v>8</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9" t="s">
        <v>9</v>
      </c>
      <c r="D67" s="54"/>
      <c r="E67" s="6"/>
      <c r="F67" s="19"/>
      <c r="G67" s="24"/>
      <c r="H67" s="24"/>
      <c r="I67" s="31"/>
      <c r="J67" s="31"/>
      <c r="K67" s="35"/>
    </row>
    <row r="68" spans="2:11" x14ac:dyDescent="0.25">
      <c r="B68" s="8" t="s">
        <v>1566</v>
      </c>
      <c r="C68" s="57" t="s">
        <v>1567</v>
      </c>
      <c r="D68" s="54" t="s">
        <v>1568</v>
      </c>
      <c r="E68" s="6" t="s">
        <v>660</v>
      </c>
      <c r="F68" s="19">
        <v>99000000</v>
      </c>
      <c r="G68" s="24">
        <v>98534.7</v>
      </c>
      <c r="H68" s="24">
        <v>9.59</v>
      </c>
      <c r="I68" s="31">
        <v>0</v>
      </c>
      <c r="J68" s="31"/>
      <c r="K68" s="35"/>
    </row>
    <row r="69" spans="2:11" x14ac:dyDescent="0.25">
      <c r="B69" s="8" t="s">
        <v>657</v>
      </c>
      <c r="C69" s="57" t="s">
        <v>658</v>
      </c>
      <c r="D69" s="54" t="s">
        <v>659</v>
      </c>
      <c r="E69" s="6" t="s">
        <v>660</v>
      </c>
      <c r="F69" s="19">
        <v>10000000</v>
      </c>
      <c r="G69" s="24">
        <v>10023.69</v>
      </c>
      <c r="H69" s="24">
        <v>0.98</v>
      </c>
      <c r="I69" s="31">
        <v>7.2723084</v>
      </c>
      <c r="J69" s="31"/>
      <c r="K69" s="35"/>
    </row>
    <row r="70" spans="2:11" x14ac:dyDescent="0.25">
      <c r="B70" s="8" t="s">
        <v>1039</v>
      </c>
      <c r="C70" s="57" t="s">
        <v>1040</v>
      </c>
      <c r="D70" s="54" t="s">
        <v>1041</v>
      </c>
      <c r="E70" s="6" t="s">
        <v>660</v>
      </c>
      <c r="F70" s="19">
        <v>5000000</v>
      </c>
      <c r="G70" s="24">
        <v>5013.99</v>
      </c>
      <c r="H70" s="24">
        <v>0.49</v>
      </c>
      <c r="I70" s="31">
        <v>7.2367971999999998</v>
      </c>
      <c r="J70" s="31"/>
      <c r="K70" s="35"/>
    </row>
    <row r="71" spans="2:11" x14ac:dyDescent="0.25">
      <c r="B71" s="8" t="s">
        <v>2240</v>
      </c>
      <c r="C71" s="57" t="s">
        <v>2241</v>
      </c>
      <c r="D71" s="54" t="s">
        <v>2242</v>
      </c>
      <c r="E71" s="6" t="s">
        <v>660</v>
      </c>
      <c r="F71" s="19">
        <v>5000000</v>
      </c>
      <c r="G71" s="24">
        <v>4956.87</v>
      </c>
      <c r="H71" s="24">
        <v>0.48</v>
      </c>
      <c r="I71" s="31">
        <v>7.4881833000000002</v>
      </c>
      <c r="J71" s="31"/>
      <c r="K71" s="35"/>
    </row>
    <row r="72" spans="2:11" x14ac:dyDescent="0.25">
      <c r="B72" s="8" t="s">
        <v>1656</v>
      </c>
      <c r="C72" s="57" t="s">
        <v>1657</v>
      </c>
      <c r="D72" s="54" t="s">
        <v>1658</v>
      </c>
      <c r="E72" s="6" t="s">
        <v>660</v>
      </c>
      <c r="F72" s="19">
        <v>3500000</v>
      </c>
      <c r="G72" s="24">
        <v>3535.68</v>
      </c>
      <c r="H72" s="24">
        <v>0.34</v>
      </c>
      <c r="I72" s="31">
        <v>7.1563236000000003</v>
      </c>
      <c r="J72" s="31"/>
      <c r="K72" s="35"/>
    </row>
    <row r="73" spans="2:11" x14ac:dyDescent="0.25">
      <c r="C73" s="58" t="s">
        <v>40</v>
      </c>
      <c r="D73" s="54"/>
      <c r="E73" s="6"/>
      <c r="F73" s="19"/>
      <c r="G73" s="25">
        <v>122064.93</v>
      </c>
      <c r="H73" s="25">
        <v>11.88</v>
      </c>
      <c r="I73" s="31"/>
      <c r="J73" s="31"/>
      <c r="K73" s="35"/>
    </row>
    <row r="74" spans="2:11" x14ac:dyDescent="0.25">
      <c r="C74" s="57"/>
      <c r="D74" s="54"/>
      <c r="E74" s="6"/>
      <c r="F74" s="19"/>
      <c r="G74" s="24"/>
      <c r="H74" s="24"/>
      <c r="I74" s="31"/>
      <c r="J74" s="31"/>
      <c r="K74" s="35"/>
    </row>
    <row r="75" spans="2:11" x14ac:dyDescent="0.25">
      <c r="C75" s="59" t="s">
        <v>10</v>
      </c>
      <c r="D75" s="54"/>
      <c r="E75" s="6"/>
      <c r="F75" s="19"/>
      <c r="G75" s="24"/>
      <c r="H75" s="24"/>
      <c r="I75" s="31"/>
      <c r="J75" s="31"/>
      <c r="K75" s="35"/>
    </row>
    <row r="76" spans="2:11" x14ac:dyDescent="0.25">
      <c r="B76" s="8" t="s">
        <v>2243</v>
      </c>
      <c r="C76" s="57" t="s">
        <v>2244</v>
      </c>
      <c r="D76" s="54" t="s">
        <v>2245</v>
      </c>
      <c r="E76" s="6" t="s">
        <v>660</v>
      </c>
      <c r="F76" s="19">
        <v>11500000</v>
      </c>
      <c r="G76" s="24">
        <v>11578.14</v>
      </c>
      <c r="H76" s="24">
        <v>1.1299999999999999</v>
      </c>
      <c r="I76" s="31">
        <v>7.5031863000000003</v>
      </c>
      <c r="J76" s="31"/>
      <c r="K76" s="35"/>
    </row>
    <row r="77" spans="2:11" x14ac:dyDescent="0.25">
      <c r="B77" s="8" t="s">
        <v>2246</v>
      </c>
      <c r="C77" s="57" t="s">
        <v>2247</v>
      </c>
      <c r="D77" s="54" t="s">
        <v>2248</v>
      </c>
      <c r="E77" s="6" t="s">
        <v>660</v>
      </c>
      <c r="F77" s="19">
        <v>10000000</v>
      </c>
      <c r="G77" s="24">
        <v>10118.9</v>
      </c>
      <c r="H77" s="24">
        <v>0.99</v>
      </c>
      <c r="I77" s="31">
        <v>7.5420651000000003</v>
      </c>
      <c r="J77" s="31"/>
      <c r="K77" s="35"/>
    </row>
    <row r="78" spans="2:11" x14ac:dyDescent="0.25">
      <c r="B78" s="8" t="s">
        <v>2249</v>
      </c>
      <c r="C78" s="57" t="s">
        <v>2250</v>
      </c>
      <c r="D78" s="54" t="s">
        <v>2251</v>
      </c>
      <c r="E78" s="6" t="s">
        <v>660</v>
      </c>
      <c r="F78" s="19">
        <v>10000000</v>
      </c>
      <c r="G78" s="24">
        <v>10060.129999999999</v>
      </c>
      <c r="H78" s="24">
        <v>0.98</v>
      </c>
      <c r="I78" s="31">
        <v>7.5140723999999999</v>
      </c>
      <c r="J78" s="31"/>
      <c r="K78" s="35"/>
    </row>
    <row r="79" spans="2:11" x14ac:dyDescent="0.25">
      <c r="B79" s="8" t="s">
        <v>2252</v>
      </c>
      <c r="C79" s="57" t="s">
        <v>2253</v>
      </c>
      <c r="D79" s="54" t="s">
        <v>2254</v>
      </c>
      <c r="E79" s="6" t="s">
        <v>660</v>
      </c>
      <c r="F79" s="19">
        <v>7000000</v>
      </c>
      <c r="G79" s="24">
        <v>7050.62</v>
      </c>
      <c r="H79" s="24">
        <v>0.69</v>
      </c>
      <c r="I79" s="31">
        <v>7.5140723999999999</v>
      </c>
      <c r="J79" s="31"/>
      <c r="K79" s="35"/>
    </row>
    <row r="80" spans="2:11" x14ac:dyDescent="0.25">
      <c r="B80" s="8" t="s">
        <v>2255</v>
      </c>
      <c r="C80" s="57" t="s">
        <v>2256</v>
      </c>
      <c r="D80" s="54" t="s">
        <v>2257</v>
      </c>
      <c r="E80" s="6" t="s">
        <v>660</v>
      </c>
      <c r="F80" s="19">
        <v>2500000</v>
      </c>
      <c r="G80" s="24">
        <v>2522.48</v>
      </c>
      <c r="H80" s="24">
        <v>0.25</v>
      </c>
      <c r="I80" s="31">
        <v>7.5369150999999999</v>
      </c>
      <c r="J80" s="31"/>
      <c r="K80" s="35"/>
    </row>
    <row r="81" spans="1:11" x14ac:dyDescent="0.25">
      <c r="C81" s="58" t="s">
        <v>40</v>
      </c>
      <c r="D81" s="54"/>
      <c r="E81" s="6"/>
      <c r="F81" s="19"/>
      <c r="G81" s="25">
        <v>41330.269999999997</v>
      </c>
      <c r="H81" s="25">
        <v>4.04</v>
      </c>
      <c r="I81" s="31"/>
      <c r="J81" s="31"/>
      <c r="K81" s="35"/>
    </row>
    <row r="82" spans="1:11" x14ac:dyDescent="0.25">
      <c r="C82" s="57"/>
      <c r="D82" s="54"/>
      <c r="E82" s="6"/>
      <c r="F82" s="19"/>
      <c r="G82" s="24"/>
      <c r="H82" s="24"/>
      <c r="I82" s="31"/>
      <c r="J82" s="31"/>
      <c r="K82" s="35"/>
    </row>
    <row r="83" spans="1:11" x14ac:dyDescent="0.25">
      <c r="A83" s="10"/>
      <c r="B83" s="28"/>
      <c r="C83" s="58" t="s">
        <v>11</v>
      </c>
      <c r="D83" s="54"/>
      <c r="E83" s="6"/>
      <c r="F83" s="19"/>
      <c r="G83" s="24"/>
      <c r="H83" s="24"/>
      <c r="I83" s="31"/>
      <c r="J83" s="31"/>
      <c r="K83" s="35"/>
    </row>
    <row r="84" spans="1:11" x14ac:dyDescent="0.25">
      <c r="C84" s="59" t="s">
        <v>13</v>
      </c>
      <c r="D84" s="54"/>
      <c r="E84" s="6"/>
      <c r="F84" s="19"/>
      <c r="G84" s="24"/>
      <c r="H84" s="24"/>
      <c r="I84" s="31"/>
      <c r="J84" s="31"/>
      <c r="K84" s="35"/>
    </row>
    <row r="85" spans="1:11" x14ac:dyDescent="0.25">
      <c r="B85" s="8" t="s">
        <v>1369</v>
      </c>
      <c r="C85" s="57" t="s">
        <v>1172</v>
      </c>
      <c r="D85" s="54" t="s">
        <v>1370</v>
      </c>
      <c r="E85" s="6" t="s">
        <v>691</v>
      </c>
      <c r="F85" s="19">
        <v>6000</v>
      </c>
      <c r="G85" s="24">
        <v>29702.16</v>
      </c>
      <c r="H85" s="24">
        <v>2.89</v>
      </c>
      <c r="I85" s="31">
        <v>7.3201000000000001</v>
      </c>
      <c r="J85" s="31"/>
      <c r="K85" s="35" t="s">
        <v>572</v>
      </c>
    </row>
    <row r="86" spans="1:11" x14ac:dyDescent="0.25">
      <c r="B86" s="8" t="s">
        <v>1366</v>
      </c>
      <c r="C86" s="57" t="s">
        <v>1367</v>
      </c>
      <c r="D86" s="54" t="s">
        <v>1368</v>
      </c>
      <c r="E86" s="6" t="s">
        <v>691</v>
      </c>
      <c r="F86" s="19">
        <v>6000</v>
      </c>
      <c r="G86" s="24">
        <v>27711.57</v>
      </c>
      <c r="H86" s="24">
        <v>2.7</v>
      </c>
      <c r="I86" s="31">
        <v>8.5874000000000006</v>
      </c>
      <c r="J86" s="31"/>
      <c r="K86" s="35" t="s">
        <v>572</v>
      </c>
    </row>
    <row r="87" spans="1:11" x14ac:dyDescent="0.25">
      <c r="B87" s="8" t="s">
        <v>2258</v>
      </c>
      <c r="C87" s="57" t="s">
        <v>1399</v>
      </c>
      <c r="D87" s="54" t="s">
        <v>2259</v>
      </c>
      <c r="E87" s="6" t="s">
        <v>691</v>
      </c>
      <c r="F87" s="19">
        <v>3000</v>
      </c>
      <c r="G87" s="24">
        <v>14918.91</v>
      </c>
      <c r="H87" s="24">
        <v>1.45</v>
      </c>
      <c r="I87" s="31">
        <v>7.6303999999999998</v>
      </c>
      <c r="J87" s="31"/>
      <c r="K87" s="35" t="s">
        <v>572</v>
      </c>
    </row>
    <row r="88" spans="1:11" x14ac:dyDescent="0.25">
      <c r="B88" s="8" t="s">
        <v>2260</v>
      </c>
      <c r="C88" s="57" t="s">
        <v>205</v>
      </c>
      <c r="D88" s="54" t="s">
        <v>2261</v>
      </c>
      <c r="E88" s="6" t="s">
        <v>691</v>
      </c>
      <c r="F88" s="19">
        <v>2500</v>
      </c>
      <c r="G88" s="24">
        <v>12143.49</v>
      </c>
      <c r="H88" s="24">
        <v>1.18</v>
      </c>
      <c r="I88" s="31">
        <v>9.0050000000000008</v>
      </c>
      <c r="J88" s="31"/>
      <c r="K88" s="35" t="s">
        <v>572</v>
      </c>
    </row>
    <row r="89" spans="1:11" x14ac:dyDescent="0.25">
      <c r="B89" s="8" t="s">
        <v>2262</v>
      </c>
      <c r="C89" s="57" t="s">
        <v>1527</v>
      </c>
      <c r="D89" s="54" t="s">
        <v>2263</v>
      </c>
      <c r="E89" s="6" t="s">
        <v>691</v>
      </c>
      <c r="F89" s="19">
        <v>2000</v>
      </c>
      <c r="G89" s="24">
        <v>9945.01</v>
      </c>
      <c r="H89" s="24">
        <v>0.97</v>
      </c>
      <c r="I89" s="31">
        <v>7.4748999999999999</v>
      </c>
      <c r="J89" s="31"/>
      <c r="K89" s="35" t="s">
        <v>572</v>
      </c>
    </row>
    <row r="90" spans="1:11" x14ac:dyDescent="0.25">
      <c r="B90" s="8" t="s">
        <v>1396</v>
      </c>
      <c r="C90" s="57" t="s">
        <v>205</v>
      </c>
      <c r="D90" s="54" t="s">
        <v>1397</v>
      </c>
      <c r="E90" s="6" t="s">
        <v>691</v>
      </c>
      <c r="F90" s="19">
        <v>2000</v>
      </c>
      <c r="G90" s="24">
        <v>9895.51</v>
      </c>
      <c r="H90" s="24">
        <v>0.96</v>
      </c>
      <c r="I90" s="31">
        <v>8.2003000000000004</v>
      </c>
      <c r="J90" s="31"/>
      <c r="K90" s="35" t="s">
        <v>572</v>
      </c>
    </row>
    <row r="91" spans="1:11" x14ac:dyDescent="0.25">
      <c r="B91" s="8" t="s">
        <v>2264</v>
      </c>
      <c r="C91" s="57" t="s">
        <v>205</v>
      </c>
      <c r="D91" s="54" t="s">
        <v>2265</v>
      </c>
      <c r="E91" s="6" t="s">
        <v>691</v>
      </c>
      <c r="F91" s="19">
        <v>1500</v>
      </c>
      <c r="G91" s="24">
        <v>7375.11</v>
      </c>
      <c r="H91" s="24">
        <v>0.72</v>
      </c>
      <c r="I91" s="31">
        <v>8.8300999999999998</v>
      </c>
      <c r="J91" s="31"/>
      <c r="K91" s="35" t="s">
        <v>572</v>
      </c>
    </row>
    <row r="92" spans="1:11" x14ac:dyDescent="0.25">
      <c r="B92" s="8" t="s">
        <v>2266</v>
      </c>
      <c r="C92" s="57" t="s">
        <v>1172</v>
      </c>
      <c r="D92" s="54" t="s">
        <v>2267</v>
      </c>
      <c r="E92" s="6" t="s">
        <v>691</v>
      </c>
      <c r="F92" s="19">
        <v>1000</v>
      </c>
      <c r="G92" s="24">
        <v>4957.3100000000004</v>
      </c>
      <c r="H92" s="24">
        <v>0.48</v>
      </c>
      <c r="I92" s="31">
        <v>7.3102</v>
      </c>
      <c r="J92" s="31"/>
      <c r="K92" s="35" t="s">
        <v>572</v>
      </c>
    </row>
    <row r="93" spans="1:11" x14ac:dyDescent="0.25">
      <c r="B93" s="8" t="s">
        <v>2268</v>
      </c>
      <c r="C93" s="57" t="s">
        <v>1509</v>
      </c>
      <c r="D93" s="54" t="s">
        <v>2269</v>
      </c>
      <c r="E93" s="6" t="s">
        <v>691</v>
      </c>
      <c r="F93" s="19">
        <v>1000</v>
      </c>
      <c r="G93" s="24">
        <v>4741.87</v>
      </c>
      <c r="H93" s="24">
        <v>0.46</v>
      </c>
      <c r="I93" s="31">
        <v>9.7399000000000004</v>
      </c>
      <c r="J93" s="31"/>
      <c r="K93" s="35" t="s">
        <v>572</v>
      </c>
    </row>
    <row r="94" spans="1:11" x14ac:dyDescent="0.25">
      <c r="C94" s="58" t="s">
        <v>40</v>
      </c>
      <c r="D94" s="54"/>
      <c r="E94" s="6"/>
      <c r="F94" s="19"/>
      <c r="G94" s="25">
        <v>121390.94</v>
      </c>
      <c r="H94" s="25">
        <v>11.81</v>
      </c>
      <c r="I94" s="31"/>
      <c r="J94" s="31"/>
      <c r="K94" s="35"/>
    </row>
    <row r="95" spans="1:11" x14ac:dyDescent="0.25">
      <c r="C95" s="57"/>
      <c r="D95" s="54"/>
      <c r="E95" s="6"/>
      <c r="F95" s="19"/>
      <c r="G95" s="24"/>
      <c r="H95" s="24"/>
      <c r="I95" s="31"/>
      <c r="J95" s="31"/>
      <c r="K95" s="35"/>
    </row>
    <row r="96" spans="1:11" x14ac:dyDescent="0.25">
      <c r="C96" s="59" t="s">
        <v>14</v>
      </c>
      <c r="D96" s="54"/>
      <c r="E96" s="6"/>
      <c r="F96" s="19"/>
      <c r="G96" s="24"/>
      <c r="H96" s="24"/>
      <c r="I96" s="31"/>
      <c r="J96" s="31"/>
      <c r="K96" s="35"/>
    </row>
    <row r="97" spans="2:11" x14ac:dyDescent="0.25">
      <c r="B97" s="8" t="s">
        <v>2270</v>
      </c>
      <c r="C97" s="57" t="s">
        <v>510</v>
      </c>
      <c r="D97" s="54" t="s">
        <v>2271</v>
      </c>
      <c r="E97" s="6" t="s">
        <v>691</v>
      </c>
      <c r="F97" s="19">
        <v>6000</v>
      </c>
      <c r="G97" s="24">
        <v>29719.05</v>
      </c>
      <c r="H97" s="24">
        <v>2.89</v>
      </c>
      <c r="I97" s="31">
        <v>8.0249000000000006</v>
      </c>
      <c r="J97" s="31"/>
      <c r="K97" s="35" t="s">
        <v>572</v>
      </c>
    </row>
    <row r="98" spans="2:11" x14ac:dyDescent="0.25">
      <c r="B98" s="8" t="s">
        <v>1414</v>
      </c>
      <c r="C98" s="57" t="s">
        <v>423</v>
      </c>
      <c r="D98" s="54" t="s">
        <v>1415</v>
      </c>
      <c r="E98" s="6" t="s">
        <v>691</v>
      </c>
      <c r="F98" s="19">
        <v>6000</v>
      </c>
      <c r="G98" s="24">
        <v>28130.67</v>
      </c>
      <c r="H98" s="24">
        <v>2.74</v>
      </c>
      <c r="I98" s="31">
        <v>7.875</v>
      </c>
      <c r="J98" s="31"/>
      <c r="K98" s="35" t="s">
        <v>572</v>
      </c>
    </row>
    <row r="99" spans="2:11" x14ac:dyDescent="0.25">
      <c r="B99" s="8" t="s">
        <v>1422</v>
      </c>
      <c r="C99" s="57" t="s">
        <v>1223</v>
      </c>
      <c r="D99" s="54" t="s">
        <v>1423</v>
      </c>
      <c r="E99" s="6" t="s">
        <v>691</v>
      </c>
      <c r="F99" s="19">
        <v>5500</v>
      </c>
      <c r="G99" s="24">
        <v>25573.759999999998</v>
      </c>
      <c r="H99" s="24">
        <v>2.4900000000000002</v>
      </c>
      <c r="I99" s="31">
        <v>7.8548999999999998</v>
      </c>
      <c r="J99" s="31"/>
      <c r="K99" s="35" t="s">
        <v>572</v>
      </c>
    </row>
    <row r="100" spans="2:11" x14ac:dyDescent="0.25">
      <c r="B100" s="8" t="s">
        <v>2272</v>
      </c>
      <c r="C100" s="57" t="s">
        <v>60</v>
      </c>
      <c r="D100" s="54" t="s">
        <v>2273</v>
      </c>
      <c r="E100" s="6" t="s">
        <v>706</v>
      </c>
      <c r="F100" s="19">
        <v>5000</v>
      </c>
      <c r="G100" s="24">
        <v>24731.25</v>
      </c>
      <c r="H100" s="24">
        <v>2.41</v>
      </c>
      <c r="I100" s="31">
        <v>7.3452000000000002</v>
      </c>
      <c r="J100" s="31"/>
      <c r="K100" s="35" t="s">
        <v>572</v>
      </c>
    </row>
    <row r="101" spans="2:11" x14ac:dyDescent="0.25">
      <c r="B101" s="8" t="s">
        <v>2274</v>
      </c>
      <c r="C101" s="57" t="s">
        <v>142</v>
      </c>
      <c r="D101" s="54" t="s">
        <v>2275</v>
      </c>
      <c r="E101" s="6" t="s">
        <v>691</v>
      </c>
      <c r="F101" s="19">
        <v>3500</v>
      </c>
      <c r="G101" s="24">
        <v>17064.64</v>
      </c>
      <c r="H101" s="24">
        <v>1.66</v>
      </c>
      <c r="I101" s="31">
        <v>7.7601000000000004</v>
      </c>
      <c r="J101" s="31"/>
      <c r="K101" s="35" t="s">
        <v>572</v>
      </c>
    </row>
    <row r="102" spans="2:11" x14ac:dyDescent="0.25">
      <c r="B102" s="8" t="s">
        <v>1452</v>
      </c>
      <c r="C102" s="57" t="s">
        <v>63</v>
      </c>
      <c r="D102" s="54" t="s">
        <v>1453</v>
      </c>
      <c r="E102" s="6" t="s">
        <v>691</v>
      </c>
      <c r="F102" s="19">
        <v>3000</v>
      </c>
      <c r="G102" s="24">
        <v>14297.58</v>
      </c>
      <c r="H102" s="24">
        <v>1.39</v>
      </c>
      <c r="I102" s="31">
        <v>7.8650000000000002</v>
      </c>
      <c r="J102" s="31"/>
      <c r="K102" s="35" t="s">
        <v>572</v>
      </c>
    </row>
    <row r="103" spans="2:11" x14ac:dyDescent="0.25">
      <c r="B103" s="8" t="s">
        <v>1776</v>
      </c>
      <c r="C103" s="57" t="s">
        <v>574</v>
      </c>
      <c r="D103" s="54" t="s">
        <v>1777</v>
      </c>
      <c r="E103" s="6" t="s">
        <v>691</v>
      </c>
      <c r="F103" s="19">
        <v>3000</v>
      </c>
      <c r="G103" s="24">
        <v>14024.4</v>
      </c>
      <c r="H103" s="24">
        <v>1.37</v>
      </c>
      <c r="I103" s="31">
        <v>7.91</v>
      </c>
      <c r="J103" s="31"/>
      <c r="K103" s="35" t="s">
        <v>572</v>
      </c>
    </row>
    <row r="104" spans="2:11" x14ac:dyDescent="0.25">
      <c r="B104" s="8" t="s">
        <v>1424</v>
      </c>
      <c r="C104" s="57" t="s">
        <v>569</v>
      </c>
      <c r="D104" s="54" t="s">
        <v>1425</v>
      </c>
      <c r="E104" s="6" t="s">
        <v>691</v>
      </c>
      <c r="F104" s="19">
        <v>3000</v>
      </c>
      <c r="G104" s="24">
        <v>13940.3</v>
      </c>
      <c r="H104" s="24">
        <v>1.36</v>
      </c>
      <c r="I104" s="31">
        <v>7.9050000000000002</v>
      </c>
      <c r="J104" s="31"/>
      <c r="K104" s="35" t="s">
        <v>572</v>
      </c>
    </row>
    <row r="105" spans="2:11" x14ac:dyDescent="0.25">
      <c r="B105" s="8" t="s">
        <v>1450</v>
      </c>
      <c r="C105" s="57" t="s">
        <v>574</v>
      </c>
      <c r="D105" s="54" t="s">
        <v>1451</v>
      </c>
      <c r="E105" s="6" t="s">
        <v>691</v>
      </c>
      <c r="F105" s="19">
        <v>2500</v>
      </c>
      <c r="G105" s="24">
        <v>12168.16</v>
      </c>
      <c r="H105" s="24">
        <v>1.18</v>
      </c>
      <c r="I105" s="31">
        <v>7.8998999999999997</v>
      </c>
      <c r="J105" s="31"/>
      <c r="K105" s="35" t="s">
        <v>572</v>
      </c>
    </row>
    <row r="106" spans="2:11" x14ac:dyDescent="0.25">
      <c r="B106" s="8" t="s">
        <v>1454</v>
      </c>
      <c r="C106" s="57" t="s">
        <v>574</v>
      </c>
      <c r="D106" s="54" t="s">
        <v>1455</v>
      </c>
      <c r="E106" s="6" t="s">
        <v>691</v>
      </c>
      <c r="F106" s="19">
        <v>2000</v>
      </c>
      <c r="G106" s="24">
        <v>9823.5300000000007</v>
      </c>
      <c r="H106" s="24">
        <v>0.96</v>
      </c>
      <c r="I106" s="31">
        <v>7.8997999999999999</v>
      </c>
      <c r="J106" s="31"/>
      <c r="K106" s="35"/>
    </row>
    <row r="107" spans="2:11" x14ac:dyDescent="0.25">
      <c r="B107" s="8" t="s">
        <v>2276</v>
      </c>
      <c r="C107" s="57" t="s">
        <v>1229</v>
      </c>
      <c r="D107" s="54" t="s">
        <v>2277</v>
      </c>
      <c r="E107" s="6" t="s">
        <v>706</v>
      </c>
      <c r="F107" s="19">
        <v>2000</v>
      </c>
      <c r="G107" s="24">
        <v>9293.5300000000007</v>
      </c>
      <c r="H107" s="24">
        <v>0.9</v>
      </c>
      <c r="I107" s="31">
        <v>7.9050000000000002</v>
      </c>
      <c r="J107" s="31"/>
      <c r="K107" s="35" t="s">
        <v>572</v>
      </c>
    </row>
    <row r="108" spans="2:11" x14ac:dyDescent="0.25">
      <c r="C108" s="58" t="s">
        <v>40</v>
      </c>
      <c r="D108" s="54"/>
      <c r="E108" s="6"/>
      <c r="F108" s="19"/>
      <c r="G108" s="25">
        <v>198766.87</v>
      </c>
      <c r="H108" s="25">
        <v>19.350000000000001</v>
      </c>
      <c r="I108" s="31"/>
      <c r="J108" s="31"/>
      <c r="K108" s="35"/>
    </row>
    <row r="109" spans="2:11" x14ac:dyDescent="0.25">
      <c r="C109" s="57"/>
      <c r="D109" s="54"/>
      <c r="E109" s="6"/>
      <c r="F109" s="19"/>
      <c r="G109" s="24"/>
      <c r="H109" s="24"/>
      <c r="I109" s="31"/>
      <c r="J109" s="31"/>
      <c r="K109" s="35"/>
    </row>
    <row r="110" spans="2:11" x14ac:dyDescent="0.25">
      <c r="C110" s="58" t="s">
        <v>15</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16</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9" t="s">
        <v>17</v>
      </c>
      <c r="D114" s="54"/>
      <c r="E114" s="6"/>
      <c r="F114" s="19"/>
      <c r="G114" s="24"/>
      <c r="H114" s="24"/>
      <c r="I114" s="31"/>
      <c r="J114" s="31"/>
      <c r="K114" s="35"/>
    </row>
    <row r="115" spans="1:11" x14ac:dyDescent="0.25">
      <c r="B115" s="8" t="s">
        <v>2278</v>
      </c>
      <c r="C115" s="57" t="s">
        <v>2279</v>
      </c>
      <c r="D115" s="54" t="s">
        <v>2280</v>
      </c>
      <c r="E115" s="6" t="s">
        <v>660</v>
      </c>
      <c r="F115" s="19">
        <v>5004800</v>
      </c>
      <c r="G115" s="24">
        <v>4314.21</v>
      </c>
      <c r="H115" s="24">
        <v>0.42</v>
      </c>
      <c r="I115" s="31">
        <v>7.2770738000000001</v>
      </c>
      <c r="J115" s="31"/>
      <c r="K115" s="35"/>
    </row>
    <row r="116" spans="1:11" x14ac:dyDescent="0.25">
      <c r="B116" s="8" t="s">
        <v>2281</v>
      </c>
      <c r="C116" s="57" t="s">
        <v>2282</v>
      </c>
      <c r="D116" s="54" t="s">
        <v>2283</v>
      </c>
      <c r="E116" s="6" t="s">
        <v>660</v>
      </c>
      <c r="F116" s="19">
        <v>4190500</v>
      </c>
      <c r="G116" s="24">
        <v>3549.01</v>
      </c>
      <c r="H116" s="24">
        <v>0.35</v>
      </c>
      <c r="I116" s="31">
        <v>7.2819900999999998</v>
      </c>
      <c r="J116" s="31"/>
      <c r="K116" s="35"/>
    </row>
    <row r="117" spans="1:11" x14ac:dyDescent="0.25">
      <c r="B117" s="8" t="s">
        <v>2284</v>
      </c>
      <c r="C117" s="57" t="s">
        <v>2285</v>
      </c>
      <c r="D117" s="54" t="s">
        <v>2286</v>
      </c>
      <c r="E117" s="6" t="s">
        <v>660</v>
      </c>
      <c r="F117" s="19">
        <v>4147600</v>
      </c>
      <c r="G117" s="24">
        <v>3510.61</v>
      </c>
      <c r="H117" s="24">
        <v>0.34</v>
      </c>
      <c r="I117" s="31">
        <v>7.2821452999999998</v>
      </c>
      <c r="J117" s="31"/>
      <c r="K117" s="35"/>
    </row>
    <row r="118" spans="1:11" x14ac:dyDescent="0.25">
      <c r="B118" s="8" t="s">
        <v>2287</v>
      </c>
      <c r="C118" s="57" t="s">
        <v>2288</v>
      </c>
      <c r="D118" s="54" t="s">
        <v>2289</v>
      </c>
      <c r="E118" s="6" t="s">
        <v>660</v>
      </c>
      <c r="F118" s="19">
        <v>4165500</v>
      </c>
      <c r="G118" s="24">
        <v>3402.49</v>
      </c>
      <c r="H118" s="24">
        <v>0.33</v>
      </c>
      <c r="I118" s="31">
        <v>7.3209217000000004</v>
      </c>
      <c r="J118" s="31"/>
      <c r="K118" s="35"/>
    </row>
    <row r="119" spans="1:11" x14ac:dyDescent="0.25">
      <c r="B119" s="8" t="s">
        <v>2290</v>
      </c>
      <c r="C119" s="57" t="s">
        <v>2291</v>
      </c>
      <c r="D119" s="54" t="s">
        <v>2292</v>
      </c>
      <c r="E119" s="6" t="s">
        <v>660</v>
      </c>
      <c r="F119" s="19">
        <v>506700</v>
      </c>
      <c r="G119" s="24">
        <v>499.91</v>
      </c>
      <c r="H119" s="24">
        <v>0.05</v>
      </c>
      <c r="I119" s="31">
        <v>6.9837999999999996</v>
      </c>
      <c r="J119" s="31"/>
      <c r="K119" s="35"/>
    </row>
    <row r="120" spans="1:11" x14ac:dyDescent="0.25">
      <c r="B120" s="8" t="s">
        <v>2293</v>
      </c>
      <c r="C120" s="57" t="s">
        <v>2294</v>
      </c>
      <c r="D120" s="54" t="s">
        <v>2295</v>
      </c>
      <c r="E120" s="6" t="s">
        <v>660</v>
      </c>
      <c r="F120" s="19">
        <v>506700</v>
      </c>
      <c r="G120" s="24">
        <v>482.22</v>
      </c>
      <c r="H120" s="24">
        <v>0.05</v>
      </c>
      <c r="I120" s="31">
        <v>7.3621740999999998</v>
      </c>
      <c r="J120" s="31"/>
      <c r="K120" s="35"/>
    </row>
    <row r="121" spans="1:11" x14ac:dyDescent="0.25">
      <c r="B121" s="8" t="s">
        <v>2296</v>
      </c>
      <c r="C121" s="57" t="s">
        <v>2297</v>
      </c>
      <c r="D121" s="54" t="s">
        <v>2298</v>
      </c>
      <c r="E121" s="6" t="s">
        <v>660</v>
      </c>
      <c r="F121" s="19">
        <v>256700</v>
      </c>
      <c r="G121" s="24">
        <v>227.84</v>
      </c>
      <c r="H121" s="24">
        <v>0.02</v>
      </c>
      <c r="I121" s="31">
        <v>7.2810192999999996</v>
      </c>
      <c r="J121" s="31"/>
      <c r="K121" s="35"/>
    </row>
    <row r="122" spans="1:11" x14ac:dyDescent="0.25">
      <c r="C122" s="58" t="s">
        <v>40</v>
      </c>
      <c r="D122" s="54"/>
      <c r="E122" s="6"/>
      <c r="F122" s="19"/>
      <c r="G122" s="25">
        <v>15986.29</v>
      </c>
      <c r="H122" s="25">
        <v>1.56</v>
      </c>
      <c r="I122" s="31"/>
      <c r="J122" s="31"/>
      <c r="K122" s="35"/>
    </row>
    <row r="123" spans="1:11" x14ac:dyDescent="0.25">
      <c r="C123" s="57"/>
      <c r="D123" s="54"/>
      <c r="E123" s="6"/>
      <c r="F123" s="19"/>
      <c r="G123" s="24"/>
      <c r="H123" s="24"/>
      <c r="I123" s="31"/>
      <c r="J123" s="31"/>
      <c r="K123" s="35"/>
    </row>
    <row r="124" spans="1:11" x14ac:dyDescent="0.25">
      <c r="A124" s="10"/>
      <c r="B124" s="28"/>
      <c r="C124" s="58" t="s">
        <v>18</v>
      </c>
      <c r="D124" s="54"/>
      <c r="E124" s="6"/>
      <c r="F124" s="19"/>
      <c r="G124" s="24"/>
      <c r="H124" s="24"/>
      <c r="I124" s="31"/>
      <c r="J124" s="31"/>
      <c r="K124" s="35"/>
    </row>
    <row r="125" spans="1:11" x14ac:dyDescent="0.25">
      <c r="A125" s="28"/>
      <c r="B125" s="28"/>
      <c r="C125" s="58" t="s">
        <v>19</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C127" s="59" t="s">
        <v>20</v>
      </c>
      <c r="D127" s="54"/>
      <c r="E127" s="6"/>
      <c r="F127" s="19"/>
      <c r="G127" s="24"/>
      <c r="H127" s="24"/>
      <c r="I127" s="31"/>
      <c r="J127" s="31"/>
      <c r="K127" s="35"/>
    </row>
    <row r="128" spans="1:11" x14ac:dyDescent="0.25">
      <c r="B128" s="8" t="s">
        <v>749</v>
      </c>
      <c r="C128" s="57" t="s">
        <v>4663</v>
      </c>
      <c r="D128" s="54" t="s">
        <v>750</v>
      </c>
      <c r="E128" s="6" t="s">
        <v>751</v>
      </c>
      <c r="F128" s="19">
        <v>25481.558000000001</v>
      </c>
      <c r="G128" s="24">
        <v>2578.62</v>
      </c>
      <c r="H128" s="24">
        <v>0.25</v>
      </c>
      <c r="I128" s="31">
        <v>7.14</v>
      </c>
      <c r="J128" s="31"/>
      <c r="K128" s="35"/>
    </row>
    <row r="129" spans="1:54" x14ac:dyDescent="0.25">
      <c r="C129" s="58" t="s">
        <v>40</v>
      </c>
      <c r="D129" s="54"/>
      <c r="E129" s="6"/>
      <c r="F129" s="19"/>
      <c r="G129" s="25">
        <v>2578.62</v>
      </c>
      <c r="H129" s="25">
        <v>0.25</v>
      </c>
      <c r="I129" s="31"/>
      <c r="J129" s="31"/>
      <c r="K129" s="35"/>
    </row>
    <row r="130" spans="1:54" x14ac:dyDescent="0.25">
      <c r="C130" s="57"/>
      <c r="D130" s="54"/>
      <c r="E130" s="6"/>
      <c r="F130" s="19"/>
      <c r="G130" s="24"/>
      <c r="H130" s="24"/>
      <c r="I130" s="31"/>
      <c r="J130" s="31"/>
      <c r="K130" s="35"/>
    </row>
    <row r="131" spans="1:54" x14ac:dyDescent="0.25">
      <c r="C131" s="58" t="s">
        <v>21</v>
      </c>
      <c r="D131" s="54"/>
      <c r="E131" s="6"/>
      <c r="F131" s="19"/>
      <c r="G131" s="24" t="s">
        <v>2</v>
      </c>
      <c r="H131" s="24" t="s">
        <v>2</v>
      </c>
      <c r="I131" s="31"/>
      <c r="J131" s="31"/>
      <c r="K131" s="35"/>
    </row>
    <row r="132" spans="1:54" x14ac:dyDescent="0.25">
      <c r="C132" s="57"/>
      <c r="D132" s="54"/>
      <c r="E132" s="6"/>
      <c r="F132" s="19"/>
      <c r="G132" s="24"/>
      <c r="H132" s="24"/>
      <c r="I132" s="31"/>
      <c r="J132" s="31"/>
      <c r="K132" s="35"/>
    </row>
    <row r="133" spans="1:54" x14ac:dyDescent="0.25">
      <c r="C133" s="58" t="s">
        <v>22</v>
      </c>
      <c r="D133" s="54"/>
      <c r="E133" s="6"/>
      <c r="F133" s="19"/>
      <c r="G133" s="24" t="s">
        <v>2</v>
      </c>
      <c r="H133" s="24" t="s">
        <v>2</v>
      </c>
      <c r="I133" s="31"/>
      <c r="J133" s="31"/>
      <c r="K133" s="35"/>
    </row>
    <row r="134" spans="1:54" x14ac:dyDescent="0.25">
      <c r="C134" s="57"/>
      <c r="D134" s="54"/>
      <c r="E134" s="6"/>
      <c r="F134" s="19"/>
      <c r="G134" s="24"/>
      <c r="H134" s="24"/>
      <c r="I134" s="31"/>
      <c r="J134" s="31"/>
      <c r="K134" s="35"/>
    </row>
    <row r="135" spans="1:54" x14ac:dyDescent="0.25">
      <c r="C135" s="58" t="s">
        <v>23</v>
      </c>
      <c r="D135" s="54"/>
      <c r="E135" s="6"/>
      <c r="F135" s="19"/>
      <c r="G135" s="24" t="s">
        <v>2</v>
      </c>
      <c r="H135" s="24" t="s">
        <v>2</v>
      </c>
      <c r="I135" s="31"/>
      <c r="J135" s="31"/>
      <c r="K135" s="35"/>
    </row>
    <row r="136" spans="1:54" x14ac:dyDescent="0.25">
      <c r="C136" s="57"/>
      <c r="D136" s="54"/>
      <c r="E136" s="6"/>
      <c r="F136" s="19"/>
      <c r="G136" s="24"/>
      <c r="H136" s="24"/>
      <c r="I136" s="31"/>
      <c r="J136" s="31"/>
      <c r="K136" s="35"/>
    </row>
    <row r="137" spans="1:54" x14ac:dyDescent="0.25">
      <c r="C137" s="59" t="s">
        <v>24</v>
      </c>
      <c r="D137" s="54"/>
      <c r="E137" s="6"/>
      <c r="F137" s="19"/>
      <c r="G137" s="24"/>
      <c r="H137" s="24"/>
      <c r="I137" s="31"/>
      <c r="J137" s="31"/>
      <c r="K137" s="35"/>
    </row>
    <row r="138" spans="1:54" x14ac:dyDescent="0.25">
      <c r="B138" s="8" t="s">
        <v>38</v>
      </c>
      <c r="C138" s="57" t="s">
        <v>39</v>
      </c>
      <c r="D138" s="54"/>
      <c r="E138" s="6"/>
      <c r="F138" s="19"/>
      <c r="G138" s="24">
        <v>16242.1</v>
      </c>
      <c r="H138" s="24">
        <v>1.58</v>
      </c>
      <c r="I138" s="31"/>
      <c r="J138" s="31"/>
      <c r="K138" s="35"/>
    </row>
    <row r="139" spans="1:54" x14ac:dyDescent="0.25">
      <c r="C139" s="58" t="s">
        <v>40</v>
      </c>
      <c r="D139" s="54"/>
      <c r="E139" s="6"/>
      <c r="F139" s="19"/>
      <c r="G139" s="25">
        <v>16242.1</v>
      </c>
      <c r="H139" s="25">
        <v>1.58</v>
      </c>
      <c r="I139" s="31"/>
      <c r="J139" s="31"/>
      <c r="K139" s="35"/>
    </row>
    <row r="140" spans="1:54" x14ac:dyDescent="0.25">
      <c r="C140" s="57"/>
      <c r="D140" s="54"/>
      <c r="E140" s="6"/>
      <c r="F140" s="19"/>
      <c r="G140" s="24"/>
      <c r="H140" s="24"/>
      <c r="I140" s="31"/>
      <c r="J140" s="31"/>
      <c r="K140" s="35"/>
    </row>
    <row r="141" spans="1:54" x14ac:dyDescent="0.25">
      <c r="A141" s="10"/>
      <c r="B141" s="28"/>
      <c r="C141" s="58" t="s">
        <v>25</v>
      </c>
      <c r="D141" s="54"/>
      <c r="E141" s="6"/>
      <c r="F141" s="19"/>
      <c r="G141" s="24"/>
      <c r="H141" s="24"/>
      <c r="I141" s="31"/>
      <c r="J141" s="31"/>
      <c r="K141" s="35"/>
    </row>
    <row r="142" spans="1:54" s="2" customFormat="1" ht="13.5" x14ac:dyDescent="0.25">
      <c r="A142" s="28"/>
      <c r="B142" s="28"/>
      <c r="C142" s="57" t="s">
        <v>4656</v>
      </c>
      <c r="D142" s="54"/>
      <c r="E142" s="6"/>
      <c r="F142" s="19"/>
      <c r="G142" s="24" t="s">
        <v>2</v>
      </c>
      <c r="H142" s="24" t="s">
        <v>2</v>
      </c>
      <c r="I142" s="31"/>
      <c r="J142" s="31"/>
      <c r="K142" s="35"/>
      <c r="L142" s="3"/>
      <c r="AI142" s="3"/>
      <c r="AV142" s="3"/>
      <c r="AX142" s="3"/>
      <c r="BB142" s="3"/>
    </row>
    <row r="143" spans="1:54" x14ac:dyDescent="0.25">
      <c r="B143" s="8"/>
      <c r="C143" s="57" t="s">
        <v>41</v>
      </c>
      <c r="D143" s="54"/>
      <c r="E143" s="6"/>
      <c r="F143" s="19"/>
      <c r="G143" s="24">
        <v>13512.18</v>
      </c>
      <c r="H143" s="24">
        <v>1.35</v>
      </c>
      <c r="I143" s="31"/>
      <c r="J143" s="31"/>
      <c r="K143" s="35"/>
    </row>
    <row r="144" spans="1:54" x14ac:dyDescent="0.25">
      <c r="C144" s="58" t="s">
        <v>40</v>
      </c>
      <c r="D144" s="54"/>
      <c r="E144" s="6"/>
      <c r="F144" s="19"/>
      <c r="G144" s="25">
        <v>13512.18</v>
      </c>
      <c r="H144" s="25">
        <v>1.35</v>
      </c>
      <c r="I144" s="31"/>
      <c r="J144" s="31"/>
      <c r="K144" s="35"/>
    </row>
    <row r="145" spans="3:11" x14ac:dyDescent="0.25">
      <c r="C145" s="57"/>
      <c r="D145" s="54"/>
      <c r="E145" s="6"/>
      <c r="F145" s="19"/>
      <c r="G145" s="24"/>
      <c r="H145" s="24"/>
      <c r="I145" s="31"/>
      <c r="J145" s="31"/>
      <c r="K145" s="35"/>
    </row>
    <row r="146" spans="3:11" x14ac:dyDescent="0.25">
      <c r="C146" s="60" t="s">
        <v>42</v>
      </c>
      <c r="D146" s="55"/>
      <c r="E146" s="5"/>
      <c r="F146" s="20"/>
      <c r="G146" s="26">
        <v>1027123.06</v>
      </c>
      <c r="H146" s="26">
        <v>100.00000000000001</v>
      </c>
      <c r="I146" s="32"/>
      <c r="J146" s="32"/>
      <c r="K146" s="36"/>
    </row>
    <row r="149" spans="3:11" x14ac:dyDescent="0.25">
      <c r="C149" s="1" t="s">
        <v>43</v>
      </c>
    </row>
    <row r="150" spans="3:11" x14ac:dyDescent="0.25">
      <c r="C150" s="37" t="s">
        <v>44</v>
      </c>
      <c r="D150" s="37"/>
      <c r="E150" s="37"/>
      <c r="F150" s="37"/>
      <c r="G150" s="37"/>
      <c r="H150" s="37"/>
      <c r="I150" s="37"/>
      <c r="J150" s="37"/>
      <c r="K150" s="37"/>
    </row>
    <row r="151" spans="3:11" x14ac:dyDescent="0.25">
      <c r="C151" s="2" t="s">
        <v>45</v>
      </c>
    </row>
    <row r="152" spans="3:11" x14ac:dyDescent="0.25">
      <c r="C152" s="2" t="s">
        <v>46</v>
      </c>
    </row>
    <row r="153" spans="3:11" x14ac:dyDescent="0.25">
      <c r="C153" s="2" t="s">
        <v>47</v>
      </c>
    </row>
    <row r="154" spans="3:11" x14ac:dyDescent="0.25">
      <c r="C154" s="2" t="s">
        <v>48</v>
      </c>
    </row>
    <row r="155" spans="3:11" x14ac:dyDescent="0.25">
      <c r="C155" s="2" t="s">
        <v>4662</v>
      </c>
    </row>
    <row r="156" spans="3:11" ht="44.25" customHeight="1" x14ac:dyDescent="0.25">
      <c r="C156" s="82" t="s">
        <v>4680</v>
      </c>
      <c r="D156" s="82"/>
      <c r="E156" s="82"/>
      <c r="F156" s="82"/>
      <c r="G156" s="82"/>
      <c r="H156" s="82"/>
      <c r="I156" s="82"/>
      <c r="J156" s="82"/>
      <c r="K156" s="82"/>
    </row>
    <row r="158" spans="3:11" x14ac:dyDescent="0.25">
      <c r="C158" s="78" t="s">
        <v>4733</v>
      </c>
      <c r="E158" s="78" t="s">
        <v>4734</v>
      </c>
      <c r="F158" s="79"/>
    </row>
    <row r="159" spans="3:11" x14ac:dyDescent="0.25">
      <c r="E159" s="2" t="s">
        <v>4761</v>
      </c>
    </row>
  </sheetData>
  <mergeCells count="1">
    <mergeCell ref="C156:K156"/>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52"/>
  <dimension ref="A1:IV153"/>
  <sheetViews>
    <sheetView showGridLines="0" zoomScale="90" zoomScaleNormal="90" workbookViewId="0">
      <pane ySplit="6" topLeftCell="A13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2299</v>
      </c>
      <c r="J2" s="38" t="s">
        <v>4461</v>
      </c>
    </row>
    <row r="3" spans="1:54" ht="16.5" x14ac:dyDescent="0.3">
      <c r="C3" s="1" t="s">
        <v>27</v>
      </c>
      <c r="D3" s="21" t="s">
        <v>2300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2185</v>
      </c>
      <c r="C18" s="57" t="s">
        <v>1150</v>
      </c>
      <c r="D18" s="54" t="s">
        <v>2186</v>
      </c>
      <c r="E18" s="6" t="s">
        <v>1709</v>
      </c>
      <c r="F18" s="19">
        <v>5980</v>
      </c>
      <c r="G18" s="24">
        <v>58587.14</v>
      </c>
      <c r="H18" s="24">
        <v>4.55</v>
      </c>
      <c r="I18" s="31">
        <v>8.11</v>
      </c>
      <c r="J18" s="31"/>
      <c r="K18" s="35" t="s">
        <v>572</v>
      </c>
    </row>
    <row r="19" spans="2:11" x14ac:dyDescent="0.25">
      <c r="B19" s="8" t="s">
        <v>2301</v>
      </c>
      <c r="C19" s="57" t="s">
        <v>1521</v>
      </c>
      <c r="D19" s="54" t="s">
        <v>2302</v>
      </c>
      <c r="E19" s="6" t="s">
        <v>571</v>
      </c>
      <c r="F19" s="19">
        <v>45000</v>
      </c>
      <c r="G19" s="24">
        <v>45030.6</v>
      </c>
      <c r="H19" s="24">
        <v>3.5</v>
      </c>
      <c r="I19" s="31">
        <v>7.75</v>
      </c>
      <c r="J19" s="31"/>
      <c r="K19" s="35"/>
    </row>
    <row r="20" spans="2:11" x14ac:dyDescent="0.25">
      <c r="B20" s="8" t="s">
        <v>728</v>
      </c>
      <c r="C20" s="57" t="s">
        <v>729</v>
      </c>
      <c r="D20" s="54" t="s">
        <v>730</v>
      </c>
      <c r="E20" s="6" t="s">
        <v>571</v>
      </c>
      <c r="F20" s="19">
        <v>39000</v>
      </c>
      <c r="G20" s="24">
        <v>38884.6</v>
      </c>
      <c r="H20" s="24">
        <v>3.02</v>
      </c>
      <c r="I20" s="31">
        <v>7.96</v>
      </c>
      <c r="J20" s="31"/>
      <c r="K20" s="35" t="s">
        <v>572</v>
      </c>
    </row>
    <row r="21" spans="2:11" x14ac:dyDescent="0.25">
      <c r="B21" s="8" t="s">
        <v>583</v>
      </c>
      <c r="C21" s="57" t="s">
        <v>584</v>
      </c>
      <c r="D21" s="54" t="s">
        <v>585</v>
      </c>
      <c r="E21" s="6" t="s">
        <v>586</v>
      </c>
      <c r="F21" s="19">
        <v>37500</v>
      </c>
      <c r="G21" s="24">
        <v>37345.61</v>
      </c>
      <c r="H21" s="24">
        <v>2.9</v>
      </c>
      <c r="I21" s="31">
        <v>7.9009999999999998</v>
      </c>
      <c r="J21" s="31"/>
      <c r="K21" s="35" t="s">
        <v>572</v>
      </c>
    </row>
    <row r="22" spans="2:11" x14ac:dyDescent="0.25">
      <c r="B22" s="8" t="s">
        <v>2303</v>
      </c>
      <c r="C22" s="57" t="s">
        <v>569</v>
      </c>
      <c r="D22" s="54" t="s">
        <v>2304</v>
      </c>
      <c r="E22" s="6" t="s">
        <v>571</v>
      </c>
      <c r="F22" s="19">
        <v>3350</v>
      </c>
      <c r="G22" s="24">
        <v>33248.620000000003</v>
      </c>
      <c r="H22" s="24">
        <v>2.58</v>
      </c>
      <c r="I22" s="31">
        <v>7.82</v>
      </c>
      <c r="J22" s="31"/>
      <c r="K22" s="35" t="s">
        <v>572</v>
      </c>
    </row>
    <row r="23" spans="2:11" x14ac:dyDescent="0.25">
      <c r="B23" s="8" t="s">
        <v>2305</v>
      </c>
      <c r="C23" s="57" t="s">
        <v>2306</v>
      </c>
      <c r="D23" s="54" t="s">
        <v>2307</v>
      </c>
      <c r="E23" s="6" t="s">
        <v>571</v>
      </c>
      <c r="F23" s="19">
        <v>30000</v>
      </c>
      <c r="G23" s="24">
        <v>30046.080000000002</v>
      </c>
      <c r="H23" s="24">
        <v>2.33</v>
      </c>
      <c r="I23" s="31">
        <v>8.2100000000000009</v>
      </c>
      <c r="J23" s="31"/>
      <c r="K23" s="35" t="s">
        <v>572</v>
      </c>
    </row>
    <row r="24" spans="2:11" x14ac:dyDescent="0.25">
      <c r="B24" s="8" t="s">
        <v>2308</v>
      </c>
      <c r="C24" s="57" t="s">
        <v>1524</v>
      </c>
      <c r="D24" s="54" t="s">
        <v>2309</v>
      </c>
      <c r="E24" s="6" t="s">
        <v>571</v>
      </c>
      <c r="F24" s="19">
        <v>30000</v>
      </c>
      <c r="G24" s="24">
        <v>29888.880000000001</v>
      </c>
      <c r="H24" s="24">
        <v>2.3199999999999998</v>
      </c>
      <c r="I24" s="31">
        <v>7.7</v>
      </c>
      <c r="J24" s="31"/>
      <c r="K24" s="35" t="s">
        <v>572</v>
      </c>
    </row>
    <row r="25" spans="2:11" x14ac:dyDescent="0.25">
      <c r="B25" s="8" t="s">
        <v>2310</v>
      </c>
      <c r="C25" s="57" t="s">
        <v>2183</v>
      </c>
      <c r="D25" s="54" t="s">
        <v>2311</v>
      </c>
      <c r="E25" s="6" t="s">
        <v>571</v>
      </c>
      <c r="F25" s="19">
        <v>30000</v>
      </c>
      <c r="G25" s="24">
        <v>29821.65</v>
      </c>
      <c r="H25" s="24">
        <v>2.3199999999999998</v>
      </c>
      <c r="I25" s="31">
        <v>7.6498999999999997</v>
      </c>
      <c r="J25" s="31"/>
      <c r="K25" s="35" t="s">
        <v>572</v>
      </c>
    </row>
    <row r="26" spans="2:11" x14ac:dyDescent="0.25">
      <c r="B26" s="8" t="s">
        <v>1605</v>
      </c>
      <c r="C26" s="57" t="s">
        <v>1606</v>
      </c>
      <c r="D26" s="54" t="s">
        <v>1607</v>
      </c>
      <c r="E26" s="6" t="s">
        <v>571</v>
      </c>
      <c r="F26" s="19">
        <v>2500</v>
      </c>
      <c r="G26" s="24">
        <v>24770.85</v>
      </c>
      <c r="H26" s="24">
        <v>1.92</v>
      </c>
      <c r="I26" s="31">
        <v>8.0298999999999996</v>
      </c>
      <c r="J26" s="31"/>
      <c r="K26" s="35" t="s">
        <v>572</v>
      </c>
    </row>
    <row r="27" spans="2:11" x14ac:dyDescent="0.25">
      <c r="B27" s="8" t="s">
        <v>1608</v>
      </c>
      <c r="C27" s="57" t="s">
        <v>1345</v>
      </c>
      <c r="D27" s="54" t="s">
        <v>1609</v>
      </c>
      <c r="E27" s="6" t="s">
        <v>571</v>
      </c>
      <c r="F27" s="19">
        <v>2250</v>
      </c>
      <c r="G27" s="24">
        <v>21817.85</v>
      </c>
      <c r="H27" s="24">
        <v>1.69</v>
      </c>
      <c r="I27" s="31">
        <v>8.2605000000000004</v>
      </c>
      <c r="J27" s="31"/>
      <c r="K27" s="35"/>
    </row>
    <row r="28" spans="2:11" x14ac:dyDescent="0.25">
      <c r="B28" s="8" t="s">
        <v>1610</v>
      </c>
      <c r="C28" s="57" t="s">
        <v>1374</v>
      </c>
      <c r="D28" s="54" t="s">
        <v>1611</v>
      </c>
      <c r="E28" s="6" t="s">
        <v>601</v>
      </c>
      <c r="F28" s="19">
        <v>21000</v>
      </c>
      <c r="G28" s="24">
        <v>20974.7</v>
      </c>
      <c r="H28" s="24">
        <v>1.63</v>
      </c>
      <c r="I28" s="31">
        <v>8.39</v>
      </c>
      <c r="J28" s="31"/>
      <c r="K28" s="35" t="s">
        <v>572</v>
      </c>
    </row>
    <row r="29" spans="2:11" x14ac:dyDescent="0.25">
      <c r="B29" s="8" t="s">
        <v>2312</v>
      </c>
      <c r="C29" s="57" t="s">
        <v>2313</v>
      </c>
      <c r="D29" s="54" t="s">
        <v>2314</v>
      </c>
      <c r="E29" s="6" t="s">
        <v>1089</v>
      </c>
      <c r="F29" s="19">
        <v>21000</v>
      </c>
      <c r="G29" s="24">
        <v>20879.02</v>
      </c>
      <c r="H29" s="24">
        <v>1.62</v>
      </c>
      <c r="I29" s="31">
        <v>8.3641000000000005</v>
      </c>
      <c r="J29" s="31"/>
      <c r="K29" s="35" t="s">
        <v>572</v>
      </c>
    </row>
    <row r="30" spans="2:11" x14ac:dyDescent="0.25">
      <c r="B30" s="8" t="s">
        <v>2213</v>
      </c>
      <c r="C30" s="57" t="s">
        <v>1062</v>
      </c>
      <c r="D30" s="54" t="s">
        <v>2214</v>
      </c>
      <c r="E30" s="6" t="s">
        <v>571</v>
      </c>
      <c r="F30" s="19">
        <v>2000</v>
      </c>
      <c r="G30" s="24">
        <v>20101.22</v>
      </c>
      <c r="H30" s="24">
        <v>1.56</v>
      </c>
      <c r="I30" s="31">
        <v>8.2799999999999994</v>
      </c>
      <c r="J30" s="31"/>
      <c r="K30" s="35" t="s">
        <v>572</v>
      </c>
    </row>
    <row r="31" spans="2:11" x14ac:dyDescent="0.25">
      <c r="B31" s="8" t="s">
        <v>2218</v>
      </c>
      <c r="C31" s="57" t="s">
        <v>625</v>
      </c>
      <c r="D31" s="54" t="s">
        <v>2219</v>
      </c>
      <c r="E31" s="6" t="s">
        <v>571</v>
      </c>
      <c r="F31" s="19">
        <v>20000</v>
      </c>
      <c r="G31" s="24">
        <v>19936.46</v>
      </c>
      <c r="H31" s="24">
        <v>1.55</v>
      </c>
      <c r="I31" s="31">
        <v>7.76</v>
      </c>
      <c r="J31" s="31"/>
      <c r="K31" s="35" t="s">
        <v>572</v>
      </c>
    </row>
    <row r="32" spans="2:11" x14ac:dyDescent="0.25">
      <c r="B32" s="8" t="s">
        <v>2315</v>
      </c>
      <c r="C32" s="57" t="s">
        <v>1135</v>
      </c>
      <c r="D32" s="54" t="s">
        <v>2316</v>
      </c>
      <c r="E32" s="6" t="s">
        <v>571</v>
      </c>
      <c r="F32" s="19">
        <v>2000</v>
      </c>
      <c r="G32" s="24">
        <v>19887.8</v>
      </c>
      <c r="H32" s="24">
        <v>1.54</v>
      </c>
      <c r="I32" s="31">
        <v>8.2074999999999996</v>
      </c>
      <c r="J32" s="31"/>
      <c r="K32" s="35" t="s">
        <v>572</v>
      </c>
    </row>
    <row r="33" spans="2:11" x14ac:dyDescent="0.25">
      <c r="B33" s="8" t="s">
        <v>1615</v>
      </c>
      <c r="C33" s="57" t="s">
        <v>1374</v>
      </c>
      <c r="D33" s="54" t="s">
        <v>1616</v>
      </c>
      <c r="E33" s="6" t="s">
        <v>601</v>
      </c>
      <c r="F33" s="19">
        <v>19500</v>
      </c>
      <c r="G33" s="24">
        <v>19504.02</v>
      </c>
      <c r="H33" s="24">
        <v>1.51</v>
      </c>
      <c r="I33" s="31">
        <v>8.2794000000000008</v>
      </c>
      <c r="J33" s="31"/>
      <c r="K33" s="35"/>
    </row>
    <row r="34" spans="2:11" x14ac:dyDescent="0.25">
      <c r="B34" s="8" t="s">
        <v>1592</v>
      </c>
      <c r="C34" s="57" t="s">
        <v>574</v>
      </c>
      <c r="D34" s="54" t="s">
        <v>1593</v>
      </c>
      <c r="E34" s="6" t="s">
        <v>571</v>
      </c>
      <c r="F34" s="19">
        <v>18000</v>
      </c>
      <c r="G34" s="24">
        <v>18013.03</v>
      </c>
      <c r="H34" s="24">
        <v>1.4</v>
      </c>
      <c r="I34" s="31">
        <v>7.7398999999999996</v>
      </c>
      <c r="J34" s="31"/>
      <c r="K34" s="35"/>
    </row>
    <row r="35" spans="2:11" x14ac:dyDescent="0.25">
      <c r="B35" s="8" t="s">
        <v>1612</v>
      </c>
      <c r="C35" s="57" t="s">
        <v>1613</v>
      </c>
      <c r="D35" s="54" t="s">
        <v>1614</v>
      </c>
      <c r="E35" s="6" t="s">
        <v>571</v>
      </c>
      <c r="F35" s="19">
        <v>17500</v>
      </c>
      <c r="G35" s="24">
        <v>17465.04</v>
      </c>
      <c r="H35" s="24">
        <v>1.36</v>
      </c>
      <c r="I35" s="31">
        <v>8.4156999999999993</v>
      </c>
      <c r="J35" s="31"/>
      <c r="K35" s="35" t="s">
        <v>572</v>
      </c>
    </row>
    <row r="36" spans="2:11" x14ac:dyDescent="0.25">
      <c r="B36" s="8" t="s">
        <v>2317</v>
      </c>
      <c r="C36" s="57" t="s">
        <v>2216</v>
      </c>
      <c r="D36" s="54" t="s">
        <v>2318</v>
      </c>
      <c r="E36" s="6" t="s">
        <v>1089</v>
      </c>
      <c r="F36" s="19">
        <v>17500</v>
      </c>
      <c r="G36" s="24">
        <v>17440.400000000001</v>
      </c>
      <c r="H36" s="24">
        <v>1.35</v>
      </c>
      <c r="I36" s="31">
        <v>8.16</v>
      </c>
      <c r="J36" s="31"/>
      <c r="K36" s="35" t="s">
        <v>572</v>
      </c>
    </row>
    <row r="37" spans="2:11" x14ac:dyDescent="0.25">
      <c r="B37" s="8" t="s">
        <v>1621</v>
      </c>
      <c r="C37" s="57" t="s">
        <v>1622</v>
      </c>
      <c r="D37" s="54" t="s">
        <v>1623</v>
      </c>
      <c r="E37" s="6" t="s">
        <v>1089</v>
      </c>
      <c r="F37" s="19">
        <v>17000</v>
      </c>
      <c r="G37" s="24">
        <v>17026.91</v>
      </c>
      <c r="H37" s="24">
        <v>1.32</v>
      </c>
      <c r="I37" s="31">
        <v>8.3584999999999994</v>
      </c>
      <c r="J37" s="31"/>
      <c r="K37" s="35" t="s">
        <v>572</v>
      </c>
    </row>
    <row r="38" spans="2:11" x14ac:dyDescent="0.25">
      <c r="B38" s="8" t="s">
        <v>2319</v>
      </c>
      <c r="C38" s="57" t="s">
        <v>414</v>
      </c>
      <c r="D38" s="54" t="s">
        <v>2320</v>
      </c>
      <c r="E38" s="6" t="s">
        <v>629</v>
      </c>
      <c r="F38" s="19">
        <v>1600</v>
      </c>
      <c r="G38" s="24">
        <v>15911.97</v>
      </c>
      <c r="H38" s="24">
        <v>1.24</v>
      </c>
      <c r="I38" s="31">
        <v>8.52</v>
      </c>
      <c r="J38" s="31"/>
      <c r="K38" s="35" t="s">
        <v>572</v>
      </c>
    </row>
    <row r="39" spans="2:11" x14ac:dyDescent="0.25">
      <c r="B39" s="8" t="s">
        <v>2321</v>
      </c>
      <c r="C39" s="57" t="s">
        <v>1135</v>
      </c>
      <c r="D39" s="54" t="s">
        <v>2322</v>
      </c>
      <c r="E39" s="6" t="s">
        <v>1089</v>
      </c>
      <c r="F39" s="19">
        <v>15000</v>
      </c>
      <c r="G39" s="24">
        <v>15021.02</v>
      </c>
      <c r="H39" s="24">
        <v>1.17</v>
      </c>
      <c r="I39" s="31">
        <v>8.2074999999999996</v>
      </c>
      <c r="J39" s="31"/>
      <c r="K39" s="35" t="s">
        <v>572</v>
      </c>
    </row>
    <row r="40" spans="2:11" x14ac:dyDescent="0.25">
      <c r="B40" s="8" t="s">
        <v>576</v>
      </c>
      <c r="C40" s="57" t="s">
        <v>577</v>
      </c>
      <c r="D40" s="54" t="s">
        <v>578</v>
      </c>
      <c r="E40" s="6" t="s">
        <v>579</v>
      </c>
      <c r="F40" s="19">
        <v>1500</v>
      </c>
      <c r="G40" s="24">
        <v>14983.13</v>
      </c>
      <c r="H40" s="24">
        <v>1.1599999999999999</v>
      </c>
      <c r="I40" s="31">
        <v>8.8338000000000001</v>
      </c>
      <c r="J40" s="31"/>
      <c r="K40" s="35" t="s">
        <v>572</v>
      </c>
    </row>
    <row r="41" spans="2:11" x14ac:dyDescent="0.25">
      <c r="B41" s="8" t="s">
        <v>2187</v>
      </c>
      <c r="C41" s="57" t="s">
        <v>66</v>
      </c>
      <c r="D41" s="54" t="s">
        <v>2188</v>
      </c>
      <c r="E41" s="6" t="s">
        <v>571</v>
      </c>
      <c r="F41" s="19">
        <v>15000</v>
      </c>
      <c r="G41" s="24">
        <v>14964.69</v>
      </c>
      <c r="H41" s="24">
        <v>1.1599999999999999</v>
      </c>
      <c r="I41" s="31">
        <v>7.7999000000000001</v>
      </c>
      <c r="J41" s="31"/>
      <c r="K41" s="35" t="s">
        <v>572</v>
      </c>
    </row>
    <row r="42" spans="2:11" x14ac:dyDescent="0.25">
      <c r="B42" s="8" t="s">
        <v>1066</v>
      </c>
      <c r="C42" s="57" t="s">
        <v>569</v>
      </c>
      <c r="D42" s="54" t="s">
        <v>1067</v>
      </c>
      <c r="E42" s="6" t="s">
        <v>571</v>
      </c>
      <c r="F42" s="19">
        <v>15000</v>
      </c>
      <c r="G42" s="24">
        <v>14924.16</v>
      </c>
      <c r="H42" s="24">
        <v>1.1599999999999999</v>
      </c>
      <c r="I42" s="31">
        <v>7.82</v>
      </c>
      <c r="J42" s="31"/>
      <c r="K42" s="35" t="s">
        <v>572</v>
      </c>
    </row>
    <row r="43" spans="2:11" x14ac:dyDescent="0.25">
      <c r="B43" s="8" t="s">
        <v>2323</v>
      </c>
      <c r="C43" s="57" t="s">
        <v>2062</v>
      </c>
      <c r="D43" s="54" t="s">
        <v>2324</v>
      </c>
      <c r="E43" s="6" t="s">
        <v>717</v>
      </c>
      <c r="F43" s="19">
        <v>1500</v>
      </c>
      <c r="G43" s="24">
        <v>14881.19</v>
      </c>
      <c r="H43" s="24">
        <v>1.1599999999999999</v>
      </c>
      <c r="I43" s="31">
        <v>8.2725000000000009</v>
      </c>
      <c r="J43" s="31"/>
      <c r="K43" s="35" t="s">
        <v>572</v>
      </c>
    </row>
    <row r="44" spans="2:11" x14ac:dyDescent="0.25">
      <c r="B44" s="8" t="s">
        <v>1055</v>
      </c>
      <c r="C44" s="57" t="s">
        <v>100</v>
      </c>
      <c r="D44" s="54" t="s">
        <v>1056</v>
      </c>
      <c r="E44" s="6" t="s">
        <v>717</v>
      </c>
      <c r="F44" s="19">
        <v>1500</v>
      </c>
      <c r="G44" s="24">
        <v>14684.3</v>
      </c>
      <c r="H44" s="24">
        <v>1.1399999999999999</v>
      </c>
      <c r="I44" s="31">
        <v>8.7675999999999998</v>
      </c>
      <c r="J44" s="31"/>
      <c r="K44" s="35" t="s">
        <v>572</v>
      </c>
    </row>
    <row r="45" spans="2:11" x14ac:dyDescent="0.25">
      <c r="B45" s="8" t="s">
        <v>1638</v>
      </c>
      <c r="C45" s="57" t="s">
        <v>1622</v>
      </c>
      <c r="D45" s="54" t="s">
        <v>1639</v>
      </c>
      <c r="E45" s="6" t="s">
        <v>1089</v>
      </c>
      <c r="F45" s="19">
        <v>13000</v>
      </c>
      <c r="G45" s="24">
        <v>13019.24</v>
      </c>
      <c r="H45" s="24">
        <v>1.01</v>
      </c>
      <c r="I45" s="31">
        <v>8.3585999999999991</v>
      </c>
      <c r="J45" s="31"/>
      <c r="K45" s="35" t="s">
        <v>572</v>
      </c>
    </row>
    <row r="46" spans="2:11" x14ac:dyDescent="0.25">
      <c r="B46" s="8" t="s">
        <v>2325</v>
      </c>
      <c r="C46" s="57" t="s">
        <v>1182</v>
      </c>
      <c r="D46" s="54" t="s">
        <v>2326</v>
      </c>
      <c r="E46" s="6" t="s">
        <v>1089</v>
      </c>
      <c r="F46" s="19">
        <v>12500</v>
      </c>
      <c r="G46" s="24">
        <v>12495.33</v>
      </c>
      <c r="H46" s="24">
        <v>0.97</v>
      </c>
      <c r="I46" s="31">
        <v>8.15</v>
      </c>
      <c r="J46" s="31"/>
      <c r="K46" s="35" t="s">
        <v>572</v>
      </c>
    </row>
    <row r="47" spans="2:11" x14ac:dyDescent="0.25">
      <c r="B47" s="8" t="s">
        <v>2327</v>
      </c>
      <c r="C47" s="57" t="s">
        <v>269</v>
      </c>
      <c r="D47" s="54" t="s">
        <v>2328</v>
      </c>
      <c r="E47" s="6" t="s">
        <v>579</v>
      </c>
      <c r="F47" s="19">
        <v>1250</v>
      </c>
      <c r="G47" s="24">
        <v>12289.53</v>
      </c>
      <c r="H47" s="24">
        <v>0.95</v>
      </c>
      <c r="I47" s="31">
        <v>8.33</v>
      </c>
      <c r="J47" s="31"/>
      <c r="K47" s="35" t="s">
        <v>572</v>
      </c>
    </row>
    <row r="48" spans="2:11" x14ac:dyDescent="0.25">
      <c r="B48" s="8" t="s">
        <v>1536</v>
      </c>
      <c r="C48" s="57" t="s">
        <v>1537</v>
      </c>
      <c r="D48" s="54" t="s">
        <v>1538</v>
      </c>
      <c r="E48" s="6" t="s">
        <v>601</v>
      </c>
      <c r="F48" s="19">
        <v>1200</v>
      </c>
      <c r="G48" s="24">
        <v>11885.52</v>
      </c>
      <c r="H48" s="24">
        <v>0.92</v>
      </c>
      <c r="I48" s="31">
        <v>8.9349000000000007</v>
      </c>
      <c r="J48" s="31"/>
      <c r="K48" s="35" t="s">
        <v>572</v>
      </c>
    </row>
    <row r="49" spans="2:11" x14ac:dyDescent="0.25">
      <c r="B49" s="8" t="s">
        <v>2193</v>
      </c>
      <c r="C49" s="57" t="s">
        <v>1524</v>
      </c>
      <c r="D49" s="54" t="s">
        <v>2194</v>
      </c>
      <c r="E49" s="6" t="s">
        <v>571</v>
      </c>
      <c r="F49" s="19">
        <v>11000</v>
      </c>
      <c r="G49" s="24">
        <v>10928.41</v>
      </c>
      <c r="H49" s="24">
        <v>0.85</v>
      </c>
      <c r="I49" s="31">
        <v>7.7</v>
      </c>
      <c r="J49" s="31"/>
      <c r="K49" s="35" t="s">
        <v>572</v>
      </c>
    </row>
    <row r="50" spans="2:11" x14ac:dyDescent="0.25">
      <c r="B50" s="8" t="s">
        <v>2329</v>
      </c>
      <c r="C50" s="57" t="s">
        <v>732</v>
      </c>
      <c r="D50" s="54" t="s">
        <v>2330</v>
      </c>
      <c r="E50" s="6" t="s">
        <v>571</v>
      </c>
      <c r="F50" s="19">
        <v>1000</v>
      </c>
      <c r="G50" s="24">
        <v>10032.93</v>
      </c>
      <c r="H50" s="24">
        <v>0.78</v>
      </c>
      <c r="I50" s="31">
        <v>7.85</v>
      </c>
      <c r="J50" s="31"/>
      <c r="K50" s="35" t="s">
        <v>572</v>
      </c>
    </row>
    <row r="51" spans="2:11" x14ac:dyDescent="0.25">
      <c r="B51" s="8" t="s">
        <v>2331</v>
      </c>
      <c r="C51" s="57" t="s">
        <v>1622</v>
      </c>
      <c r="D51" s="54" t="s">
        <v>2332</v>
      </c>
      <c r="E51" s="6" t="s">
        <v>1089</v>
      </c>
      <c r="F51" s="19">
        <v>10000</v>
      </c>
      <c r="G51" s="24">
        <v>10015.969999999999</v>
      </c>
      <c r="H51" s="24">
        <v>0.78</v>
      </c>
      <c r="I51" s="31">
        <v>8.3585999999999991</v>
      </c>
      <c r="J51" s="31"/>
      <c r="K51" s="35" t="s">
        <v>572</v>
      </c>
    </row>
    <row r="52" spans="2:11" x14ac:dyDescent="0.25">
      <c r="B52" s="8" t="s">
        <v>2333</v>
      </c>
      <c r="C52" s="57" t="s">
        <v>1377</v>
      </c>
      <c r="D52" s="54" t="s">
        <v>2334</v>
      </c>
      <c r="E52" s="6" t="s">
        <v>571</v>
      </c>
      <c r="F52" s="19">
        <v>10000</v>
      </c>
      <c r="G52" s="24">
        <v>9989.76</v>
      </c>
      <c r="H52" s="24">
        <v>0.78</v>
      </c>
      <c r="I52" s="31">
        <v>8.0894999999999992</v>
      </c>
      <c r="J52" s="31"/>
      <c r="K52" s="35" t="s">
        <v>572</v>
      </c>
    </row>
    <row r="53" spans="2:11" x14ac:dyDescent="0.25">
      <c r="B53" s="8" t="s">
        <v>2335</v>
      </c>
      <c r="C53" s="57" t="s">
        <v>1521</v>
      </c>
      <c r="D53" s="54" t="s">
        <v>2336</v>
      </c>
      <c r="E53" s="6" t="s">
        <v>571</v>
      </c>
      <c r="F53" s="19">
        <v>1000</v>
      </c>
      <c r="G53" s="24">
        <v>9966.33</v>
      </c>
      <c r="H53" s="24">
        <v>0.77</v>
      </c>
      <c r="I53" s="31">
        <v>7.7649999999999997</v>
      </c>
      <c r="J53" s="31"/>
      <c r="K53" s="35" t="s">
        <v>572</v>
      </c>
    </row>
    <row r="54" spans="2:11" x14ac:dyDescent="0.25">
      <c r="B54" s="8" t="s">
        <v>1740</v>
      </c>
      <c r="C54" s="57" t="s">
        <v>1135</v>
      </c>
      <c r="D54" s="54" t="s">
        <v>1741</v>
      </c>
      <c r="E54" s="6" t="s">
        <v>571</v>
      </c>
      <c r="F54" s="19">
        <v>1000</v>
      </c>
      <c r="G54" s="24">
        <v>9947.33</v>
      </c>
      <c r="H54" s="24">
        <v>0.77</v>
      </c>
      <c r="I54" s="31">
        <v>8.5650999999999993</v>
      </c>
      <c r="J54" s="31"/>
      <c r="K54" s="35" t="s">
        <v>572</v>
      </c>
    </row>
    <row r="55" spans="2:11" x14ac:dyDescent="0.25">
      <c r="B55" s="8" t="s">
        <v>1734</v>
      </c>
      <c r="C55" s="57" t="s">
        <v>574</v>
      </c>
      <c r="D55" s="54" t="s">
        <v>1735</v>
      </c>
      <c r="E55" s="6" t="s">
        <v>1089</v>
      </c>
      <c r="F55" s="19">
        <v>1000</v>
      </c>
      <c r="G55" s="24">
        <v>9934.09</v>
      </c>
      <c r="H55" s="24">
        <v>0.77</v>
      </c>
      <c r="I55" s="31">
        <v>7.8490000000000002</v>
      </c>
      <c r="J55" s="31"/>
      <c r="K55" s="35" t="s">
        <v>572</v>
      </c>
    </row>
    <row r="56" spans="2:11" x14ac:dyDescent="0.25">
      <c r="B56" s="8" t="s">
        <v>2224</v>
      </c>
      <c r="C56" s="57" t="s">
        <v>1144</v>
      </c>
      <c r="D56" s="54" t="s">
        <v>2225</v>
      </c>
      <c r="E56" s="6" t="s">
        <v>571</v>
      </c>
      <c r="F56" s="19">
        <v>1000</v>
      </c>
      <c r="G56" s="24">
        <v>9794.9500000000007</v>
      </c>
      <c r="H56" s="24">
        <v>0.76</v>
      </c>
      <c r="I56" s="31">
        <v>8.26</v>
      </c>
      <c r="J56" s="31"/>
      <c r="K56" s="35" t="s">
        <v>572</v>
      </c>
    </row>
    <row r="57" spans="2:11" x14ac:dyDescent="0.25">
      <c r="B57" s="8" t="s">
        <v>1738</v>
      </c>
      <c r="C57" s="57" t="s">
        <v>723</v>
      </c>
      <c r="D57" s="54" t="s">
        <v>1739</v>
      </c>
      <c r="E57" s="6" t="s">
        <v>1709</v>
      </c>
      <c r="F57" s="19">
        <v>900</v>
      </c>
      <c r="G57" s="24">
        <v>9022.6200000000008</v>
      </c>
      <c r="H57" s="24">
        <v>0.7</v>
      </c>
      <c r="I57" s="31">
        <v>8.0396999999999998</v>
      </c>
      <c r="J57" s="31"/>
      <c r="K57" s="35" t="s">
        <v>572</v>
      </c>
    </row>
    <row r="58" spans="2:11" x14ac:dyDescent="0.25">
      <c r="B58" s="8" t="s">
        <v>2337</v>
      </c>
      <c r="C58" s="57" t="s">
        <v>1601</v>
      </c>
      <c r="D58" s="54" t="s">
        <v>2338</v>
      </c>
      <c r="E58" s="6" t="s">
        <v>571</v>
      </c>
      <c r="F58" s="19">
        <v>9000</v>
      </c>
      <c r="G58" s="24">
        <v>8998.61</v>
      </c>
      <c r="H58" s="24">
        <v>0.7</v>
      </c>
      <c r="I58" s="31">
        <v>8.5498999999999992</v>
      </c>
      <c r="J58" s="31"/>
      <c r="K58" s="35" t="s">
        <v>572</v>
      </c>
    </row>
    <row r="59" spans="2:11" x14ac:dyDescent="0.25">
      <c r="B59" s="8" t="s">
        <v>2339</v>
      </c>
      <c r="C59" s="57" t="s">
        <v>732</v>
      </c>
      <c r="D59" s="54" t="s">
        <v>2340</v>
      </c>
      <c r="E59" s="6" t="s">
        <v>571</v>
      </c>
      <c r="F59" s="19">
        <v>700</v>
      </c>
      <c r="G59" s="24">
        <v>7236.77</v>
      </c>
      <c r="H59" s="24">
        <v>0.56000000000000005</v>
      </c>
      <c r="I59" s="31">
        <v>7.8650000000000002</v>
      </c>
      <c r="J59" s="31"/>
      <c r="K59" s="35" t="s">
        <v>572</v>
      </c>
    </row>
    <row r="60" spans="2:11" x14ac:dyDescent="0.25">
      <c r="B60" s="8" t="s">
        <v>2341</v>
      </c>
      <c r="C60" s="57" t="s">
        <v>66</v>
      </c>
      <c r="D60" s="54" t="s">
        <v>2342</v>
      </c>
      <c r="E60" s="6" t="s">
        <v>571</v>
      </c>
      <c r="F60" s="19">
        <v>7000</v>
      </c>
      <c r="G60" s="24">
        <v>7027.11</v>
      </c>
      <c r="H60" s="24">
        <v>0.55000000000000004</v>
      </c>
      <c r="I60" s="31">
        <v>7.6</v>
      </c>
      <c r="J60" s="31"/>
      <c r="K60" s="35" t="s">
        <v>572</v>
      </c>
    </row>
    <row r="61" spans="2:11" x14ac:dyDescent="0.25">
      <c r="B61" s="8" t="s">
        <v>2343</v>
      </c>
      <c r="C61" s="57" t="s">
        <v>536</v>
      </c>
      <c r="D61" s="54" t="s">
        <v>2344</v>
      </c>
      <c r="E61" s="6" t="s">
        <v>571</v>
      </c>
      <c r="F61" s="19">
        <v>650</v>
      </c>
      <c r="G61" s="24">
        <v>6469.03</v>
      </c>
      <c r="H61" s="24">
        <v>0.5</v>
      </c>
      <c r="I61" s="31">
        <v>8.1649999999999991</v>
      </c>
      <c r="J61" s="31"/>
      <c r="K61" s="35" t="s">
        <v>572</v>
      </c>
    </row>
    <row r="62" spans="2:11" x14ac:dyDescent="0.25">
      <c r="B62" s="8" t="s">
        <v>1594</v>
      </c>
      <c r="C62" s="57" t="s">
        <v>715</v>
      </c>
      <c r="D62" s="54" t="s">
        <v>1595</v>
      </c>
      <c r="E62" s="6" t="s">
        <v>717</v>
      </c>
      <c r="F62" s="19">
        <v>6500</v>
      </c>
      <c r="G62" s="24">
        <v>6466.69</v>
      </c>
      <c r="H62" s="24">
        <v>0.5</v>
      </c>
      <c r="I62" s="31">
        <v>8.3550000000000004</v>
      </c>
      <c r="J62" s="31"/>
      <c r="K62" s="35" t="s">
        <v>572</v>
      </c>
    </row>
    <row r="63" spans="2:11" x14ac:dyDescent="0.25">
      <c r="B63" s="8" t="s">
        <v>714</v>
      </c>
      <c r="C63" s="57" t="s">
        <v>715</v>
      </c>
      <c r="D63" s="54" t="s">
        <v>716</v>
      </c>
      <c r="E63" s="6" t="s">
        <v>717</v>
      </c>
      <c r="F63" s="19">
        <v>6000</v>
      </c>
      <c r="G63" s="24">
        <v>5991.29</v>
      </c>
      <c r="H63" s="24">
        <v>0.47</v>
      </c>
      <c r="I63" s="31">
        <v>8.35</v>
      </c>
      <c r="J63" s="31"/>
      <c r="K63" s="35" t="s">
        <v>572</v>
      </c>
    </row>
    <row r="64" spans="2:11" x14ac:dyDescent="0.25">
      <c r="B64" s="8" t="s">
        <v>2345</v>
      </c>
      <c r="C64" s="57" t="s">
        <v>269</v>
      </c>
      <c r="D64" s="54" t="s">
        <v>2346</v>
      </c>
      <c r="E64" s="6" t="s">
        <v>579</v>
      </c>
      <c r="F64" s="19">
        <v>5000</v>
      </c>
      <c r="G64" s="24">
        <v>5015.5600000000004</v>
      </c>
      <c r="H64" s="24">
        <v>0.39</v>
      </c>
      <c r="I64" s="31">
        <v>8.2725000000000009</v>
      </c>
      <c r="J64" s="31"/>
      <c r="K64" s="35" t="s">
        <v>572</v>
      </c>
    </row>
    <row r="65" spans="2:11" x14ac:dyDescent="0.25">
      <c r="B65" s="8" t="s">
        <v>2201</v>
      </c>
      <c r="C65" s="57" t="s">
        <v>645</v>
      </c>
      <c r="D65" s="54" t="s">
        <v>2202</v>
      </c>
      <c r="E65" s="6" t="s">
        <v>571</v>
      </c>
      <c r="F65" s="19">
        <v>500</v>
      </c>
      <c r="G65" s="24">
        <v>4988.72</v>
      </c>
      <c r="H65" s="24">
        <v>0.39</v>
      </c>
      <c r="I65" s="31">
        <v>8.0256000000000007</v>
      </c>
      <c r="J65" s="31">
        <v>8.1775312916999994</v>
      </c>
      <c r="K65" s="35" t="s">
        <v>572</v>
      </c>
    </row>
    <row r="66" spans="2:11" x14ac:dyDescent="0.25">
      <c r="B66" s="8" t="s">
        <v>2347</v>
      </c>
      <c r="C66" s="57" t="s">
        <v>56</v>
      </c>
      <c r="D66" s="54" t="s">
        <v>2348</v>
      </c>
      <c r="E66" s="6" t="s">
        <v>571</v>
      </c>
      <c r="F66" s="19">
        <v>5000</v>
      </c>
      <c r="G66" s="24">
        <v>4982.04</v>
      </c>
      <c r="H66" s="24">
        <v>0.39</v>
      </c>
      <c r="I66" s="31">
        <v>8.1312999999999995</v>
      </c>
      <c r="J66" s="31"/>
      <c r="K66" s="35"/>
    </row>
    <row r="67" spans="2:11" x14ac:dyDescent="0.25">
      <c r="B67" s="8" t="s">
        <v>1636</v>
      </c>
      <c r="C67" s="57" t="s">
        <v>732</v>
      </c>
      <c r="D67" s="54" t="s">
        <v>1637</v>
      </c>
      <c r="E67" s="6" t="s">
        <v>571</v>
      </c>
      <c r="F67" s="19">
        <v>500</v>
      </c>
      <c r="G67" s="24">
        <v>4979.67</v>
      </c>
      <c r="H67" s="24">
        <v>0.39</v>
      </c>
      <c r="I67" s="31">
        <v>7.94</v>
      </c>
      <c r="J67" s="31"/>
      <c r="K67" s="35" t="s">
        <v>572</v>
      </c>
    </row>
    <row r="68" spans="2:11" x14ac:dyDescent="0.25">
      <c r="B68" s="8" t="s">
        <v>568</v>
      </c>
      <c r="C68" s="57" t="s">
        <v>569</v>
      </c>
      <c r="D68" s="54" t="s">
        <v>570</v>
      </c>
      <c r="E68" s="6" t="s">
        <v>571</v>
      </c>
      <c r="F68" s="19">
        <v>5000</v>
      </c>
      <c r="G68" s="24">
        <v>4973.45</v>
      </c>
      <c r="H68" s="24">
        <v>0.39</v>
      </c>
      <c r="I68" s="31">
        <v>7.79</v>
      </c>
      <c r="J68" s="31"/>
      <c r="K68" s="35"/>
    </row>
    <row r="69" spans="2:11" x14ac:dyDescent="0.25">
      <c r="B69" s="8" t="s">
        <v>624</v>
      </c>
      <c r="C69" s="57" t="s">
        <v>625</v>
      </c>
      <c r="D69" s="54" t="s">
        <v>626</v>
      </c>
      <c r="E69" s="6" t="s">
        <v>571</v>
      </c>
      <c r="F69" s="19">
        <v>5000</v>
      </c>
      <c r="G69" s="24">
        <v>4971.29</v>
      </c>
      <c r="H69" s="24">
        <v>0.39</v>
      </c>
      <c r="I69" s="31">
        <v>7.74</v>
      </c>
      <c r="J69" s="31"/>
      <c r="K69" s="35"/>
    </row>
    <row r="70" spans="2:11" x14ac:dyDescent="0.25">
      <c r="B70" s="8" t="s">
        <v>2349</v>
      </c>
      <c r="C70" s="57" t="s">
        <v>1030</v>
      </c>
      <c r="D70" s="54" t="s">
        <v>2350</v>
      </c>
      <c r="E70" s="6" t="s">
        <v>571</v>
      </c>
      <c r="F70" s="19">
        <v>5000</v>
      </c>
      <c r="G70" s="24">
        <v>4968.63</v>
      </c>
      <c r="H70" s="24">
        <v>0.39</v>
      </c>
      <c r="I70" s="31">
        <v>8.4450000000000003</v>
      </c>
      <c r="J70" s="31"/>
      <c r="K70" s="35" t="s">
        <v>572</v>
      </c>
    </row>
    <row r="71" spans="2:11" x14ac:dyDescent="0.25">
      <c r="B71" s="8" t="s">
        <v>2351</v>
      </c>
      <c r="C71" s="57" t="s">
        <v>732</v>
      </c>
      <c r="D71" s="54" t="s">
        <v>2352</v>
      </c>
      <c r="E71" s="6" t="s">
        <v>571</v>
      </c>
      <c r="F71" s="19">
        <v>250</v>
      </c>
      <c r="G71" s="24">
        <v>2511.56</v>
      </c>
      <c r="H71" s="24">
        <v>0.19</v>
      </c>
      <c r="I71" s="31">
        <v>7.8650000000000002</v>
      </c>
      <c r="J71" s="31"/>
      <c r="K71" s="35" t="s">
        <v>572</v>
      </c>
    </row>
    <row r="72" spans="2:11" x14ac:dyDescent="0.25">
      <c r="B72" s="8" t="s">
        <v>1707</v>
      </c>
      <c r="C72" s="57" t="s">
        <v>723</v>
      </c>
      <c r="D72" s="54" t="s">
        <v>1708</v>
      </c>
      <c r="E72" s="6" t="s">
        <v>1709</v>
      </c>
      <c r="F72" s="19">
        <v>250</v>
      </c>
      <c r="G72" s="24">
        <v>2507.7399999999998</v>
      </c>
      <c r="H72" s="24">
        <v>0.19</v>
      </c>
      <c r="I72" s="31">
        <v>8.0259999999999998</v>
      </c>
      <c r="J72" s="31"/>
      <c r="K72" s="35" t="s">
        <v>572</v>
      </c>
    </row>
    <row r="73" spans="2:11" x14ac:dyDescent="0.25">
      <c r="B73" s="8" t="s">
        <v>2353</v>
      </c>
      <c r="C73" s="57" t="s">
        <v>269</v>
      </c>
      <c r="D73" s="54" t="s">
        <v>2354</v>
      </c>
      <c r="E73" s="6" t="s">
        <v>579</v>
      </c>
      <c r="F73" s="19">
        <v>2500</v>
      </c>
      <c r="G73" s="24">
        <v>2505.4</v>
      </c>
      <c r="H73" s="24">
        <v>0.19</v>
      </c>
      <c r="I73" s="31">
        <v>8.2698999999999998</v>
      </c>
      <c r="J73" s="31"/>
      <c r="K73" s="35" t="s">
        <v>572</v>
      </c>
    </row>
    <row r="74" spans="2:11" x14ac:dyDescent="0.25">
      <c r="B74" s="8" t="s">
        <v>2355</v>
      </c>
      <c r="C74" s="57" t="s">
        <v>1705</v>
      </c>
      <c r="D74" s="54" t="s">
        <v>2356</v>
      </c>
      <c r="E74" s="6" t="s">
        <v>571</v>
      </c>
      <c r="F74" s="19">
        <v>2500</v>
      </c>
      <c r="G74" s="24">
        <v>2488.8200000000002</v>
      </c>
      <c r="H74" s="24">
        <v>0.19</v>
      </c>
      <c r="I74" s="31">
        <v>8.1999999999999993</v>
      </c>
      <c r="J74" s="31"/>
      <c r="K74" s="35" t="s">
        <v>572</v>
      </c>
    </row>
    <row r="75" spans="2:11" x14ac:dyDescent="0.25">
      <c r="B75" s="8" t="s">
        <v>1498</v>
      </c>
      <c r="C75" s="57" t="s">
        <v>1091</v>
      </c>
      <c r="D75" s="54" t="s">
        <v>1499</v>
      </c>
      <c r="E75" s="6" t="s">
        <v>601</v>
      </c>
      <c r="F75" s="19">
        <v>250</v>
      </c>
      <c r="G75" s="24">
        <v>2463.6999999999998</v>
      </c>
      <c r="H75" s="24">
        <v>0.19</v>
      </c>
      <c r="I75" s="31">
        <v>8.3674999999999997</v>
      </c>
      <c r="J75" s="31"/>
      <c r="K75" s="35" t="s">
        <v>572</v>
      </c>
    </row>
    <row r="76" spans="2:11" x14ac:dyDescent="0.25">
      <c r="B76" s="8" t="s">
        <v>2228</v>
      </c>
      <c r="C76" s="57" t="s">
        <v>1062</v>
      </c>
      <c r="D76" s="54" t="s">
        <v>2229</v>
      </c>
      <c r="E76" s="6" t="s">
        <v>1089</v>
      </c>
      <c r="F76" s="19">
        <v>1997</v>
      </c>
      <c r="G76" s="24">
        <v>1991.09</v>
      </c>
      <c r="H76" s="24">
        <v>0.15</v>
      </c>
      <c r="I76" s="31">
        <v>8.2799999999999994</v>
      </c>
      <c r="J76" s="31"/>
      <c r="K76" s="35" t="s">
        <v>572</v>
      </c>
    </row>
    <row r="77" spans="2:11" x14ac:dyDescent="0.25">
      <c r="B77" s="8" t="s">
        <v>2357</v>
      </c>
      <c r="C77" s="57" t="s">
        <v>625</v>
      </c>
      <c r="D77" s="54" t="s">
        <v>2358</v>
      </c>
      <c r="E77" s="6" t="s">
        <v>571</v>
      </c>
      <c r="F77" s="19">
        <v>200</v>
      </c>
      <c r="G77" s="24">
        <v>1932.05</v>
      </c>
      <c r="H77" s="24">
        <v>0.15</v>
      </c>
      <c r="I77" s="31">
        <v>7.78</v>
      </c>
      <c r="J77" s="31"/>
      <c r="K77" s="35" t="s">
        <v>572</v>
      </c>
    </row>
    <row r="78" spans="2:11" x14ac:dyDescent="0.25">
      <c r="B78" s="8" t="s">
        <v>2230</v>
      </c>
      <c r="C78" s="57" t="s">
        <v>577</v>
      </c>
      <c r="D78" s="54" t="s">
        <v>2231</v>
      </c>
      <c r="E78" s="6" t="s">
        <v>579</v>
      </c>
      <c r="F78" s="19">
        <v>150</v>
      </c>
      <c r="G78" s="24">
        <v>1497.35</v>
      </c>
      <c r="H78" s="24">
        <v>0.12</v>
      </c>
      <c r="I78" s="31">
        <v>8.7849000000000004</v>
      </c>
      <c r="J78" s="31"/>
      <c r="K78" s="35" t="s">
        <v>572</v>
      </c>
    </row>
    <row r="79" spans="2:11" x14ac:dyDescent="0.25">
      <c r="B79" s="8" t="s">
        <v>587</v>
      </c>
      <c r="C79" s="57" t="s">
        <v>569</v>
      </c>
      <c r="D79" s="54" t="s">
        <v>588</v>
      </c>
      <c r="E79" s="6" t="s">
        <v>571</v>
      </c>
      <c r="F79" s="19">
        <v>1500</v>
      </c>
      <c r="G79" s="24">
        <v>1488.53</v>
      </c>
      <c r="H79" s="24">
        <v>0.12</v>
      </c>
      <c r="I79" s="31">
        <v>7.79</v>
      </c>
      <c r="J79" s="31"/>
      <c r="K79" s="35" t="s">
        <v>572</v>
      </c>
    </row>
    <row r="80" spans="2:11" x14ac:dyDescent="0.25">
      <c r="B80" s="8" t="s">
        <v>2359</v>
      </c>
      <c r="C80" s="57" t="s">
        <v>1062</v>
      </c>
      <c r="D80" s="54" t="s">
        <v>2360</v>
      </c>
      <c r="E80" s="6" t="s">
        <v>1089</v>
      </c>
      <c r="F80" s="19">
        <v>1124</v>
      </c>
      <c r="G80" s="24">
        <v>1120.6199999999999</v>
      </c>
      <c r="H80" s="24">
        <v>0.09</v>
      </c>
      <c r="I80" s="31">
        <v>8.2799999999999994</v>
      </c>
      <c r="J80" s="31"/>
      <c r="K80" s="35" t="s">
        <v>572</v>
      </c>
    </row>
    <row r="81" spans="2:11" x14ac:dyDescent="0.25">
      <c r="B81" s="8" t="s">
        <v>2361</v>
      </c>
      <c r="C81" s="57" t="s">
        <v>414</v>
      </c>
      <c r="D81" s="54" t="s">
        <v>2362</v>
      </c>
      <c r="E81" s="6" t="s">
        <v>629</v>
      </c>
      <c r="F81" s="19">
        <v>61</v>
      </c>
      <c r="G81" s="24">
        <v>550.09</v>
      </c>
      <c r="H81" s="24">
        <v>0.04</v>
      </c>
      <c r="I81" s="31">
        <v>8.2725000000000009</v>
      </c>
      <c r="J81" s="31"/>
      <c r="K81" s="35" t="s">
        <v>572</v>
      </c>
    </row>
    <row r="82" spans="2:11" x14ac:dyDescent="0.25">
      <c r="B82" s="8" t="s">
        <v>2363</v>
      </c>
      <c r="C82" s="57" t="s">
        <v>536</v>
      </c>
      <c r="D82" s="54" t="s">
        <v>2364</v>
      </c>
      <c r="E82" s="6" t="s">
        <v>571</v>
      </c>
      <c r="F82" s="19">
        <v>50</v>
      </c>
      <c r="G82" s="24">
        <v>495.92</v>
      </c>
      <c r="H82" s="24">
        <v>0.04</v>
      </c>
      <c r="I82" s="31">
        <v>8.3899000000000008</v>
      </c>
      <c r="J82" s="31"/>
      <c r="K82" s="35" t="s">
        <v>572</v>
      </c>
    </row>
    <row r="83" spans="2:11" x14ac:dyDescent="0.25">
      <c r="B83" s="8" t="s">
        <v>2365</v>
      </c>
      <c r="C83" s="57" t="s">
        <v>1521</v>
      </c>
      <c r="D83" s="54" t="s">
        <v>2366</v>
      </c>
      <c r="E83" s="6" t="s">
        <v>571</v>
      </c>
      <c r="F83" s="19">
        <v>25</v>
      </c>
      <c r="G83" s="24">
        <v>251.42</v>
      </c>
      <c r="H83" s="24">
        <v>0.02</v>
      </c>
      <c r="I83" s="31">
        <v>7.915</v>
      </c>
      <c r="J83" s="31"/>
      <c r="K83" s="35" t="s">
        <v>572</v>
      </c>
    </row>
    <row r="84" spans="2:11" x14ac:dyDescent="0.25">
      <c r="C84" s="58" t="s">
        <v>40</v>
      </c>
      <c r="D84" s="54"/>
      <c r="E84" s="6"/>
      <c r="F84" s="19"/>
      <c r="G84" s="25">
        <v>884236.1</v>
      </c>
      <c r="H84" s="25">
        <v>68.66</v>
      </c>
      <c r="I84" s="31"/>
      <c r="J84" s="31"/>
      <c r="K84" s="35"/>
    </row>
    <row r="85" spans="2:11" x14ac:dyDescent="0.25">
      <c r="C85" s="57"/>
      <c r="D85" s="54"/>
      <c r="E85" s="6"/>
      <c r="F85" s="19"/>
      <c r="G85" s="24"/>
      <c r="H85" s="24"/>
      <c r="I85" s="31"/>
      <c r="J85" s="31"/>
      <c r="K85" s="35"/>
    </row>
    <row r="86" spans="2:11" x14ac:dyDescent="0.25">
      <c r="C86" s="58" t="s">
        <v>7</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8</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9</v>
      </c>
      <c r="D90" s="54"/>
      <c r="E90" s="6"/>
      <c r="F90" s="19"/>
      <c r="G90" s="24"/>
      <c r="H90" s="24"/>
      <c r="I90" s="31"/>
      <c r="J90" s="31"/>
      <c r="K90" s="35"/>
    </row>
    <row r="91" spans="2:11" x14ac:dyDescent="0.25">
      <c r="B91" s="8" t="s">
        <v>657</v>
      </c>
      <c r="C91" s="57" t="s">
        <v>658</v>
      </c>
      <c r="D91" s="54" t="s">
        <v>659</v>
      </c>
      <c r="E91" s="6" t="s">
        <v>660</v>
      </c>
      <c r="F91" s="19">
        <v>71000000</v>
      </c>
      <c r="G91" s="24">
        <v>71168.2</v>
      </c>
      <c r="H91" s="24">
        <v>5.53</v>
      </c>
      <c r="I91" s="31">
        <v>7.2723084</v>
      </c>
      <c r="J91" s="31"/>
      <c r="K91" s="35"/>
    </row>
    <row r="92" spans="2:11" x14ac:dyDescent="0.25">
      <c r="B92" s="8" t="s">
        <v>1347</v>
      </c>
      <c r="C92" s="57" t="s">
        <v>1348</v>
      </c>
      <c r="D92" s="54" t="s">
        <v>1349</v>
      </c>
      <c r="E92" s="6" t="s">
        <v>660</v>
      </c>
      <c r="F92" s="19">
        <v>57000000</v>
      </c>
      <c r="G92" s="24">
        <v>57045.77</v>
      </c>
      <c r="H92" s="24">
        <v>4.43</v>
      </c>
      <c r="I92" s="31">
        <v>7.2030190999999997</v>
      </c>
      <c r="J92" s="31"/>
      <c r="K92" s="35"/>
    </row>
    <row r="93" spans="2:11" x14ac:dyDescent="0.25">
      <c r="B93" s="8" t="s">
        <v>1653</v>
      </c>
      <c r="C93" s="57" t="s">
        <v>1654</v>
      </c>
      <c r="D93" s="54" t="s">
        <v>1655</v>
      </c>
      <c r="E93" s="6" t="s">
        <v>660</v>
      </c>
      <c r="F93" s="19">
        <v>50000000</v>
      </c>
      <c r="G93" s="24">
        <v>50570.15</v>
      </c>
      <c r="H93" s="24">
        <v>3.93</v>
      </c>
      <c r="I93" s="31">
        <v>7.2284033000000001</v>
      </c>
      <c r="J93" s="31"/>
      <c r="K93" s="35"/>
    </row>
    <row r="94" spans="2:11" x14ac:dyDescent="0.25">
      <c r="B94" s="8" t="s">
        <v>670</v>
      </c>
      <c r="C94" s="57" t="s">
        <v>671</v>
      </c>
      <c r="D94" s="54" t="s">
        <v>672</v>
      </c>
      <c r="E94" s="6" t="s">
        <v>660</v>
      </c>
      <c r="F94" s="19">
        <v>47500000</v>
      </c>
      <c r="G94" s="24">
        <v>47524.56</v>
      </c>
      <c r="H94" s="24">
        <v>3.69</v>
      </c>
      <c r="I94" s="31">
        <v>7.1654783999999996</v>
      </c>
      <c r="J94" s="31"/>
      <c r="K94" s="35"/>
    </row>
    <row r="95" spans="2:11" x14ac:dyDescent="0.25">
      <c r="B95" s="8" t="s">
        <v>1566</v>
      </c>
      <c r="C95" s="57" t="s">
        <v>1567</v>
      </c>
      <c r="D95" s="54" t="s">
        <v>1568</v>
      </c>
      <c r="E95" s="6" t="s">
        <v>660</v>
      </c>
      <c r="F95" s="19">
        <v>35000000</v>
      </c>
      <c r="G95" s="24">
        <v>34835.5</v>
      </c>
      <c r="H95" s="24">
        <v>2.7</v>
      </c>
      <c r="I95" s="31">
        <v>0</v>
      </c>
      <c r="J95" s="31"/>
      <c r="K95" s="35"/>
    </row>
    <row r="96" spans="2:11" x14ac:dyDescent="0.25">
      <c r="B96" s="8" t="s">
        <v>1039</v>
      </c>
      <c r="C96" s="57" t="s">
        <v>1040</v>
      </c>
      <c r="D96" s="54" t="s">
        <v>1041</v>
      </c>
      <c r="E96" s="6" t="s">
        <v>660</v>
      </c>
      <c r="F96" s="19">
        <v>27000000</v>
      </c>
      <c r="G96" s="24">
        <v>27075.55</v>
      </c>
      <c r="H96" s="24">
        <v>2.1</v>
      </c>
      <c r="I96" s="31">
        <v>7.2367971999999998</v>
      </c>
      <c r="J96" s="31"/>
      <c r="K96" s="35"/>
    </row>
    <row r="97" spans="1:11" x14ac:dyDescent="0.25">
      <c r="B97" s="8" t="s">
        <v>1097</v>
      </c>
      <c r="C97" s="57" t="s">
        <v>1098</v>
      </c>
      <c r="D97" s="54" t="s">
        <v>1099</v>
      </c>
      <c r="E97" s="6" t="s">
        <v>660</v>
      </c>
      <c r="F97" s="19">
        <v>25000000</v>
      </c>
      <c r="G97" s="24">
        <v>25135.4</v>
      </c>
      <c r="H97" s="24">
        <v>1.95</v>
      </c>
      <c r="I97" s="31">
        <v>7.3058885</v>
      </c>
      <c r="J97" s="31"/>
      <c r="K97" s="35"/>
    </row>
    <row r="98" spans="1:11" x14ac:dyDescent="0.25">
      <c r="B98" s="8" t="s">
        <v>1045</v>
      </c>
      <c r="C98" s="57" t="s">
        <v>1046</v>
      </c>
      <c r="D98" s="54" t="s">
        <v>1047</v>
      </c>
      <c r="E98" s="6" t="s">
        <v>660</v>
      </c>
      <c r="F98" s="19">
        <v>20000000</v>
      </c>
      <c r="G98" s="24">
        <v>19838</v>
      </c>
      <c r="H98" s="24">
        <v>1.54</v>
      </c>
      <c r="I98" s="31">
        <v>0</v>
      </c>
      <c r="J98" s="31"/>
      <c r="K98" s="35"/>
    </row>
    <row r="99" spans="1:11" x14ac:dyDescent="0.25">
      <c r="B99" s="8" t="s">
        <v>673</v>
      </c>
      <c r="C99" s="57" t="s">
        <v>674</v>
      </c>
      <c r="D99" s="54" t="s">
        <v>675</v>
      </c>
      <c r="E99" s="6" t="s">
        <v>660</v>
      </c>
      <c r="F99" s="19">
        <v>100000</v>
      </c>
      <c r="G99" s="24">
        <v>100.55</v>
      </c>
      <c r="H99" s="24">
        <v>0.01</v>
      </c>
      <c r="I99" s="31">
        <v>7.3009024</v>
      </c>
      <c r="J99" s="31"/>
      <c r="K99" s="35"/>
    </row>
    <row r="100" spans="1:11" x14ac:dyDescent="0.25">
      <c r="C100" s="58" t="s">
        <v>40</v>
      </c>
      <c r="D100" s="54"/>
      <c r="E100" s="6"/>
      <c r="F100" s="19"/>
      <c r="G100" s="25">
        <v>333293.68</v>
      </c>
      <c r="H100" s="25">
        <v>25.88</v>
      </c>
      <c r="I100" s="31"/>
      <c r="J100" s="31"/>
      <c r="K100" s="35"/>
    </row>
    <row r="101" spans="1:11" x14ac:dyDescent="0.25">
      <c r="C101" s="57"/>
      <c r="D101" s="54"/>
      <c r="E101" s="6"/>
      <c r="F101" s="19"/>
      <c r="G101" s="24"/>
      <c r="H101" s="24"/>
      <c r="I101" s="31"/>
      <c r="J101" s="31"/>
      <c r="K101" s="35"/>
    </row>
    <row r="102" spans="1:11" x14ac:dyDescent="0.25">
      <c r="C102" s="59" t="s">
        <v>10</v>
      </c>
      <c r="D102" s="54"/>
      <c r="E102" s="6"/>
      <c r="F102" s="19"/>
      <c r="G102" s="24"/>
      <c r="H102" s="24"/>
      <c r="I102" s="31"/>
      <c r="J102" s="31"/>
      <c r="K102" s="35"/>
    </row>
    <row r="103" spans="1:11" x14ac:dyDescent="0.25">
      <c r="B103" s="8" t="s">
        <v>2367</v>
      </c>
      <c r="C103" s="57" t="s">
        <v>2368</v>
      </c>
      <c r="D103" s="54" t="s">
        <v>2369</v>
      </c>
      <c r="E103" s="6" t="s">
        <v>660</v>
      </c>
      <c r="F103" s="19">
        <v>195100</v>
      </c>
      <c r="G103" s="24">
        <v>195.74</v>
      </c>
      <c r="H103" s="24">
        <v>0.02</v>
      </c>
      <c r="I103" s="31">
        <v>7.7556053</v>
      </c>
      <c r="J103" s="31"/>
      <c r="K103" s="35"/>
    </row>
    <row r="104" spans="1:11" x14ac:dyDescent="0.25">
      <c r="C104" s="58" t="s">
        <v>40</v>
      </c>
      <c r="D104" s="54"/>
      <c r="E104" s="6"/>
      <c r="F104" s="19"/>
      <c r="G104" s="25">
        <v>195.74</v>
      </c>
      <c r="H104" s="25">
        <v>0.02</v>
      </c>
      <c r="I104" s="31"/>
      <c r="J104" s="31"/>
      <c r="K104" s="35"/>
    </row>
    <row r="105" spans="1:11" x14ac:dyDescent="0.25">
      <c r="C105" s="57"/>
      <c r="D105" s="54"/>
      <c r="E105" s="6"/>
      <c r="F105" s="19"/>
      <c r="G105" s="24"/>
      <c r="H105" s="24"/>
      <c r="I105" s="31"/>
      <c r="J105" s="31"/>
      <c r="K105" s="35"/>
    </row>
    <row r="106" spans="1:11" x14ac:dyDescent="0.25">
      <c r="A106" s="10"/>
      <c r="B106" s="28"/>
      <c r="C106" s="58" t="s">
        <v>11</v>
      </c>
      <c r="D106" s="54"/>
      <c r="E106" s="6"/>
      <c r="F106" s="19"/>
      <c r="G106" s="24"/>
      <c r="H106" s="24"/>
      <c r="I106" s="31"/>
      <c r="J106" s="31"/>
      <c r="K106" s="35"/>
    </row>
    <row r="107" spans="1:11" x14ac:dyDescent="0.25">
      <c r="A107" s="28"/>
      <c r="B107" s="28"/>
      <c r="C107" s="58" t="s">
        <v>13</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14</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15</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11" x14ac:dyDescent="0.25">
      <c r="A113" s="28"/>
      <c r="B113" s="28"/>
      <c r="C113" s="58" t="s">
        <v>16</v>
      </c>
      <c r="D113" s="54"/>
      <c r="E113" s="6"/>
      <c r="F113" s="19"/>
      <c r="G113" s="24" t="s">
        <v>2</v>
      </c>
      <c r="H113" s="24" t="s">
        <v>2</v>
      </c>
      <c r="I113" s="31"/>
      <c r="J113" s="31"/>
      <c r="K113" s="35"/>
    </row>
    <row r="114" spans="1:11" x14ac:dyDescent="0.25">
      <c r="A114" s="28"/>
      <c r="B114" s="28"/>
      <c r="C114" s="58"/>
      <c r="D114" s="54"/>
      <c r="E114" s="6"/>
      <c r="F114" s="19"/>
      <c r="G114" s="24"/>
      <c r="H114" s="24"/>
      <c r="I114" s="31"/>
      <c r="J114" s="31"/>
      <c r="K114" s="35"/>
    </row>
    <row r="115" spans="1:11" x14ac:dyDescent="0.25">
      <c r="C115" s="59" t="s">
        <v>17</v>
      </c>
      <c r="D115" s="54"/>
      <c r="E115" s="6"/>
      <c r="F115" s="19"/>
      <c r="G115" s="24"/>
      <c r="H115" s="24"/>
      <c r="I115" s="31"/>
      <c r="J115" s="31"/>
      <c r="K115" s="35"/>
    </row>
    <row r="116" spans="1:11" x14ac:dyDescent="0.25">
      <c r="B116" s="8" t="s">
        <v>2370</v>
      </c>
      <c r="C116" s="57" t="s">
        <v>2371</v>
      </c>
      <c r="D116" s="54" t="s">
        <v>2372</v>
      </c>
      <c r="E116" s="6" t="s">
        <v>660</v>
      </c>
      <c r="F116" s="19">
        <v>140000</v>
      </c>
      <c r="G116" s="24">
        <v>110.34</v>
      </c>
      <c r="H116" s="24">
        <v>0.01</v>
      </c>
      <c r="I116" s="31">
        <v>7.3163780999999997</v>
      </c>
      <c r="J116" s="31"/>
      <c r="K116" s="35"/>
    </row>
    <row r="117" spans="1:11" x14ac:dyDescent="0.25">
      <c r="C117" s="58" t="s">
        <v>40</v>
      </c>
      <c r="D117" s="54"/>
      <c r="E117" s="6"/>
      <c r="F117" s="19"/>
      <c r="G117" s="25">
        <v>110.34</v>
      </c>
      <c r="H117" s="25">
        <v>0.01</v>
      </c>
      <c r="I117" s="31"/>
      <c r="J117" s="31"/>
      <c r="K117" s="35"/>
    </row>
    <row r="118" spans="1:11" x14ac:dyDescent="0.25">
      <c r="C118" s="57"/>
      <c r="D118" s="54"/>
      <c r="E118" s="6"/>
      <c r="F118" s="19"/>
      <c r="G118" s="24"/>
      <c r="H118" s="24"/>
      <c r="I118" s="31"/>
      <c r="J118" s="31"/>
      <c r="K118" s="35"/>
    </row>
    <row r="119" spans="1:11" x14ac:dyDescent="0.25">
      <c r="A119" s="10"/>
      <c r="B119" s="28"/>
      <c r="C119" s="58" t="s">
        <v>18</v>
      </c>
      <c r="D119" s="54"/>
      <c r="E119" s="6"/>
      <c r="F119" s="19"/>
      <c r="G119" s="24"/>
      <c r="H119" s="24"/>
      <c r="I119" s="31"/>
      <c r="J119" s="31"/>
      <c r="K119" s="35"/>
    </row>
    <row r="120" spans="1:11" x14ac:dyDescent="0.25">
      <c r="A120" s="28"/>
      <c r="B120" s="28"/>
      <c r="C120" s="58" t="s">
        <v>19</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C122" s="59" t="s">
        <v>20</v>
      </c>
      <c r="D122" s="54"/>
      <c r="E122" s="6"/>
      <c r="F122" s="19"/>
      <c r="G122" s="24"/>
      <c r="H122" s="24"/>
      <c r="I122" s="31"/>
      <c r="J122" s="31"/>
      <c r="K122" s="35"/>
    </row>
    <row r="123" spans="1:11" x14ac:dyDescent="0.25">
      <c r="B123" s="8" t="s">
        <v>749</v>
      </c>
      <c r="C123" s="57" t="s">
        <v>4663</v>
      </c>
      <c r="D123" s="54" t="s">
        <v>750</v>
      </c>
      <c r="E123" s="6" t="s">
        <v>751</v>
      </c>
      <c r="F123" s="19">
        <v>33341.233</v>
      </c>
      <c r="G123" s="24">
        <v>3373.98</v>
      </c>
      <c r="H123" s="24">
        <v>0.26</v>
      </c>
      <c r="I123" s="31">
        <v>7.14</v>
      </c>
      <c r="J123" s="31"/>
      <c r="K123" s="35"/>
    </row>
    <row r="124" spans="1:11" x14ac:dyDescent="0.25">
      <c r="C124" s="58" t="s">
        <v>40</v>
      </c>
      <c r="D124" s="54"/>
      <c r="E124" s="6"/>
      <c r="F124" s="19"/>
      <c r="G124" s="25">
        <v>3373.98</v>
      </c>
      <c r="H124" s="25">
        <v>0.26</v>
      </c>
      <c r="I124" s="31"/>
      <c r="J124" s="31"/>
      <c r="K124" s="35"/>
    </row>
    <row r="125" spans="1:11" x14ac:dyDescent="0.25">
      <c r="C125" s="57"/>
      <c r="D125" s="54"/>
      <c r="E125" s="6"/>
      <c r="F125" s="19"/>
      <c r="G125" s="24"/>
      <c r="H125" s="24"/>
      <c r="I125" s="31"/>
      <c r="J125" s="31"/>
      <c r="K125" s="35"/>
    </row>
    <row r="126" spans="1:11" x14ac:dyDescent="0.25">
      <c r="C126" s="58" t="s">
        <v>21</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C128" s="58" t="s">
        <v>22</v>
      </c>
      <c r="D128" s="54"/>
      <c r="E128" s="6"/>
      <c r="F128" s="19"/>
      <c r="G128" s="24" t="s">
        <v>2</v>
      </c>
      <c r="H128" s="24" t="s">
        <v>2</v>
      </c>
      <c r="I128" s="31"/>
      <c r="J128" s="31"/>
      <c r="K128" s="35"/>
    </row>
    <row r="129" spans="1:54" x14ac:dyDescent="0.25">
      <c r="C129" s="57"/>
      <c r="D129" s="54"/>
      <c r="E129" s="6"/>
      <c r="F129" s="19"/>
      <c r="G129" s="24"/>
      <c r="H129" s="24"/>
      <c r="I129" s="31"/>
      <c r="J129" s="31"/>
      <c r="K129" s="35"/>
    </row>
    <row r="130" spans="1:54" x14ac:dyDescent="0.25">
      <c r="C130" s="58" t="s">
        <v>23</v>
      </c>
      <c r="D130" s="54"/>
      <c r="E130" s="6"/>
      <c r="F130" s="19"/>
      <c r="G130" s="24" t="s">
        <v>2</v>
      </c>
      <c r="H130" s="24" t="s">
        <v>2</v>
      </c>
      <c r="I130" s="31"/>
      <c r="J130" s="31"/>
      <c r="K130" s="35"/>
    </row>
    <row r="131" spans="1:54" x14ac:dyDescent="0.25">
      <c r="C131" s="57"/>
      <c r="D131" s="54"/>
      <c r="E131" s="6"/>
      <c r="F131" s="19"/>
      <c r="G131" s="24"/>
      <c r="H131" s="24"/>
      <c r="I131" s="31"/>
      <c r="J131" s="31"/>
      <c r="K131" s="35"/>
    </row>
    <row r="132" spans="1:54" x14ac:dyDescent="0.25">
      <c r="C132" s="59" t="s">
        <v>24</v>
      </c>
      <c r="D132" s="54"/>
      <c r="E132" s="6"/>
      <c r="F132" s="19"/>
      <c r="G132" s="24"/>
      <c r="H132" s="24"/>
      <c r="I132" s="31"/>
      <c r="J132" s="31"/>
      <c r="K132" s="35"/>
    </row>
    <row r="133" spans="1:54" x14ac:dyDescent="0.25">
      <c r="B133" s="8" t="s">
        <v>38</v>
      </c>
      <c r="C133" s="57" t="s">
        <v>39</v>
      </c>
      <c r="D133" s="54"/>
      <c r="E133" s="6"/>
      <c r="F133" s="19"/>
      <c r="G133" s="24">
        <v>25390.25</v>
      </c>
      <c r="H133" s="24">
        <v>1.97</v>
      </c>
      <c r="I133" s="31"/>
      <c r="J133" s="31"/>
      <c r="K133" s="35"/>
    </row>
    <row r="134" spans="1:54" x14ac:dyDescent="0.25">
      <c r="C134" s="58" t="s">
        <v>40</v>
      </c>
      <c r="D134" s="54"/>
      <c r="E134" s="6"/>
      <c r="F134" s="19"/>
      <c r="G134" s="25">
        <v>25390.25</v>
      </c>
      <c r="H134" s="25">
        <v>1.97</v>
      </c>
      <c r="I134" s="31"/>
      <c r="J134" s="31"/>
      <c r="K134" s="35"/>
    </row>
    <row r="135" spans="1:54" x14ac:dyDescent="0.25">
      <c r="C135" s="57"/>
      <c r="D135" s="54"/>
      <c r="E135" s="6"/>
      <c r="F135" s="19"/>
      <c r="G135" s="24"/>
      <c r="H135" s="24"/>
      <c r="I135" s="31"/>
      <c r="J135" s="31"/>
      <c r="K135" s="35"/>
    </row>
    <row r="136" spans="1:54" x14ac:dyDescent="0.25">
      <c r="A136" s="10"/>
      <c r="B136" s="28"/>
      <c r="C136" s="58" t="s">
        <v>25</v>
      </c>
      <c r="D136" s="54"/>
      <c r="E136" s="6"/>
      <c r="F136" s="19"/>
      <c r="G136" s="24"/>
      <c r="H136" s="24"/>
      <c r="I136" s="31"/>
      <c r="J136" s="31"/>
      <c r="K136" s="35"/>
    </row>
    <row r="137" spans="1:54" s="2" customFormat="1" ht="13.5" x14ac:dyDescent="0.25">
      <c r="A137" s="28"/>
      <c r="B137" s="28"/>
      <c r="C137" s="57" t="s">
        <v>4656</v>
      </c>
      <c r="D137" s="54"/>
      <c r="E137" s="6"/>
      <c r="F137" s="19"/>
      <c r="G137" s="24" t="s">
        <v>2</v>
      </c>
      <c r="H137" s="24" t="s">
        <v>2</v>
      </c>
      <c r="I137" s="31"/>
      <c r="J137" s="31"/>
      <c r="K137" s="35"/>
      <c r="L137" s="3"/>
      <c r="AI137" s="3"/>
      <c r="AV137" s="3"/>
      <c r="AX137" s="3"/>
      <c r="BB137" s="3"/>
    </row>
    <row r="138" spans="1:54" x14ac:dyDescent="0.25">
      <c r="B138" s="8"/>
      <c r="C138" s="57" t="s">
        <v>41</v>
      </c>
      <c r="D138" s="54"/>
      <c r="E138" s="6"/>
      <c r="F138" s="19"/>
      <c r="G138" s="24">
        <v>41485.1</v>
      </c>
      <c r="H138" s="24">
        <v>3.2</v>
      </c>
      <c r="I138" s="31"/>
      <c r="J138" s="31"/>
      <c r="K138" s="35"/>
    </row>
    <row r="139" spans="1:54" x14ac:dyDescent="0.25">
      <c r="C139" s="58" t="s">
        <v>40</v>
      </c>
      <c r="D139" s="54"/>
      <c r="E139" s="6"/>
      <c r="F139" s="19"/>
      <c r="G139" s="25">
        <v>41485.1</v>
      </c>
      <c r="H139" s="25">
        <v>3.2</v>
      </c>
      <c r="I139" s="31"/>
      <c r="J139" s="31"/>
      <c r="K139" s="35"/>
    </row>
    <row r="140" spans="1:54" x14ac:dyDescent="0.25">
      <c r="C140" s="57"/>
      <c r="D140" s="54"/>
      <c r="E140" s="6"/>
      <c r="F140" s="19"/>
      <c r="G140" s="24"/>
      <c r="H140" s="24"/>
      <c r="I140" s="31"/>
      <c r="J140" s="31"/>
      <c r="K140" s="35"/>
    </row>
    <row r="141" spans="1:54" x14ac:dyDescent="0.25">
      <c r="C141" s="60" t="s">
        <v>42</v>
      </c>
      <c r="D141" s="55"/>
      <c r="E141" s="5"/>
      <c r="F141" s="20"/>
      <c r="G141" s="26">
        <v>1288085.19</v>
      </c>
      <c r="H141" s="26">
        <v>100</v>
      </c>
      <c r="I141" s="32"/>
      <c r="J141" s="32"/>
      <c r="K141" s="36"/>
    </row>
    <row r="144" spans="1:54" x14ac:dyDescent="0.25">
      <c r="C144" s="1" t="s">
        <v>43</v>
      </c>
    </row>
    <row r="145" spans="3:11" x14ac:dyDescent="0.25">
      <c r="C145" s="37" t="s">
        <v>44</v>
      </c>
      <c r="D145" s="37"/>
      <c r="E145" s="37"/>
      <c r="F145" s="37"/>
      <c r="G145" s="37"/>
      <c r="H145" s="37"/>
      <c r="I145" s="37"/>
      <c r="J145" s="37"/>
      <c r="K145" s="37"/>
    </row>
    <row r="146" spans="3:11" x14ac:dyDescent="0.25">
      <c r="C146" s="2" t="s">
        <v>45</v>
      </c>
    </row>
    <row r="147" spans="3:11" x14ac:dyDescent="0.25">
      <c r="C147" s="2" t="s">
        <v>46</v>
      </c>
    </row>
    <row r="148" spans="3:11" x14ac:dyDescent="0.25">
      <c r="C148" s="2" t="s">
        <v>47</v>
      </c>
    </row>
    <row r="149" spans="3:11" x14ac:dyDescent="0.25">
      <c r="C149" s="2" t="s">
        <v>48</v>
      </c>
    </row>
    <row r="150" spans="3:11" ht="39.75" customHeight="1" x14ac:dyDescent="0.25">
      <c r="C150" s="82" t="s">
        <v>4679</v>
      </c>
      <c r="D150" s="82"/>
      <c r="E150" s="82"/>
      <c r="F150" s="82"/>
      <c r="G150" s="82"/>
      <c r="H150" s="82"/>
      <c r="I150" s="82"/>
      <c r="J150" s="82"/>
      <c r="K150" s="82"/>
    </row>
    <row r="152" spans="3:11" x14ac:dyDescent="0.25">
      <c r="C152" s="78" t="s">
        <v>4733</v>
      </c>
      <c r="E152" s="78" t="s">
        <v>4734</v>
      </c>
      <c r="F152" s="79"/>
    </row>
    <row r="153" spans="3:11" x14ac:dyDescent="0.25">
      <c r="E153" s="2" t="s">
        <v>4762</v>
      </c>
    </row>
  </sheetData>
  <mergeCells count="1">
    <mergeCell ref="C150:K150"/>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3"/>
  <dimension ref="A1:IV74"/>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2373</v>
      </c>
      <c r="J2" s="38" t="s">
        <v>4461</v>
      </c>
    </row>
    <row r="3" spans="1:54" ht="16.5" x14ac:dyDescent="0.3">
      <c r="C3" s="1" t="s">
        <v>27</v>
      </c>
      <c r="D3" s="21" t="s">
        <v>1951</v>
      </c>
      <c r="F3" s="73" t="s">
        <v>4673</v>
      </c>
      <c r="G3" s="13" t="s">
        <v>4376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21</v>
      </c>
      <c r="D45" s="54"/>
      <c r="E45" s="6"/>
      <c r="F45" s="19"/>
      <c r="G45" s="24"/>
      <c r="H45" s="24"/>
      <c r="I45" s="31"/>
      <c r="J45" s="31"/>
      <c r="K45" s="35"/>
    </row>
    <row r="46" spans="1:11" x14ac:dyDescent="0.25">
      <c r="B46" s="8" t="s">
        <v>2374</v>
      </c>
      <c r="C46" s="57" t="s">
        <v>2375</v>
      </c>
      <c r="D46" s="54" t="s">
        <v>2376</v>
      </c>
      <c r="E46" s="6" t="s">
        <v>2375</v>
      </c>
      <c r="F46" s="19">
        <v>5718</v>
      </c>
      <c r="G46" s="24">
        <v>357895.34</v>
      </c>
      <c r="H46" s="24">
        <v>98.46</v>
      </c>
      <c r="I46" s="31"/>
      <c r="J46" s="31"/>
      <c r="K46" s="35"/>
    </row>
    <row r="47" spans="1:11" x14ac:dyDescent="0.25">
      <c r="C47" s="58" t="s">
        <v>40</v>
      </c>
      <c r="D47" s="54"/>
      <c r="E47" s="6"/>
      <c r="F47" s="19"/>
      <c r="G47" s="25">
        <v>357895.34</v>
      </c>
      <c r="H47" s="25">
        <v>98.46</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38</v>
      </c>
      <c r="C54" s="57" t="s">
        <v>39</v>
      </c>
      <c r="D54" s="54"/>
      <c r="E54" s="6"/>
      <c r="F54" s="19"/>
      <c r="G54" s="24">
        <v>28.84</v>
      </c>
      <c r="H54" s="24">
        <v>0.01</v>
      </c>
      <c r="I54" s="31"/>
      <c r="J54" s="31"/>
      <c r="K54" s="35"/>
    </row>
    <row r="55" spans="1:54" x14ac:dyDescent="0.25">
      <c r="C55" s="58" t="s">
        <v>40</v>
      </c>
      <c r="D55" s="54"/>
      <c r="E55" s="6"/>
      <c r="F55" s="19"/>
      <c r="G55" s="25">
        <v>28.84</v>
      </c>
      <c r="H55" s="25">
        <v>0.01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4656</v>
      </c>
      <c r="D58" s="54"/>
      <c r="E58" s="6"/>
      <c r="F58" s="19"/>
      <c r="G58" s="24" t="s">
        <v>2</v>
      </c>
      <c r="H58" s="24" t="s">
        <v>2</v>
      </c>
      <c r="I58" s="31"/>
      <c r="J58" s="31"/>
      <c r="K58" s="35"/>
      <c r="L58" s="3"/>
      <c r="AI58" s="3"/>
      <c r="AV58" s="3"/>
      <c r="AX58" s="3"/>
      <c r="BB58" s="3"/>
    </row>
    <row r="59" spans="1:54" x14ac:dyDescent="0.25">
      <c r="B59" s="8"/>
      <c r="C59" s="57" t="s">
        <v>41</v>
      </c>
      <c r="D59" s="54"/>
      <c r="E59" s="6"/>
      <c r="F59" s="19"/>
      <c r="G59" s="24">
        <v>5553.49</v>
      </c>
      <c r="H59" s="24">
        <v>1.53</v>
      </c>
      <c r="I59" s="31"/>
      <c r="J59" s="31"/>
      <c r="K59" s="35"/>
    </row>
    <row r="60" spans="1:54" x14ac:dyDescent="0.25">
      <c r="C60" s="58" t="s">
        <v>40</v>
      </c>
      <c r="D60" s="54"/>
      <c r="E60" s="6"/>
      <c r="F60" s="19"/>
      <c r="G60" s="25">
        <v>5553.49</v>
      </c>
      <c r="H60" s="25">
        <v>1.53</v>
      </c>
      <c r="I60" s="31"/>
      <c r="J60" s="31"/>
      <c r="K60" s="35"/>
    </row>
    <row r="61" spans="1:54" x14ac:dyDescent="0.25">
      <c r="C61" s="57"/>
      <c r="D61" s="54"/>
      <c r="E61" s="6"/>
      <c r="F61" s="19"/>
      <c r="G61" s="24"/>
      <c r="H61" s="24"/>
      <c r="I61" s="31"/>
      <c r="J61" s="31"/>
      <c r="K61" s="35"/>
    </row>
    <row r="62" spans="1:54" x14ac:dyDescent="0.25">
      <c r="C62" s="60" t="s">
        <v>42</v>
      </c>
      <c r="D62" s="55"/>
      <c r="E62" s="5"/>
      <c r="F62" s="20"/>
      <c r="G62" s="26">
        <v>363477.67</v>
      </c>
      <c r="H62" s="26">
        <v>100</v>
      </c>
      <c r="I62" s="32"/>
      <c r="J62" s="32"/>
      <c r="K62" s="36"/>
    </row>
    <row r="65" spans="3:11" x14ac:dyDescent="0.25">
      <c r="C65" s="1" t="s">
        <v>43</v>
      </c>
    </row>
    <row r="66" spans="3:11" x14ac:dyDescent="0.25">
      <c r="C66" s="37" t="s">
        <v>44</v>
      </c>
      <c r="D66" s="37"/>
      <c r="E66" s="37"/>
      <c r="F66" s="37"/>
      <c r="G66" s="37"/>
      <c r="H66" s="37"/>
      <c r="I66" s="37"/>
      <c r="J66" s="37"/>
      <c r="K66" s="37"/>
    </row>
    <row r="67" spans="3:11" x14ac:dyDescent="0.25">
      <c r="C67" s="2" t="s">
        <v>45</v>
      </c>
    </row>
    <row r="68" spans="3:11" x14ac:dyDescent="0.25">
      <c r="C68" s="2" t="s">
        <v>46</v>
      </c>
    </row>
    <row r="69" spans="3:11" x14ac:dyDescent="0.25">
      <c r="C69" s="2" t="s">
        <v>47</v>
      </c>
    </row>
    <row r="70" spans="3:11" x14ac:dyDescent="0.25">
      <c r="C70" s="2" t="s">
        <v>48</v>
      </c>
    </row>
    <row r="71" spans="3:11" x14ac:dyDescent="0.25">
      <c r="C71" s="2" t="s">
        <v>4660</v>
      </c>
    </row>
    <row r="73" spans="3:11" x14ac:dyDescent="0.25">
      <c r="C73" s="78" t="s">
        <v>4733</v>
      </c>
      <c r="E73" s="78" t="s">
        <v>4734</v>
      </c>
      <c r="F73" s="79"/>
    </row>
    <row r="74" spans="3:11" x14ac:dyDescent="0.25">
      <c r="E74" s="2" t="s">
        <v>4763</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4"/>
  <dimension ref="A1:IV96"/>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2377</v>
      </c>
      <c r="J2" s="38" t="s">
        <v>4461</v>
      </c>
    </row>
    <row r="3" spans="1:54" ht="16.5" x14ac:dyDescent="0.3">
      <c r="C3" s="1" t="s">
        <v>27</v>
      </c>
      <c r="D3" s="21" t="s">
        <v>2378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84</v>
      </c>
      <c r="C10" s="57" t="s">
        <v>85</v>
      </c>
      <c r="D10" s="54" t="s">
        <v>86</v>
      </c>
      <c r="E10" s="6" t="s">
        <v>58</v>
      </c>
      <c r="F10" s="19">
        <v>2277500</v>
      </c>
      <c r="G10" s="24">
        <v>14587.39</v>
      </c>
      <c r="H10" s="24">
        <v>10.18</v>
      </c>
      <c r="I10" s="31"/>
      <c r="J10" s="31"/>
      <c r="K10" s="35"/>
    </row>
    <row r="11" spans="1:54" x14ac:dyDescent="0.25">
      <c r="B11" s="8" t="s">
        <v>969</v>
      </c>
      <c r="C11" s="57" t="s">
        <v>970</v>
      </c>
      <c r="D11" s="54" t="s">
        <v>971</v>
      </c>
      <c r="E11" s="6" t="s">
        <v>271</v>
      </c>
      <c r="F11" s="19">
        <v>2843244</v>
      </c>
      <c r="G11" s="24">
        <v>9027.2999999999993</v>
      </c>
      <c r="H11" s="24">
        <v>6.3</v>
      </c>
      <c r="I11" s="31"/>
      <c r="J11" s="31"/>
      <c r="K11" s="35"/>
    </row>
    <row r="12" spans="1:54" x14ac:dyDescent="0.25">
      <c r="B12" s="8" t="s">
        <v>403</v>
      </c>
      <c r="C12" s="57" t="s">
        <v>404</v>
      </c>
      <c r="D12" s="54" t="s">
        <v>405</v>
      </c>
      <c r="E12" s="6" t="s">
        <v>406</v>
      </c>
      <c r="F12" s="19">
        <v>3455000</v>
      </c>
      <c r="G12" s="24">
        <v>8715.24</v>
      </c>
      <c r="H12" s="24">
        <v>6.08</v>
      </c>
      <c r="I12" s="31"/>
      <c r="J12" s="31"/>
      <c r="K12" s="35"/>
    </row>
    <row r="13" spans="1:54" x14ac:dyDescent="0.25">
      <c r="B13" s="8" t="s">
        <v>888</v>
      </c>
      <c r="C13" s="57" t="s">
        <v>590</v>
      </c>
      <c r="D13" s="54" t="s">
        <v>889</v>
      </c>
      <c r="E13" s="6" t="s">
        <v>271</v>
      </c>
      <c r="F13" s="19">
        <v>3335554</v>
      </c>
      <c r="G13" s="24">
        <v>8649.09</v>
      </c>
      <c r="H13" s="24">
        <v>6.04</v>
      </c>
      <c r="I13" s="31"/>
      <c r="J13" s="31"/>
      <c r="K13" s="35"/>
    </row>
    <row r="14" spans="1:54" x14ac:dyDescent="0.25">
      <c r="B14" s="8" t="s">
        <v>2379</v>
      </c>
      <c r="C14" s="57" t="s">
        <v>2380</v>
      </c>
      <c r="D14" s="54" t="s">
        <v>2381</v>
      </c>
      <c r="E14" s="6" t="s">
        <v>102</v>
      </c>
      <c r="F14" s="19">
        <v>4350000</v>
      </c>
      <c r="G14" s="24">
        <v>7497.23</v>
      </c>
      <c r="H14" s="24">
        <v>5.23</v>
      </c>
      <c r="I14" s="31"/>
      <c r="J14" s="31"/>
      <c r="K14" s="35"/>
    </row>
    <row r="15" spans="1:54" x14ac:dyDescent="0.25">
      <c r="B15" s="8" t="s">
        <v>444</v>
      </c>
      <c r="C15" s="57" t="s">
        <v>445</v>
      </c>
      <c r="D15" s="54" t="s">
        <v>446</v>
      </c>
      <c r="E15" s="6" t="s">
        <v>122</v>
      </c>
      <c r="F15" s="19">
        <v>2393315</v>
      </c>
      <c r="G15" s="24">
        <v>6917.88</v>
      </c>
      <c r="H15" s="24">
        <v>4.83</v>
      </c>
      <c r="I15" s="31"/>
      <c r="J15" s="31"/>
      <c r="K15" s="35"/>
    </row>
    <row r="16" spans="1:54" x14ac:dyDescent="0.25">
      <c r="B16" s="8" t="s">
        <v>1992</v>
      </c>
      <c r="C16" s="57" t="s">
        <v>1993</v>
      </c>
      <c r="D16" s="54" t="s">
        <v>1994</v>
      </c>
      <c r="E16" s="6" t="s">
        <v>83</v>
      </c>
      <c r="F16" s="19">
        <v>3000000</v>
      </c>
      <c r="G16" s="24">
        <v>6847.5</v>
      </c>
      <c r="H16" s="24">
        <v>4.78</v>
      </c>
      <c r="I16" s="31"/>
      <c r="J16" s="31"/>
      <c r="K16" s="35"/>
    </row>
    <row r="17" spans="2:11" x14ac:dyDescent="0.25">
      <c r="B17" s="8" t="s">
        <v>422</v>
      </c>
      <c r="C17" s="57" t="s">
        <v>423</v>
      </c>
      <c r="D17" s="54" t="s">
        <v>424</v>
      </c>
      <c r="E17" s="6" t="s">
        <v>58</v>
      </c>
      <c r="F17" s="19">
        <v>5425000</v>
      </c>
      <c r="G17" s="24">
        <v>6206.2</v>
      </c>
      <c r="H17" s="24">
        <v>4.33</v>
      </c>
      <c r="I17" s="31"/>
      <c r="J17" s="31"/>
      <c r="K17" s="35"/>
    </row>
    <row r="18" spans="2:11" x14ac:dyDescent="0.25">
      <c r="B18" s="8" t="s">
        <v>189</v>
      </c>
      <c r="C18" s="57" t="s">
        <v>190</v>
      </c>
      <c r="D18" s="54" t="s">
        <v>191</v>
      </c>
      <c r="E18" s="6" t="s">
        <v>122</v>
      </c>
      <c r="F18" s="19">
        <v>4000000</v>
      </c>
      <c r="G18" s="24">
        <v>5954</v>
      </c>
      <c r="H18" s="24">
        <v>4.16</v>
      </c>
      <c r="I18" s="31"/>
      <c r="J18" s="31"/>
      <c r="K18" s="35"/>
    </row>
    <row r="19" spans="2:11" x14ac:dyDescent="0.25">
      <c r="B19" s="8" t="s">
        <v>2382</v>
      </c>
      <c r="C19" s="57" t="s">
        <v>2383</v>
      </c>
      <c r="D19" s="54" t="s">
        <v>2384</v>
      </c>
      <c r="E19" s="6" t="s">
        <v>102</v>
      </c>
      <c r="F19" s="19">
        <v>3200000</v>
      </c>
      <c r="G19" s="24">
        <v>5817.6</v>
      </c>
      <c r="H19" s="24">
        <v>4.0599999999999996</v>
      </c>
      <c r="I19" s="31"/>
      <c r="J19" s="31"/>
      <c r="K19" s="35"/>
    </row>
    <row r="20" spans="2:11" x14ac:dyDescent="0.25">
      <c r="B20" s="8" t="s">
        <v>350</v>
      </c>
      <c r="C20" s="57" t="s">
        <v>351</v>
      </c>
      <c r="D20" s="54" t="s">
        <v>352</v>
      </c>
      <c r="E20" s="6" t="s">
        <v>58</v>
      </c>
      <c r="F20" s="19">
        <v>1127235</v>
      </c>
      <c r="G20" s="24">
        <v>5623.21</v>
      </c>
      <c r="H20" s="24">
        <v>3.93</v>
      </c>
      <c r="I20" s="31"/>
      <c r="J20" s="31"/>
      <c r="K20" s="35"/>
    </row>
    <row r="21" spans="2:11" x14ac:dyDescent="0.25">
      <c r="B21" s="8" t="s">
        <v>1890</v>
      </c>
      <c r="C21" s="57" t="s">
        <v>625</v>
      </c>
      <c r="D21" s="54" t="s">
        <v>1891</v>
      </c>
      <c r="E21" s="6" t="s">
        <v>102</v>
      </c>
      <c r="F21" s="19">
        <v>1125000</v>
      </c>
      <c r="G21" s="24">
        <v>5614.31</v>
      </c>
      <c r="H21" s="24">
        <v>3.92</v>
      </c>
      <c r="I21" s="31"/>
      <c r="J21" s="31"/>
      <c r="K21" s="35"/>
    </row>
    <row r="22" spans="2:11" x14ac:dyDescent="0.25">
      <c r="B22" s="8" t="s">
        <v>300</v>
      </c>
      <c r="C22" s="57" t="s">
        <v>301</v>
      </c>
      <c r="D22" s="54" t="s">
        <v>302</v>
      </c>
      <c r="E22" s="6" t="s">
        <v>58</v>
      </c>
      <c r="F22" s="19">
        <v>2185000</v>
      </c>
      <c r="G22" s="24">
        <v>5410.06</v>
      </c>
      <c r="H22" s="24">
        <v>3.78</v>
      </c>
      <c r="I22" s="31"/>
      <c r="J22" s="31"/>
      <c r="K22" s="35"/>
    </row>
    <row r="23" spans="2:11" x14ac:dyDescent="0.25">
      <c r="B23" s="8" t="s">
        <v>2385</v>
      </c>
      <c r="C23" s="57" t="s">
        <v>2386</v>
      </c>
      <c r="D23" s="54" t="s">
        <v>2387</v>
      </c>
      <c r="E23" s="6" t="s">
        <v>68</v>
      </c>
      <c r="F23" s="19">
        <v>695000</v>
      </c>
      <c r="G23" s="24">
        <v>5165.59</v>
      </c>
      <c r="H23" s="24">
        <v>3.61</v>
      </c>
      <c r="I23" s="31"/>
      <c r="J23" s="31"/>
      <c r="K23" s="35"/>
    </row>
    <row r="24" spans="2:11" x14ac:dyDescent="0.25">
      <c r="B24" s="8" t="s">
        <v>978</v>
      </c>
      <c r="C24" s="57" t="s">
        <v>979</v>
      </c>
      <c r="D24" s="54" t="s">
        <v>980</v>
      </c>
      <c r="E24" s="6" t="s">
        <v>981</v>
      </c>
      <c r="F24" s="19">
        <v>1250000</v>
      </c>
      <c r="G24" s="24">
        <v>5076.88</v>
      </c>
      <c r="H24" s="24">
        <v>3.54</v>
      </c>
      <c r="I24" s="31"/>
      <c r="J24" s="31"/>
      <c r="K24" s="35"/>
    </row>
    <row r="25" spans="2:11" x14ac:dyDescent="0.25">
      <c r="B25" s="8" t="s">
        <v>2388</v>
      </c>
      <c r="C25" s="57" t="s">
        <v>2389</v>
      </c>
      <c r="D25" s="54" t="s">
        <v>2390</v>
      </c>
      <c r="E25" s="6" t="s">
        <v>1977</v>
      </c>
      <c r="F25" s="19">
        <v>490000</v>
      </c>
      <c r="G25" s="24">
        <v>4561.66</v>
      </c>
      <c r="H25" s="24">
        <v>3.18</v>
      </c>
      <c r="I25" s="31"/>
      <c r="J25" s="31"/>
      <c r="K25" s="35"/>
    </row>
    <row r="26" spans="2:11" x14ac:dyDescent="0.25">
      <c r="B26" s="8" t="s">
        <v>884</v>
      </c>
      <c r="C26" s="57" t="s">
        <v>885</v>
      </c>
      <c r="D26" s="54" t="s">
        <v>886</v>
      </c>
      <c r="E26" s="6" t="s">
        <v>887</v>
      </c>
      <c r="F26" s="19">
        <v>2050000</v>
      </c>
      <c r="G26" s="24">
        <v>4506.93</v>
      </c>
      <c r="H26" s="24">
        <v>3.15</v>
      </c>
      <c r="I26" s="31"/>
      <c r="J26" s="31"/>
      <c r="K26" s="35"/>
    </row>
    <row r="27" spans="2:11" x14ac:dyDescent="0.25">
      <c r="B27" s="8" t="s">
        <v>2391</v>
      </c>
      <c r="C27" s="57" t="s">
        <v>2392</v>
      </c>
      <c r="D27" s="54" t="s">
        <v>2393</v>
      </c>
      <c r="E27" s="6" t="s">
        <v>275</v>
      </c>
      <c r="F27" s="19">
        <v>163000</v>
      </c>
      <c r="G27" s="24">
        <v>3734.25</v>
      </c>
      <c r="H27" s="24">
        <v>2.61</v>
      </c>
      <c r="I27" s="31"/>
      <c r="J27" s="31"/>
      <c r="K27" s="35"/>
    </row>
    <row r="28" spans="2:11" x14ac:dyDescent="0.25">
      <c r="B28" s="8" t="s">
        <v>162</v>
      </c>
      <c r="C28" s="57" t="s">
        <v>163</v>
      </c>
      <c r="D28" s="54" t="s">
        <v>164</v>
      </c>
      <c r="E28" s="6" t="s">
        <v>58</v>
      </c>
      <c r="F28" s="19">
        <v>2500000</v>
      </c>
      <c r="G28" s="24">
        <v>3473.75</v>
      </c>
      <c r="H28" s="24">
        <v>2.4300000000000002</v>
      </c>
      <c r="I28" s="31"/>
      <c r="J28" s="31"/>
      <c r="K28" s="35"/>
    </row>
    <row r="29" spans="2:11" x14ac:dyDescent="0.25">
      <c r="B29" s="8" t="s">
        <v>1895</v>
      </c>
      <c r="C29" s="57" t="s">
        <v>1223</v>
      </c>
      <c r="D29" s="54" t="s">
        <v>1896</v>
      </c>
      <c r="E29" s="6" t="s">
        <v>58</v>
      </c>
      <c r="F29" s="19">
        <v>675000</v>
      </c>
      <c r="G29" s="24">
        <v>3253.5</v>
      </c>
      <c r="H29" s="24">
        <v>2.27</v>
      </c>
      <c r="I29" s="31"/>
      <c r="J29" s="31"/>
      <c r="K29" s="35"/>
    </row>
    <row r="30" spans="2:11" x14ac:dyDescent="0.25">
      <c r="B30" s="8" t="s">
        <v>899</v>
      </c>
      <c r="C30" s="57" t="s">
        <v>900</v>
      </c>
      <c r="D30" s="54" t="s">
        <v>901</v>
      </c>
      <c r="E30" s="6" t="s">
        <v>271</v>
      </c>
      <c r="F30" s="19">
        <v>3500000</v>
      </c>
      <c r="G30" s="24">
        <v>3183.25</v>
      </c>
      <c r="H30" s="24">
        <v>2.2200000000000002</v>
      </c>
      <c r="I30" s="31"/>
      <c r="J30" s="31"/>
      <c r="K30" s="35"/>
    </row>
    <row r="31" spans="2:11" x14ac:dyDescent="0.25">
      <c r="B31" s="8" t="s">
        <v>1978</v>
      </c>
      <c r="C31" s="57" t="s">
        <v>1979</v>
      </c>
      <c r="D31" s="54" t="s">
        <v>1980</v>
      </c>
      <c r="E31" s="6" t="s">
        <v>1977</v>
      </c>
      <c r="F31" s="19">
        <v>96000</v>
      </c>
      <c r="G31" s="24">
        <v>2879.42</v>
      </c>
      <c r="H31" s="24">
        <v>2.0099999999999998</v>
      </c>
      <c r="I31" s="31"/>
      <c r="J31" s="31"/>
      <c r="K31" s="35"/>
    </row>
    <row r="32" spans="2:11" x14ac:dyDescent="0.25">
      <c r="B32" s="8" t="s">
        <v>2026</v>
      </c>
      <c r="C32" s="57" t="s">
        <v>732</v>
      </c>
      <c r="D32" s="54" t="s">
        <v>2027</v>
      </c>
      <c r="E32" s="6" t="s">
        <v>102</v>
      </c>
      <c r="F32" s="19">
        <v>450000</v>
      </c>
      <c r="G32" s="24">
        <v>2815.2</v>
      </c>
      <c r="H32" s="24">
        <v>1.97</v>
      </c>
      <c r="I32" s="31"/>
      <c r="J32" s="31"/>
      <c r="K32" s="35"/>
    </row>
    <row r="33" spans="2:11" x14ac:dyDescent="0.25">
      <c r="B33" s="8" t="s">
        <v>1974</v>
      </c>
      <c r="C33" s="57" t="s">
        <v>1975</v>
      </c>
      <c r="D33" s="54" t="s">
        <v>1976</v>
      </c>
      <c r="E33" s="6" t="s">
        <v>1977</v>
      </c>
      <c r="F33" s="19">
        <v>1350000</v>
      </c>
      <c r="G33" s="24">
        <v>2509.65</v>
      </c>
      <c r="H33" s="24">
        <v>1.75</v>
      </c>
      <c r="I33" s="31"/>
      <c r="J33" s="31"/>
      <c r="K33" s="35"/>
    </row>
    <row r="34" spans="2:11" x14ac:dyDescent="0.25">
      <c r="B34" s="8" t="s">
        <v>893</v>
      </c>
      <c r="C34" s="57" t="s">
        <v>894</v>
      </c>
      <c r="D34" s="54" t="s">
        <v>895</v>
      </c>
      <c r="E34" s="6" t="s">
        <v>133</v>
      </c>
      <c r="F34" s="19">
        <v>1281804</v>
      </c>
      <c r="G34" s="24">
        <v>1883.61</v>
      </c>
      <c r="H34" s="24">
        <v>1.32</v>
      </c>
      <c r="I34" s="31"/>
      <c r="J34" s="31"/>
      <c r="K34" s="35"/>
    </row>
    <row r="35" spans="2:11" x14ac:dyDescent="0.25">
      <c r="C35" s="58" t="s">
        <v>40</v>
      </c>
      <c r="D35" s="54"/>
      <c r="E35" s="6"/>
      <c r="F35" s="19"/>
      <c r="G35" s="25">
        <v>139910.70000000001</v>
      </c>
      <c r="H35" s="25">
        <v>97.68</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38</v>
      </c>
      <c r="C77" s="57" t="s">
        <v>39</v>
      </c>
      <c r="D77" s="54"/>
      <c r="E77" s="6"/>
      <c r="F77" s="19"/>
      <c r="G77" s="24">
        <v>4729.8500000000004</v>
      </c>
      <c r="H77" s="24">
        <v>3.3</v>
      </c>
      <c r="I77" s="31"/>
      <c r="J77" s="31"/>
      <c r="K77" s="35"/>
    </row>
    <row r="78" spans="1:11" x14ac:dyDescent="0.25">
      <c r="C78" s="58" t="s">
        <v>40</v>
      </c>
      <c r="D78" s="54"/>
      <c r="E78" s="6"/>
      <c r="F78" s="19"/>
      <c r="G78" s="25">
        <v>4729.8500000000004</v>
      </c>
      <c r="H78" s="25">
        <v>3.3</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4656</v>
      </c>
      <c r="D81" s="54"/>
      <c r="E81" s="6"/>
      <c r="F81" s="19"/>
      <c r="G81" s="24" t="s">
        <v>2</v>
      </c>
      <c r="H81" s="24" t="s">
        <v>2</v>
      </c>
      <c r="I81" s="31"/>
      <c r="J81" s="31"/>
      <c r="K81" s="35"/>
      <c r="L81" s="3"/>
      <c r="AI81" s="3"/>
      <c r="AV81" s="3"/>
      <c r="AX81" s="3"/>
      <c r="BB81" s="3"/>
    </row>
    <row r="82" spans="1:54" x14ac:dyDescent="0.25">
      <c r="B82" s="8"/>
      <c r="C82" s="57" t="s">
        <v>41</v>
      </c>
      <c r="D82" s="54"/>
      <c r="E82" s="6"/>
      <c r="F82" s="19"/>
      <c r="G82" s="24">
        <v>-1411.99</v>
      </c>
      <c r="H82" s="24">
        <v>-0.98</v>
      </c>
      <c r="I82" s="31"/>
      <c r="J82" s="31"/>
      <c r="K82" s="35"/>
    </row>
    <row r="83" spans="1:54" x14ac:dyDescent="0.25">
      <c r="C83" s="58" t="s">
        <v>40</v>
      </c>
      <c r="D83" s="54"/>
      <c r="E83" s="6"/>
      <c r="F83" s="19"/>
      <c r="G83" s="25">
        <v>-1411.99</v>
      </c>
      <c r="H83" s="25">
        <v>-0.98</v>
      </c>
      <c r="I83" s="31"/>
      <c r="J83" s="31"/>
      <c r="K83" s="35"/>
    </row>
    <row r="84" spans="1:54" x14ac:dyDescent="0.25">
      <c r="C84" s="57"/>
      <c r="D84" s="54"/>
      <c r="E84" s="6"/>
      <c r="F84" s="19"/>
      <c r="G84" s="24"/>
      <c r="H84" s="24"/>
      <c r="I84" s="31"/>
      <c r="J84" s="31"/>
      <c r="K84" s="35"/>
    </row>
    <row r="85" spans="1:54" x14ac:dyDescent="0.25">
      <c r="C85" s="60" t="s">
        <v>42</v>
      </c>
      <c r="D85" s="55"/>
      <c r="E85" s="5"/>
      <c r="F85" s="20"/>
      <c r="G85" s="26">
        <v>143228.56</v>
      </c>
      <c r="H85" s="26">
        <v>100</v>
      </c>
      <c r="I85" s="32"/>
      <c r="J85" s="32"/>
      <c r="K85" s="36"/>
    </row>
    <row r="88" spans="1:54" x14ac:dyDescent="0.25">
      <c r="C88" s="1" t="s">
        <v>43</v>
      </c>
    </row>
    <row r="89" spans="1:54" x14ac:dyDescent="0.25">
      <c r="C89" s="37" t="s">
        <v>44</v>
      </c>
      <c r="D89" s="37"/>
      <c r="E89" s="37"/>
      <c r="F89" s="37"/>
      <c r="G89" s="37"/>
      <c r="H89" s="37"/>
      <c r="I89" s="37"/>
      <c r="J89" s="37"/>
      <c r="K89" s="37"/>
    </row>
    <row r="90" spans="1:54" x14ac:dyDescent="0.25">
      <c r="C90" s="2" t="s">
        <v>45</v>
      </c>
    </row>
    <row r="91" spans="1:54" x14ac:dyDescent="0.25">
      <c r="C91" s="2" t="s">
        <v>46</v>
      </c>
    </row>
    <row r="92" spans="1:54" x14ac:dyDescent="0.25">
      <c r="C92" s="2" t="s">
        <v>47</v>
      </c>
    </row>
    <row r="93" spans="1:54" x14ac:dyDescent="0.25">
      <c r="C93" s="2" t="s">
        <v>48</v>
      </c>
    </row>
    <row r="95" spans="1:54" x14ac:dyDescent="0.25">
      <c r="C95" s="78" t="s">
        <v>4733</v>
      </c>
      <c r="E95" s="78" t="s">
        <v>4734</v>
      </c>
      <c r="F95" s="79"/>
    </row>
    <row r="96" spans="1:54" x14ac:dyDescent="0.25">
      <c r="E96" s="2" t="s">
        <v>4764</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55"/>
  <dimension ref="A1:IV73"/>
  <sheetViews>
    <sheetView showGridLines="0" zoomScale="90" zoomScaleNormal="90" workbookViewId="0">
      <pane ySplit="6" topLeftCell="A4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2394</v>
      </c>
      <c r="J2" s="38" t="s">
        <v>4461</v>
      </c>
    </row>
    <row r="3" spans="1:54" ht="16.5" x14ac:dyDescent="0.3">
      <c r="C3" s="1" t="s">
        <v>27</v>
      </c>
      <c r="D3" s="21" t="s">
        <v>2395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1950</v>
      </c>
      <c r="C42" s="57" t="s">
        <v>1951</v>
      </c>
      <c r="D42" s="54" t="s">
        <v>1952</v>
      </c>
      <c r="E42" s="6" t="s">
        <v>1953</v>
      </c>
      <c r="F42" s="19">
        <v>279161146</v>
      </c>
      <c r="G42" s="24">
        <v>153175.72</v>
      </c>
      <c r="H42" s="24">
        <v>99.99</v>
      </c>
      <c r="I42" s="31"/>
      <c r="J42" s="31"/>
      <c r="K42" s="35"/>
    </row>
    <row r="43" spans="1:11" x14ac:dyDescent="0.25">
      <c r="C43" s="58" t="s">
        <v>40</v>
      </c>
      <c r="D43" s="54"/>
      <c r="E43" s="6"/>
      <c r="F43" s="19"/>
      <c r="G43" s="25">
        <v>153175.72</v>
      </c>
      <c r="H43" s="25">
        <v>99.99</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38</v>
      </c>
      <c r="C54" s="57" t="s">
        <v>39</v>
      </c>
      <c r="D54" s="54"/>
      <c r="E54" s="6"/>
      <c r="F54" s="19"/>
      <c r="G54" s="24">
        <v>362.71</v>
      </c>
      <c r="H54" s="24">
        <v>0.24</v>
      </c>
      <c r="I54" s="31"/>
      <c r="J54" s="31"/>
      <c r="K54" s="35"/>
    </row>
    <row r="55" spans="1:54" x14ac:dyDescent="0.25">
      <c r="C55" s="58" t="s">
        <v>40</v>
      </c>
      <c r="D55" s="54"/>
      <c r="E55" s="6"/>
      <c r="F55" s="19"/>
      <c r="G55" s="25">
        <v>362.71</v>
      </c>
      <c r="H55" s="25">
        <v>0.24</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4656</v>
      </c>
      <c r="D58" s="54"/>
      <c r="E58" s="6"/>
      <c r="F58" s="19"/>
      <c r="G58" s="24" t="s">
        <v>2</v>
      </c>
      <c r="H58" s="24" t="s">
        <v>2</v>
      </c>
      <c r="I58" s="31"/>
      <c r="J58" s="31"/>
      <c r="K58" s="35"/>
      <c r="L58" s="3"/>
      <c r="AI58" s="3"/>
      <c r="AV58" s="3"/>
      <c r="AX58" s="3"/>
      <c r="BB58" s="3"/>
    </row>
    <row r="59" spans="1:54" x14ac:dyDescent="0.25">
      <c r="B59" s="8"/>
      <c r="C59" s="57" t="s">
        <v>41</v>
      </c>
      <c r="D59" s="54"/>
      <c r="E59" s="6"/>
      <c r="F59" s="19"/>
      <c r="G59" s="24">
        <v>-353.78</v>
      </c>
      <c r="H59" s="24">
        <v>-0.23</v>
      </c>
      <c r="I59" s="31"/>
      <c r="J59" s="31"/>
      <c r="K59" s="35"/>
    </row>
    <row r="60" spans="1:54" x14ac:dyDescent="0.25">
      <c r="C60" s="58" t="s">
        <v>40</v>
      </c>
      <c r="D60" s="54"/>
      <c r="E60" s="6"/>
      <c r="F60" s="19"/>
      <c r="G60" s="25">
        <v>-353.78</v>
      </c>
      <c r="H60" s="25">
        <v>-0.23</v>
      </c>
      <c r="I60" s="31"/>
      <c r="J60" s="31"/>
      <c r="K60" s="35"/>
    </row>
    <row r="61" spans="1:54" x14ac:dyDescent="0.25">
      <c r="C61" s="57"/>
      <c r="D61" s="54"/>
      <c r="E61" s="6"/>
      <c r="F61" s="19"/>
      <c r="G61" s="24"/>
      <c r="H61" s="24"/>
      <c r="I61" s="31"/>
      <c r="J61" s="31"/>
      <c r="K61" s="35"/>
    </row>
    <row r="62" spans="1:54" x14ac:dyDescent="0.25">
      <c r="C62" s="60" t="s">
        <v>42</v>
      </c>
      <c r="D62" s="55"/>
      <c r="E62" s="5"/>
      <c r="F62" s="20"/>
      <c r="G62" s="26">
        <v>153184.65</v>
      </c>
      <c r="H62" s="26">
        <v>99.999999999999986</v>
      </c>
      <c r="I62" s="32"/>
      <c r="J62" s="32"/>
      <c r="K62" s="36"/>
    </row>
    <row r="65" spans="3:11" x14ac:dyDescent="0.25">
      <c r="C65" s="1" t="s">
        <v>43</v>
      </c>
    </row>
    <row r="66" spans="3:11" x14ac:dyDescent="0.25">
      <c r="C66" s="37" t="s">
        <v>44</v>
      </c>
      <c r="D66" s="37"/>
      <c r="E66" s="37"/>
      <c r="F66" s="37"/>
      <c r="G66" s="37"/>
      <c r="H66" s="37"/>
      <c r="I66" s="37"/>
      <c r="J66" s="37"/>
      <c r="K66" s="37"/>
    </row>
    <row r="67" spans="3:11" x14ac:dyDescent="0.25">
      <c r="C67" s="2" t="s">
        <v>45</v>
      </c>
    </row>
    <row r="68" spans="3:11" x14ac:dyDescent="0.25">
      <c r="C68" s="2" t="s">
        <v>46</v>
      </c>
    </row>
    <row r="69" spans="3:11" x14ac:dyDescent="0.25">
      <c r="C69" s="2" t="s">
        <v>47</v>
      </c>
    </row>
    <row r="70" spans="3:11" x14ac:dyDescent="0.25">
      <c r="C70" s="2" t="s">
        <v>48</v>
      </c>
    </row>
    <row r="72" spans="3:11" x14ac:dyDescent="0.25">
      <c r="C72" s="78" t="s">
        <v>4733</v>
      </c>
      <c r="E72" s="78" t="s">
        <v>4734</v>
      </c>
      <c r="F72" s="79"/>
    </row>
    <row r="73" spans="3:11" x14ac:dyDescent="0.25">
      <c r="E73" s="2" t="s">
        <v>4763</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56"/>
  <dimension ref="A1:IV10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2396</v>
      </c>
      <c r="J2" s="38" t="s">
        <v>4461</v>
      </c>
    </row>
    <row r="3" spans="1:54" ht="16.5" x14ac:dyDescent="0.3">
      <c r="C3" s="1" t="s">
        <v>27</v>
      </c>
      <c r="D3" s="21" t="s">
        <v>2397</v>
      </c>
      <c r="F3" s="73" t="s">
        <v>4673</v>
      </c>
      <c r="G3" s="13" t="s">
        <v>4379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97190249</v>
      </c>
      <c r="G10" s="24">
        <v>1421164.42</v>
      </c>
      <c r="H10" s="24">
        <v>13.54</v>
      </c>
      <c r="I10" s="31"/>
      <c r="J10" s="31"/>
      <c r="K10" s="35"/>
    </row>
    <row r="11" spans="1:54" x14ac:dyDescent="0.25">
      <c r="B11" s="8" t="s">
        <v>130</v>
      </c>
      <c r="C11" s="57" t="s">
        <v>131</v>
      </c>
      <c r="D11" s="54" t="s">
        <v>132</v>
      </c>
      <c r="E11" s="6" t="s">
        <v>133</v>
      </c>
      <c r="F11" s="19">
        <v>44190403</v>
      </c>
      <c r="G11" s="24">
        <v>1260840.58</v>
      </c>
      <c r="H11" s="24">
        <v>12.02</v>
      </c>
      <c r="I11" s="31"/>
      <c r="J11" s="31"/>
      <c r="K11" s="35"/>
    </row>
    <row r="12" spans="1:54" x14ac:dyDescent="0.25">
      <c r="B12" s="8" t="s">
        <v>59</v>
      </c>
      <c r="C12" s="57" t="s">
        <v>60</v>
      </c>
      <c r="D12" s="54" t="s">
        <v>61</v>
      </c>
      <c r="E12" s="6" t="s">
        <v>58</v>
      </c>
      <c r="F12" s="19">
        <v>89746976</v>
      </c>
      <c r="G12" s="24">
        <v>922509.17</v>
      </c>
      <c r="H12" s="24">
        <v>8.7899999999999991</v>
      </c>
      <c r="I12" s="31"/>
      <c r="J12" s="31"/>
      <c r="K12" s="35"/>
    </row>
    <row r="13" spans="1:54" x14ac:dyDescent="0.25">
      <c r="B13" s="8" t="s">
        <v>51</v>
      </c>
      <c r="C13" s="57" t="s">
        <v>52</v>
      </c>
      <c r="D13" s="54" t="s">
        <v>53</v>
      </c>
      <c r="E13" s="6" t="s">
        <v>54</v>
      </c>
      <c r="F13" s="19">
        <v>45712505</v>
      </c>
      <c r="G13" s="24">
        <v>759787.55</v>
      </c>
      <c r="H13" s="24">
        <v>7.24</v>
      </c>
      <c r="I13" s="31"/>
      <c r="J13" s="31"/>
      <c r="K13" s="35"/>
    </row>
    <row r="14" spans="1:54" x14ac:dyDescent="0.25">
      <c r="B14" s="8" t="s">
        <v>65</v>
      </c>
      <c r="C14" s="57" t="s">
        <v>66</v>
      </c>
      <c r="D14" s="54" t="s">
        <v>67</v>
      </c>
      <c r="E14" s="6" t="s">
        <v>68</v>
      </c>
      <c r="F14" s="19">
        <v>15483430</v>
      </c>
      <c r="G14" s="24">
        <v>538846.59</v>
      </c>
      <c r="H14" s="24">
        <v>5.13</v>
      </c>
      <c r="I14" s="31"/>
      <c r="J14" s="31"/>
      <c r="K14" s="35"/>
    </row>
    <row r="15" spans="1:54" x14ac:dyDescent="0.25">
      <c r="B15" s="8" t="s">
        <v>224</v>
      </c>
      <c r="C15" s="57" t="s">
        <v>225</v>
      </c>
      <c r="D15" s="54" t="s">
        <v>226</v>
      </c>
      <c r="E15" s="6" t="s">
        <v>94</v>
      </c>
      <c r="F15" s="19">
        <v>113402413</v>
      </c>
      <c r="G15" s="24">
        <v>500614.95</v>
      </c>
      <c r="H15" s="24">
        <v>4.7699999999999996</v>
      </c>
      <c r="I15" s="31"/>
      <c r="J15" s="31"/>
      <c r="K15" s="35"/>
    </row>
    <row r="16" spans="1:54" x14ac:dyDescent="0.25">
      <c r="B16" s="8" t="s">
        <v>73</v>
      </c>
      <c r="C16" s="57" t="s">
        <v>74</v>
      </c>
      <c r="D16" s="54" t="s">
        <v>75</v>
      </c>
      <c r="E16" s="6" t="s">
        <v>54</v>
      </c>
      <c r="F16" s="19">
        <v>13121159</v>
      </c>
      <c r="G16" s="24">
        <v>500539.41</v>
      </c>
      <c r="H16" s="24">
        <v>4.7699999999999996</v>
      </c>
      <c r="I16" s="31"/>
      <c r="J16" s="31"/>
      <c r="K16" s="35"/>
    </row>
    <row r="17" spans="2:11" x14ac:dyDescent="0.25">
      <c r="B17" s="8" t="s">
        <v>62</v>
      </c>
      <c r="C17" s="57" t="s">
        <v>63</v>
      </c>
      <c r="D17" s="54" t="s">
        <v>64</v>
      </c>
      <c r="E17" s="6" t="s">
        <v>58</v>
      </c>
      <c r="F17" s="19">
        <v>36317394</v>
      </c>
      <c r="G17" s="24">
        <v>387670.02</v>
      </c>
      <c r="H17" s="24">
        <v>3.69</v>
      </c>
      <c r="I17" s="31"/>
      <c r="J17" s="31"/>
      <c r="K17" s="35"/>
    </row>
    <row r="18" spans="2:11" x14ac:dyDescent="0.25">
      <c r="B18" s="8" t="s">
        <v>210</v>
      </c>
      <c r="C18" s="57" t="s">
        <v>211</v>
      </c>
      <c r="D18" s="54" t="s">
        <v>212</v>
      </c>
      <c r="E18" s="6" t="s">
        <v>213</v>
      </c>
      <c r="F18" s="19">
        <v>32390908</v>
      </c>
      <c r="G18" s="24">
        <v>379200.36</v>
      </c>
      <c r="H18" s="24">
        <v>3.61</v>
      </c>
      <c r="I18" s="31"/>
      <c r="J18" s="31"/>
      <c r="K18" s="35"/>
    </row>
    <row r="19" spans="2:11" x14ac:dyDescent="0.25">
      <c r="B19" s="8" t="s">
        <v>141</v>
      </c>
      <c r="C19" s="57" t="s">
        <v>142</v>
      </c>
      <c r="D19" s="54" t="s">
        <v>143</v>
      </c>
      <c r="E19" s="6" t="s">
        <v>58</v>
      </c>
      <c r="F19" s="19">
        <v>18327113</v>
      </c>
      <c r="G19" s="24">
        <v>334387.34000000003</v>
      </c>
      <c r="H19" s="24">
        <v>3.19</v>
      </c>
      <c r="I19" s="31"/>
      <c r="J19" s="31"/>
      <c r="K19" s="35"/>
    </row>
    <row r="20" spans="2:11" x14ac:dyDescent="0.25">
      <c r="B20" s="8" t="s">
        <v>84</v>
      </c>
      <c r="C20" s="57" t="s">
        <v>85</v>
      </c>
      <c r="D20" s="54" t="s">
        <v>86</v>
      </c>
      <c r="E20" s="6" t="s">
        <v>58</v>
      </c>
      <c r="F20" s="19">
        <v>49147908</v>
      </c>
      <c r="G20" s="24">
        <v>314866.07</v>
      </c>
      <c r="H20" s="24">
        <v>3</v>
      </c>
      <c r="I20" s="31"/>
      <c r="J20" s="31"/>
      <c r="K20" s="35"/>
    </row>
    <row r="21" spans="2:11" x14ac:dyDescent="0.25">
      <c r="B21" s="8" t="s">
        <v>91</v>
      </c>
      <c r="C21" s="57" t="s">
        <v>92</v>
      </c>
      <c r="D21" s="54" t="s">
        <v>93</v>
      </c>
      <c r="E21" s="6" t="s">
        <v>94</v>
      </c>
      <c r="F21" s="19">
        <v>11434612</v>
      </c>
      <c r="G21" s="24">
        <v>283624.12</v>
      </c>
      <c r="H21" s="24">
        <v>2.7</v>
      </c>
      <c r="I21" s="31"/>
      <c r="J21" s="31"/>
      <c r="K21" s="35"/>
    </row>
    <row r="22" spans="2:11" x14ac:dyDescent="0.25">
      <c r="B22" s="8" t="s">
        <v>535</v>
      </c>
      <c r="C22" s="57" t="s">
        <v>536</v>
      </c>
      <c r="D22" s="54" t="s">
        <v>537</v>
      </c>
      <c r="E22" s="6" t="s">
        <v>102</v>
      </c>
      <c r="F22" s="19">
        <v>3561680</v>
      </c>
      <c r="G22" s="24">
        <v>244466.59</v>
      </c>
      <c r="H22" s="24">
        <v>2.33</v>
      </c>
      <c r="I22" s="31"/>
      <c r="J22" s="31"/>
      <c r="K22" s="35"/>
    </row>
    <row r="23" spans="2:11" x14ac:dyDescent="0.25">
      <c r="B23" s="8" t="s">
        <v>319</v>
      </c>
      <c r="C23" s="57" t="s">
        <v>320</v>
      </c>
      <c r="D23" s="54" t="s">
        <v>321</v>
      </c>
      <c r="E23" s="6" t="s">
        <v>54</v>
      </c>
      <c r="F23" s="19">
        <v>13554015</v>
      </c>
      <c r="G23" s="24">
        <v>213584.17</v>
      </c>
      <c r="H23" s="24">
        <v>2.04</v>
      </c>
      <c r="I23" s="31"/>
      <c r="J23" s="31"/>
      <c r="K23" s="35"/>
    </row>
    <row r="24" spans="2:11" x14ac:dyDescent="0.25">
      <c r="B24" s="8" t="s">
        <v>285</v>
      </c>
      <c r="C24" s="57" t="s">
        <v>286</v>
      </c>
      <c r="D24" s="54" t="s">
        <v>287</v>
      </c>
      <c r="E24" s="6" t="s">
        <v>79</v>
      </c>
      <c r="F24" s="19">
        <v>22978309</v>
      </c>
      <c r="G24" s="24">
        <v>203174.21</v>
      </c>
      <c r="H24" s="24">
        <v>1.94</v>
      </c>
      <c r="I24" s="31"/>
      <c r="J24" s="31"/>
      <c r="K24" s="35"/>
    </row>
    <row r="25" spans="2:11" x14ac:dyDescent="0.25">
      <c r="B25" s="8" t="s">
        <v>385</v>
      </c>
      <c r="C25" s="57" t="s">
        <v>386</v>
      </c>
      <c r="D25" s="54" t="s">
        <v>387</v>
      </c>
      <c r="E25" s="6" t="s">
        <v>79</v>
      </c>
      <c r="F25" s="19">
        <v>12262950</v>
      </c>
      <c r="G25" s="24">
        <v>202810.8</v>
      </c>
      <c r="H25" s="24">
        <v>1.93</v>
      </c>
      <c r="I25" s="31"/>
      <c r="J25" s="31"/>
      <c r="K25" s="35"/>
    </row>
    <row r="26" spans="2:11" x14ac:dyDescent="0.25">
      <c r="B26" s="8" t="s">
        <v>95</v>
      </c>
      <c r="C26" s="57" t="s">
        <v>96</v>
      </c>
      <c r="D26" s="54" t="s">
        <v>97</v>
      </c>
      <c r="E26" s="6" t="s">
        <v>98</v>
      </c>
      <c r="F26" s="19">
        <v>5343801</v>
      </c>
      <c r="G26" s="24">
        <v>197581.7</v>
      </c>
      <c r="H26" s="24">
        <v>1.88</v>
      </c>
      <c r="I26" s="31"/>
      <c r="J26" s="31"/>
      <c r="K26" s="35"/>
    </row>
    <row r="27" spans="2:11" x14ac:dyDescent="0.25">
      <c r="B27" s="8" t="s">
        <v>195</v>
      </c>
      <c r="C27" s="57" t="s">
        <v>196</v>
      </c>
      <c r="D27" s="54" t="s">
        <v>197</v>
      </c>
      <c r="E27" s="6" t="s">
        <v>150</v>
      </c>
      <c r="F27" s="19">
        <v>13827350</v>
      </c>
      <c r="G27" s="24">
        <v>196140.96</v>
      </c>
      <c r="H27" s="24">
        <v>1.87</v>
      </c>
      <c r="I27" s="31"/>
      <c r="J27" s="31"/>
      <c r="K27" s="35"/>
    </row>
    <row r="28" spans="2:11" x14ac:dyDescent="0.25">
      <c r="B28" s="8" t="s">
        <v>969</v>
      </c>
      <c r="C28" s="57" t="s">
        <v>970</v>
      </c>
      <c r="D28" s="54" t="s">
        <v>971</v>
      </c>
      <c r="E28" s="6" t="s">
        <v>271</v>
      </c>
      <c r="F28" s="19">
        <v>60850665</v>
      </c>
      <c r="G28" s="24">
        <v>193231.29</v>
      </c>
      <c r="H28" s="24">
        <v>1.84</v>
      </c>
      <c r="I28" s="31"/>
      <c r="J28" s="31"/>
      <c r="K28" s="35"/>
    </row>
    <row r="29" spans="2:11" x14ac:dyDescent="0.25">
      <c r="B29" s="8" t="s">
        <v>144</v>
      </c>
      <c r="C29" s="57" t="s">
        <v>145</v>
      </c>
      <c r="D29" s="54" t="s">
        <v>146</v>
      </c>
      <c r="E29" s="6" t="s">
        <v>79</v>
      </c>
      <c r="F29" s="19">
        <v>1702248</v>
      </c>
      <c r="G29" s="24">
        <v>173345.02</v>
      </c>
      <c r="H29" s="24">
        <v>1.65</v>
      </c>
      <c r="I29" s="31"/>
      <c r="J29" s="31"/>
      <c r="K29" s="35"/>
    </row>
    <row r="30" spans="2:11" x14ac:dyDescent="0.25">
      <c r="B30" s="8" t="s">
        <v>972</v>
      </c>
      <c r="C30" s="57" t="s">
        <v>973</v>
      </c>
      <c r="D30" s="54" t="s">
        <v>974</v>
      </c>
      <c r="E30" s="6" t="s">
        <v>98</v>
      </c>
      <c r="F30" s="19">
        <v>5773694</v>
      </c>
      <c r="G30" s="24">
        <v>170785.87</v>
      </c>
      <c r="H30" s="24">
        <v>1.63</v>
      </c>
      <c r="I30" s="31"/>
      <c r="J30" s="31"/>
      <c r="K30" s="35"/>
    </row>
    <row r="31" spans="2:11" x14ac:dyDescent="0.25">
      <c r="B31" s="8" t="s">
        <v>888</v>
      </c>
      <c r="C31" s="57" t="s">
        <v>590</v>
      </c>
      <c r="D31" s="54" t="s">
        <v>889</v>
      </c>
      <c r="E31" s="6" t="s">
        <v>271</v>
      </c>
      <c r="F31" s="19">
        <v>58365146</v>
      </c>
      <c r="G31" s="24">
        <v>151370.01</v>
      </c>
      <c r="H31" s="24">
        <v>1.44</v>
      </c>
      <c r="I31" s="31"/>
      <c r="J31" s="31"/>
      <c r="K31" s="35"/>
    </row>
    <row r="32" spans="2:11" x14ac:dyDescent="0.25">
      <c r="B32" s="8" t="s">
        <v>69</v>
      </c>
      <c r="C32" s="57" t="s">
        <v>70</v>
      </c>
      <c r="D32" s="54" t="s">
        <v>71</v>
      </c>
      <c r="E32" s="6" t="s">
        <v>72</v>
      </c>
      <c r="F32" s="19">
        <v>1478938</v>
      </c>
      <c r="G32" s="24">
        <v>150377.68</v>
      </c>
      <c r="H32" s="24">
        <v>1.43</v>
      </c>
      <c r="I32" s="31"/>
      <c r="J32" s="31"/>
      <c r="K32" s="35"/>
    </row>
    <row r="33" spans="2:11" x14ac:dyDescent="0.25">
      <c r="B33" s="8" t="s">
        <v>303</v>
      </c>
      <c r="C33" s="57" t="s">
        <v>304</v>
      </c>
      <c r="D33" s="54" t="s">
        <v>305</v>
      </c>
      <c r="E33" s="6" t="s">
        <v>183</v>
      </c>
      <c r="F33" s="19">
        <v>103303058</v>
      </c>
      <c r="G33" s="24">
        <v>140388.85999999999</v>
      </c>
      <c r="H33" s="24">
        <v>1.34</v>
      </c>
      <c r="I33" s="31"/>
      <c r="J33" s="31"/>
      <c r="K33" s="35"/>
    </row>
    <row r="34" spans="2:11" x14ac:dyDescent="0.25">
      <c r="B34" s="8" t="s">
        <v>975</v>
      </c>
      <c r="C34" s="57" t="s">
        <v>976</v>
      </c>
      <c r="D34" s="54" t="s">
        <v>977</v>
      </c>
      <c r="E34" s="6" t="s">
        <v>58</v>
      </c>
      <c r="F34" s="19">
        <v>8363817</v>
      </c>
      <c r="G34" s="24">
        <v>128309.32</v>
      </c>
      <c r="H34" s="24">
        <v>1.22</v>
      </c>
      <c r="I34" s="31"/>
      <c r="J34" s="31"/>
      <c r="K34" s="35"/>
    </row>
    <row r="35" spans="2:11" x14ac:dyDescent="0.25">
      <c r="B35" s="8" t="s">
        <v>521</v>
      </c>
      <c r="C35" s="57" t="s">
        <v>522</v>
      </c>
      <c r="D35" s="54" t="s">
        <v>523</v>
      </c>
      <c r="E35" s="6" t="s">
        <v>126</v>
      </c>
      <c r="F35" s="19">
        <v>4568672</v>
      </c>
      <c r="G35" s="24">
        <v>114468.08</v>
      </c>
      <c r="H35" s="24">
        <v>1.0900000000000001</v>
      </c>
      <c r="I35" s="31"/>
      <c r="J35" s="31"/>
      <c r="K35" s="35"/>
    </row>
    <row r="36" spans="2:11" x14ac:dyDescent="0.25">
      <c r="B36" s="8" t="s">
        <v>985</v>
      </c>
      <c r="C36" s="57" t="s">
        <v>986</v>
      </c>
      <c r="D36" s="54" t="s">
        <v>987</v>
      </c>
      <c r="E36" s="6" t="s">
        <v>102</v>
      </c>
      <c r="F36" s="19">
        <v>6947282</v>
      </c>
      <c r="G36" s="24">
        <v>113042.7</v>
      </c>
      <c r="H36" s="24">
        <v>1.08</v>
      </c>
      <c r="I36" s="31"/>
      <c r="J36" s="31"/>
      <c r="K36" s="35"/>
    </row>
    <row r="37" spans="2:11" x14ac:dyDescent="0.25">
      <c r="B37" s="8" t="s">
        <v>397</v>
      </c>
      <c r="C37" s="57" t="s">
        <v>398</v>
      </c>
      <c r="D37" s="54" t="s">
        <v>399</v>
      </c>
      <c r="E37" s="6" t="s">
        <v>54</v>
      </c>
      <c r="F37" s="19">
        <v>7998393</v>
      </c>
      <c r="G37" s="24">
        <v>106654.57</v>
      </c>
      <c r="H37" s="24">
        <v>1.02</v>
      </c>
      <c r="I37" s="31"/>
      <c r="J37" s="31"/>
      <c r="K37" s="35"/>
    </row>
    <row r="38" spans="2:11" x14ac:dyDescent="0.25">
      <c r="B38" s="8" t="s">
        <v>992</v>
      </c>
      <c r="C38" s="57" t="s">
        <v>993</v>
      </c>
      <c r="D38" s="54" t="s">
        <v>994</v>
      </c>
      <c r="E38" s="6" t="s">
        <v>183</v>
      </c>
      <c r="F38" s="19">
        <v>12214390</v>
      </c>
      <c r="G38" s="24">
        <v>99968.67</v>
      </c>
      <c r="H38" s="24">
        <v>0.95</v>
      </c>
      <c r="I38" s="31"/>
      <c r="J38" s="31"/>
      <c r="K38" s="35"/>
    </row>
    <row r="39" spans="2:11" x14ac:dyDescent="0.25">
      <c r="B39" s="8" t="s">
        <v>341</v>
      </c>
      <c r="C39" s="57" t="s">
        <v>342</v>
      </c>
      <c r="D39" s="54" t="s">
        <v>343</v>
      </c>
      <c r="E39" s="6" t="s">
        <v>54</v>
      </c>
      <c r="F39" s="19">
        <v>18057667</v>
      </c>
      <c r="G39" s="24">
        <v>86279.53</v>
      </c>
      <c r="H39" s="24">
        <v>0.82</v>
      </c>
      <c r="I39" s="31"/>
      <c r="J39" s="31"/>
      <c r="K39" s="35"/>
    </row>
    <row r="40" spans="2:11" x14ac:dyDescent="0.25">
      <c r="C40" s="58" t="s">
        <v>40</v>
      </c>
      <c r="D40" s="54"/>
      <c r="E40" s="6"/>
      <c r="F40" s="19"/>
      <c r="G40" s="25">
        <v>10490030.609999999</v>
      </c>
      <c r="H40" s="25">
        <v>99.95</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38</v>
      </c>
      <c r="C82" s="57" t="s">
        <v>39</v>
      </c>
      <c r="D82" s="54"/>
      <c r="E82" s="6"/>
      <c r="F82" s="19"/>
      <c r="G82" s="24">
        <v>5034.45</v>
      </c>
      <c r="H82" s="24">
        <v>0.05</v>
      </c>
      <c r="I82" s="31"/>
      <c r="J82" s="31"/>
      <c r="K82" s="35"/>
    </row>
    <row r="83" spans="1:54" x14ac:dyDescent="0.25">
      <c r="C83" s="58" t="s">
        <v>40</v>
      </c>
      <c r="D83" s="54"/>
      <c r="E83" s="6"/>
      <c r="F83" s="19"/>
      <c r="G83" s="25">
        <v>5034.45</v>
      </c>
      <c r="H83" s="25">
        <v>0.05</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4656</v>
      </c>
      <c r="D86" s="54"/>
      <c r="E86" s="6"/>
      <c r="F86" s="19"/>
      <c r="G86" s="24" t="s">
        <v>2</v>
      </c>
      <c r="H86" s="24" t="s">
        <v>2</v>
      </c>
      <c r="I86" s="31"/>
      <c r="J86" s="31"/>
      <c r="K86" s="35"/>
      <c r="L86" s="3"/>
      <c r="AI86" s="3"/>
      <c r="AV86" s="3"/>
      <c r="AX86" s="3"/>
      <c r="BB86" s="3"/>
    </row>
    <row r="87" spans="1:54" x14ac:dyDescent="0.25">
      <c r="B87" s="8"/>
      <c r="C87" s="57" t="s">
        <v>41</v>
      </c>
      <c r="D87" s="54"/>
      <c r="E87" s="6"/>
      <c r="F87" s="19"/>
      <c r="G87" s="24">
        <v>-1459.36</v>
      </c>
      <c r="H87" s="24" t="s">
        <v>4657</v>
      </c>
      <c r="I87" s="31"/>
      <c r="J87" s="31"/>
      <c r="K87" s="35"/>
    </row>
    <row r="88" spans="1:54" x14ac:dyDescent="0.25">
      <c r="C88" s="58" t="s">
        <v>40</v>
      </c>
      <c r="D88" s="54"/>
      <c r="E88" s="6"/>
      <c r="F88" s="19"/>
      <c r="G88" s="25">
        <v>-1459.36</v>
      </c>
      <c r="H88" s="25" t="s">
        <v>4657</v>
      </c>
      <c r="I88" s="31"/>
      <c r="J88" s="31"/>
      <c r="K88" s="35"/>
    </row>
    <row r="89" spans="1:54" x14ac:dyDescent="0.25">
      <c r="C89" s="57"/>
      <c r="D89" s="54"/>
      <c r="E89" s="6"/>
      <c r="F89" s="19"/>
      <c r="G89" s="24"/>
      <c r="H89" s="24"/>
      <c r="I89" s="31"/>
      <c r="J89" s="31"/>
      <c r="K89" s="35"/>
    </row>
    <row r="90" spans="1:54" x14ac:dyDescent="0.25">
      <c r="C90" s="60" t="s">
        <v>42</v>
      </c>
      <c r="D90" s="55"/>
      <c r="E90" s="5"/>
      <c r="F90" s="20"/>
      <c r="G90" s="26">
        <v>10493605.699999999</v>
      </c>
      <c r="H90" s="26">
        <v>100</v>
      </c>
      <c r="I90" s="32"/>
      <c r="J90" s="32"/>
      <c r="K90" s="36"/>
    </row>
    <row r="93" spans="1:54" x14ac:dyDescent="0.25">
      <c r="C93" s="1" t="s">
        <v>43</v>
      </c>
    </row>
    <row r="94" spans="1:54" x14ac:dyDescent="0.25">
      <c r="C94" s="37" t="s">
        <v>44</v>
      </c>
      <c r="D94" s="37"/>
      <c r="E94" s="37"/>
      <c r="F94" s="37"/>
      <c r="G94" s="37"/>
      <c r="H94" s="37"/>
      <c r="I94" s="37"/>
      <c r="J94" s="37"/>
      <c r="K94" s="37"/>
    </row>
    <row r="95" spans="1:54" x14ac:dyDescent="0.25">
      <c r="C95" s="2" t="s">
        <v>45</v>
      </c>
    </row>
    <row r="96" spans="1:54" x14ac:dyDescent="0.25">
      <c r="C96" s="2" t="s">
        <v>46</v>
      </c>
    </row>
    <row r="97" spans="3:6" x14ac:dyDescent="0.25">
      <c r="C97" s="2" t="s">
        <v>47</v>
      </c>
    </row>
    <row r="98" spans="3:6" x14ac:dyDescent="0.25">
      <c r="C98" s="2" t="s">
        <v>48</v>
      </c>
    </row>
    <row r="100" spans="3:6" x14ac:dyDescent="0.25">
      <c r="C100" s="78" t="s">
        <v>4733</v>
      </c>
      <c r="E100" s="78" t="s">
        <v>4734</v>
      </c>
      <c r="F100" s="79"/>
    </row>
    <row r="101" spans="3:6" x14ac:dyDescent="0.25">
      <c r="E101" s="2" t="s">
        <v>4765</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57"/>
  <dimension ref="A1:IV132"/>
  <sheetViews>
    <sheetView showGridLines="0" zoomScale="90" zoomScaleNormal="90" workbookViewId="0">
      <pane ySplit="6" topLeftCell="A11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2398</v>
      </c>
      <c r="J2" s="38" t="s">
        <v>4461</v>
      </c>
    </row>
    <row r="3" spans="1:54" ht="16.5" x14ac:dyDescent="0.3">
      <c r="C3" s="1" t="s">
        <v>27</v>
      </c>
      <c r="D3" s="21" t="s">
        <v>2399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279</v>
      </c>
      <c r="C10" s="57" t="s">
        <v>280</v>
      </c>
      <c r="D10" s="54" t="s">
        <v>281</v>
      </c>
      <c r="E10" s="6" t="s">
        <v>98</v>
      </c>
      <c r="F10" s="19">
        <v>9400000</v>
      </c>
      <c r="G10" s="24">
        <v>107113</v>
      </c>
      <c r="H10" s="24">
        <v>4.3099999999999996</v>
      </c>
      <c r="I10" s="31"/>
      <c r="J10" s="31"/>
      <c r="K10" s="35"/>
    </row>
    <row r="11" spans="1:54" x14ac:dyDescent="0.25">
      <c r="B11" s="8" t="s">
        <v>763</v>
      </c>
      <c r="C11" s="57" t="s">
        <v>764</v>
      </c>
      <c r="D11" s="54" t="s">
        <v>765</v>
      </c>
      <c r="E11" s="6" t="s">
        <v>161</v>
      </c>
      <c r="F11" s="19">
        <v>9716991</v>
      </c>
      <c r="G11" s="24">
        <v>75510.740000000005</v>
      </c>
      <c r="H11" s="24">
        <v>3.04</v>
      </c>
      <c r="I11" s="31"/>
      <c r="J11" s="31"/>
      <c r="K11" s="35"/>
    </row>
    <row r="12" spans="1:54" x14ac:dyDescent="0.25">
      <c r="B12" s="8" t="s">
        <v>357</v>
      </c>
      <c r="C12" s="57" t="s">
        <v>358</v>
      </c>
      <c r="D12" s="54" t="s">
        <v>359</v>
      </c>
      <c r="E12" s="6" t="s">
        <v>90</v>
      </c>
      <c r="F12" s="19">
        <v>33022214</v>
      </c>
      <c r="G12" s="24">
        <v>73424.89</v>
      </c>
      <c r="H12" s="24">
        <v>2.95</v>
      </c>
      <c r="I12" s="31"/>
      <c r="J12" s="31"/>
      <c r="K12" s="35"/>
    </row>
    <row r="13" spans="1:54" x14ac:dyDescent="0.25">
      <c r="B13" s="8" t="s">
        <v>937</v>
      </c>
      <c r="C13" s="57" t="s">
        <v>938</v>
      </c>
      <c r="D13" s="54" t="s">
        <v>939</v>
      </c>
      <c r="E13" s="6" t="s">
        <v>68</v>
      </c>
      <c r="F13" s="19">
        <v>9000000</v>
      </c>
      <c r="G13" s="24">
        <v>71577</v>
      </c>
      <c r="H13" s="24">
        <v>2.88</v>
      </c>
      <c r="I13" s="31"/>
      <c r="J13" s="31"/>
      <c r="K13" s="35"/>
    </row>
    <row r="14" spans="1:54" x14ac:dyDescent="0.25">
      <c r="B14" s="8" t="s">
        <v>326</v>
      </c>
      <c r="C14" s="57" t="s">
        <v>327</v>
      </c>
      <c r="D14" s="54" t="s">
        <v>328</v>
      </c>
      <c r="E14" s="6" t="s">
        <v>161</v>
      </c>
      <c r="F14" s="19">
        <v>50000000</v>
      </c>
      <c r="G14" s="24">
        <v>69925</v>
      </c>
      <c r="H14" s="24">
        <v>2.81</v>
      </c>
      <c r="I14" s="31"/>
      <c r="J14" s="31"/>
      <c r="K14" s="35"/>
    </row>
    <row r="15" spans="1:54" x14ac:dyDescent="0.25">
      <c r="B15" s="8" t="s">
        <v>2400</v>
      </c>
      <c r="C15" s="57" t="s">
        <v>2401</v>
      </c>
      <c r="D15" s="54" t="s">
        <v>2402</v>
      </c>
      <c r="E15" s="6" t="s">
        <v>102</v>
      </c>
      <c r="F15" s="19">
        <v>69999999</v>
      </c>
      <c r="G15" s="24">
        <v>62965</v>
      </c>
      <c r="H15" s="24">
        <v>2.5299999999999998</v>
      </c>
      <c r="I15" s="31"/>
      <c r="J15" s="31"/>
      <c r="K15" s="35"/>
    </row>
    <row r="16" spans="1:54" x14ac:dyDescent="0.25">
      <c r="B16" s="8" t="s">
        <v>1844</v>
      </c>
      <c r="C16" s="57" t="s">
        <v>1845</v>
      </c>
      <c r="D16" s="54" t="s">
        <v>1846</v>
      </c>
      <c r="E16" s="6" t="s">
        <v>58</v>
      </c>
      <c r="F16" s="19">
        <v>42999900</v>
      </c>
      <c r="G16" s="24">
        <v>62306.86</v>
      </c>
      <c r="H16" s="24">
        <v>2.5099999999999998</v>
      </c>
      <c r="I16" s="31"/>
      <c r="J16" s="31"/>
      <c r="K16" s="35"/>
    </row>
    <row r="17" spans="2:11" x14ac:dyDescent="0.25">
      <c r="B17" s="8" t="s">
        <v>2403</v>
      </c>
      <c r="C17" s="57" t="s">
        <v>2404</v>
      </c>
      <c r="D17" s="54" t="s">
        <v>2405</v>
      </c>
      <c r="E17" s="6" t="s">
        <v>90</v>
      </c>
      <c r="F17" s="19">
        <v>10000000</v>
      </c>
      <c r="G17" s="24">
        <v>61490</v>
      </c>
      <c r="H17" s="24">
        <v>2.4700000000000002</v>
      </c>
      <c r="I17" s="31"/>
      <c r="J17" s="31"/>
      <c r="K17" s="35"/>
    </row>
    <row r="18" spans="2:11" x14ac:dyDescent="0.25">
      <c r="B18" s="8" t="s">
        <v>2406</v>
      </c>
      <c r="C18" s="57" t="s">
        <v>2407</v>
      </c>
      <c r="D18" s="54" t="s">
        <v>2408</v>
      </c>
      <c r="E18" s="6" t="s">
        <v>814</v>
      </c>
      <c r="F18" s="19">
        <v>15000000</v>
      </c>
      <c r="G18" s="24">
        <v>57750</v>
      </c>
      <c r="H18" s="24">
        <v>2.3199999999999998</v>
      </c>
      <c r="I18" s="31"/>
      <c r="J18" s="31"/>
      <c r="K18" s="35"/>
    </row>
    <row r="19" spans="2:11" x14ac:dyDescent="0.25">
      <c r="B19" s="8" t="s">
        <v>382</v>
      </c>
      <c r="C19" s="57" t="s">
        <v>383</v>
      </c>
      <c r="D19" s="54" t="s">
        <v>384</v>
      </c>
      <c r="E19" s="6" t="s">
        <v>83</v>
      </c>
      <c r="F19" s="19">
        <v>8420840</v>
      </c>
      <c r="G19" s="24">
        <v>57421.71</v>
      </c>
      <c r="H19" s="24">
        <v>2.31</v>
      </c>
      <c r="I19" s="31"/>
      <c r="J19" s="31"/>
      <c r="K19" s="35"/>
    </row>
    <row r="20" spans="2:11" x14ac:dyDescent="0.25">
      <c r="B20" s="8" t="s">
        <v>928</v>
      </c>
      <c r="C20" s="57" t="s">
        <v>929</v>
      </c>
      <c r="D20" s="54" t="s">
        <v>930</v>
      </c>
      <c r="E20" s="6" t="s">
        <v>90</v>
      </c>
      <c r="F20" s="19">
        <v>4939842</v>
      </c>
      <c r="G20" s="24">
        <v>55555.93</v>
      </c>
      <c r="H20" s="24">
        <v>2.23</v>
      </c>
      <c r="I20" s="31"/>
      <c r="J20" s="31"/>
      <c r="K20" s="35"/>
    </row>
    <row r="21" spans="2:11" x14ac:dyDescent="0.25">
      <c r="B21" s="8" t="s">
        <v>431</v>
      </c>
      <c r="C21" s="57" t="s">
        <v>432</v>
      </c>
      <c r="D21" s="54" t="s">
        <v>433</v>
      </c>
      <c r="E21" s="6" t="s">
        <v>325</v>
      </c>
      <c r="F21" s="19">
        <v>11000000</v>
      </c>
      <c r="G21" s="24">
        <v>54263</v>
      </c>
      <c r="H21" s="24">
        <v>2.1800000000000002</v>
      </c>
      <c r="I21" s="31"/>
      <c r="J21" s="31"/>
      <c r="K21" s="35"/>
    </row>
    <row r="22" spans="2:11" x14ac:dyDescent="0.25">
      <c r="B22" s="8" t="s">
        <v>847</v>
      </c>
      <c r="C22" s="57" t="s">
        <v>848</v>
      </c>
      <c r="D22" s="54" t="s">
        <v>849</v>
      </c>
      <c r="E22" s="6" t="s">
        <v>230</v>
      </c>
      <c r="F22" s="19">
        <v>2464798</v>
      </c>
      <c r="G22" s="24">
        <v>52650.55</v>
      </c>
      <c r="H22" s="24">
        <v>2.12</v>
      </c>
      <c r="I22" s="31"/>
      <c r="J22" s="31"/>
      <c r="K22" s="35"/>
    </row>
    <row r="23" spans="2:11" x14ac:dyDescent="0.25">
      <c r="B23" s="8" t="s">
        <v>797</v>
      </c>
      <c r="C23" s="57" t="s">
        <v>798</v>
      </c>
      <c r="D23" s="54" t="s">
        <v>799</v>
      </c>
      <c r="E23" s="6" t="s">
        <v>98</v>
      </c>
      <c r="F23" s="19">
        <v>17000000</v>
      </c>
      <c r="G23" s="24">
        <v>49708</v>
      </c>
      <c r="H23" s="24">
        <v>2</v>
      </c>
      <c r="I23" s="31"/>
      <c r="J23" s="31"/>
      <c r="K23" s="35"/>
    </row>
    <row r="24" spans="2:11" x14ac:dyDescent="0.25">
      <c r="B24" s="8" t="s">
        <v>515</v>
      </c>
      <c r="C24" s="57" t="s">
        <v>516</v>
      </c>
      <c r="D24" s="54" t="s">
        <v>517</v>
      </c>
      <c r="E24" s="6" t="s">
        <v>90</v>
      </c>
      <c r="F24" s="19">
        <v>900000</v>
      </c>
      <c r="G24" s="24">
        <v>49495.05</v>
      </c>
      <c r="H24" s="24">
        <v>1.99</v>
      </c>
      <c r="I24" s="31"/>
      <c r="J24" s="31"/>
      <c r="K24" s="35"/>
    </row>
    <row r="25" spans="2:11" x14ac:dyDescent="0.25">
      <c r="B25" s="8" t="s">
        <v>2026</v>
      </c>
      <c r="C25" s="57" t="s">
        <v>732</v>
      </c>
      <c r="D25" s="54" t="s">
        <v>2027</v>
      </c>
      <c r="E25" s="6" t="s">
        <v>102</v>
      </c>
      <c r="F25" s="19">
        <v>7700000</v>
      </c>
      <c r="G25" s="24">
        <v>48171.199999999997</v>
      </c>
      <c r="H25" s="24">
        <v>1.94</v>
      </c>
      <c r="I25" s="31"/>
      <c r="J25" s="31"/>
      <c r="K25" s="35"/>
    </row>
    <row r="26" spans="2:11" x14ac:dyDescent="0.25">
      <c r="B26" s="8" t="s">
        <v>782</v>
      </c>
      <c r="C26" s="57" t="s">
        <v>783</v>
      </c>
      <c r="D26" s="54" t="s">
        <v>784</v>
      </c>
      <c r="E26" s="6" t="s">
        <v>98</v>
      </c>
      <c r="F26" s="19">
        <v>5900000</v>
      </c>
      <c r="G26" s="24">
        <v>46435.95</v>
      </c>
      <c r="H26" s="24">
        <v>1.87</v>
      </c>
      <c r="I26" s="31"/>
      <c r="J26" s="31"/>
      <c r="K26" s="35"/>
    </row>
    <row r="27" spans="2:11" x14ac:dyDescent="0.25">
      <c r="B27" s="8" t="s">
        <v>773</v>
      </c>
      <c r="C27" s="57" t="s">
        <v>774</v>
      </c>
      <c r="D27" s="54" t="s">
        <v>775</v>
      </c>
      <c r="E27" s="6" t="s">
        <v>366</v>
      </c>
      <c r="F27" s="19">
        <v>3300000</v>
      </c>
      <c r="G27" s="24">
        <v>46350.15</v>
      </c>
      <c r="H27" s="24">
        <v>1.86</v>
      </c>
      <c r="I27" s="31"/>
      <c r="J27" s="31"/>
      <c r="K27" s="35"/>
    </row>
    <row r="28" spans="2:11" x14ac:dyDescent="0.25">
      <c r="B28" s="8" t="s">
        <v>137</v>
      </c>
      <c r="C28" s="57" t="s">
        <v>138</v>
      </c>
      <c r="D28" s="54" t="s">
        <v>139</v>
      </c>
      <c r="E28" s="6" t="s">
        <v>140</v>
      </c>
      <c r="F28" s="19">
        <v>4434913</v>
      </c>
      <c r="G28" s="24">
        <v>45468.95</v>
      </c>
      <c r="H28" s="24">
        <v>1.83</v>
      </c>
      <c r="I28" s="31"/>
      <c r="J28" s="31"/>
      <c r="K28" s="35"/>
    </row>
    <row r="29" spans="2:11" x14ac:dyDescent="0.25">
      <c r="B29" s="8" t="s">
        <v>247</v>
      </c>
      <c r="C29" s="57" t="s">
        <v>248</v>
      </c>
      <c r="D29" s="54" t="s">
        <v>249</v>
      </c>
      <c r="E29" s="6" t="s">
        <v>114</v>
      </c>
      <c r="F29" s="19">
        <v>259199</v>
      </c>
      <c r="G29" s="24">
        <v>42344.17</v>
      </c>
      <c r="H29" s="24">
        <v>1.7</v>
      </c>
      <c r="I29" s="31"/>
      <c r="J29" s="31"/>
      <c r="K29" s="35"/>
    </row>
    <row r="30" spans="2:11" x14ac:dyDescent="0.25">
      <c r="B30" s="8" t="s">
        <v>509</v>
      </c>
      <c r="C30" s="57" t="s">
        <v>510</v>
      </c>
      <c r="D30" s="54" t="s">
        <v>511</v>
      </c>
      <c r="E30" s="6" t="s">
        <v>58</v>
      </c>
      <c r="F30" s="19">
        <v>11000000</v>
      </c>
      <c r="G30" s="24">
        <v>42047.5</v>
      </c>
      <c r="H30" s="24">
        <v>1.69</v>
      </c>
      <c r="I30" s="31"/>
      <c r="J30" s="31"/>
      <c r="K30" s="35"/>
    </row>
    <row r="31" spans="2:11" x14ac:dyDescent="0.25">
      <c r="B31" s="8" t="s">
        <v>2409</v>
      </c>
      <c r="C31" s="57" t="s">
        <v>2410</v>
      </c>
      <c r="D31" s="54" t="s">
        <v>2411</v>
      </c>
      <c r="E31" s="6" t="s">
        <v>2412</v>
      </c>
      <c r="F31" s="19">
        <v>1130686</v>
      </c>
      <c r="G31" s="24">
        <v>41845.56</v>
      </c>
      <c r="H31" s="24">
        <v>1.68</v>
      </c>
      <c r="I31" s="31"/>
      <c r="J31" s="31"/>
      <c r="K31" s="35"/>
    </row>
    <row r="32" spans="2:11" x14ac:dyDescent="0.25">
      <c r="B32" s="8" t="s">
        <v>1820</v>
      </c>
      <c r="C32" s="57" t="s">
        <v>1821</v>
      </c>
      <c r="D32" s="54" t="s">
        <v>1822</v>
      </c>
      <c r="E32" s="6" t="s">
        <v>83</v>
      </c>
      <c r="F32" s="19">
        <v>10942027</v>
      </c>
      <c r="G32" s="24">
        <v>41202.199999999997</v>
      </c>
      <c r="H32" s="24">
        <v>1.66</v>
      </c>
      <c r="I32" s="31"/>
      <c r="J32" s="31"/>
      <c r="K32" s="35"/>
    </row>
    <row r="33" spans="2:11" x14ac:dyDescent="0.25">
      <c r="B33" s="8" t="s">
        <v>2413</v>
      </c>
      <c r="C33" s="57" t="s">
        <v>2414</v>
      </c>
      <c r="D33" s="54" t="s">
        <v>2415</v>
      </c>
      <c r="E33" s="6" t="s">
        <v>58</v>
      </c>
      <c r="F33" s="19">
        <v>19735921</v>
      </c>
      <c r="G33" s="24">
        <v>39146.199999999997</v>
      </c>
      <c r="H33" s="24">
        <v>1.57</v>
      </c>
      <c r="I33" s="31"/>
      <c r="J33" s="31"/>
      <c r="K33" s="35"/>
    </row>
    <row r="34" spans="2:11" x14ac:dyDescent="0.25">
      <c r="B34" s="8" t="s">
        <v>779</v>
      </c>
      <c r="C34" s="57" t="s">
        <v>780</v>
      </c>
      <c r="D34" s="54" t="s">
        <v>781</v>
      </c>
      <c r="E34" s="6" t="s">
        <v>157</v>
      </c>
      <c r="F34" s="19">
        <v>3500000</v>
      </c>
      <c r="G34" s="24">
        <v>38699.5</v>
      </c>
      <c r="H34" s="24">
        <v>1.56</v>
      </c>
      <c r="I34" s="31"/>
      <c r="J34" s="31"/>
      <c r="K34" s="35"/>
    </row>
    <row r="35" spans="2:11" x14ac:dyDescent="0.25">
      <c r="B35" s="8" t="s">
        <v>2171</v>
      </c>
      <c r="C35" s="57" t="s">
        <v>2172</v>
      </c>
      <c r="D35" s="54" t="s">
        <v>2173</v>
      </c>
      <c r="E35" s="6" t="s">
        <v>68</v>
      </c>
      <c r="F35" s="19">
        <v>4500000</v>
      </c>
      <c r="G35" s="24">
        <v>38682</v>
      </c>
      <c r="H35" s="24">
        <v>1.56</v>
      </c>
      <c r="I35" s="31"/>
      <c r="J35" s="31"/>
      <c r="K35" s="35"/>
    </row>
    <row r="36" spans="2:11" x14ac:dyDescent="0.25">
      <c r="B36" s="8" t="s">
        <v>794</v>
      </c>
      <c r="C36" s="57" t="s">
        <v>795</v>
      </c>
      <c r="D36" s="54" t="s">
        <v>796</v>
      </c>
      <c r="E36" s="6" t="s">
        <v>126</v>
      </c>
      <c r="F36" s="19">
        <v>3672376</v>
      </c>
      <c r="G36" s="24">
        <v>37785.08</v>
      </c>
      <c r="H36" s="24">
        <v>1.52</v>
      </c>
      <c r="I36" s="31"/>
      <c r="J36" s="31"/>
      <c r="K36" s="35"/>
    </row>
    <row r="37" spans="2:11" x14ac:dyDescent="0.25">
      <c r="B37" s="8" t="s">
        <v>338</v>
      </c>
      <c r="C37" s="57" t="s">
        <v>339</v>
      </c>
      <c r="D37" s="54" t="s">
        <v>340</v>
      </c>
      <c r="E37" s="6" t="s">
        <v>98</v>
      </c>
      <c r="F37" s="19">
        <v>3140000</v>
      </c>
      <c r="G37" s="24">
        <v>36865.17</v>
      </c>
      <c r="H37" s="24">
        <v>1.48</v>
      </c>
      <c r="I37" s="31"/>
      <c r="J37" s="31"/>
      <c r="K37" s="35"/>
    </row>
    <row r="38" spans="2:11" x14ac:dyDescent="0.25">
      <c r="B38" s="8" t="s">
        <v>547</v>
      </c>
      <c r="C38" s="57" t="s">
        <v>548</v>
      </c>
      <c r="D38" s="54" t="s">
        <v>549</v>
      </c>
      <c r="E38" s="6" t="s">
        <v>161</v>
      </c>
      <c r="F38" s="19">
        <v>4400000</v>
      </c>
      <c r="G38" s="24">
        <v>36586</v>
      </c>
      <c r="H38" s="24">
        <v>1.47</v>
      </c>
      <c r="I38" s="31"/>
      <c r="J38" s="31"/>
      <c r="K38" s="35"/>
    </row>
    <row r="39" spans="2:11" x14ac:dyDescent="0.25">
      <c r="B39" s="8" t="s">
        <v>553</v>
      </c>
      <c r="C39" s="57" t="s">
        <v>554</v>
      </c>
      <c r="D39" s="54" t="s">
        <v>555</v>
      </c>
      <c r="E39" s="6" t="s">
        <v>157</v>
      </c>
      <c r="F39" s="19">
        <v>3500000</v>
      </c>
      <c r="G39" s="24">
        <v>35122.5</v>
      </c>
      <c r="H39" s="24">
        <v>1.41</v>
      </c>
      <c r="I39" s="31"/>
      <c r="J39" s="31"/>
      <c r="K39" s="35"/>
    </row>
    <row r="40" spans="2:11" x14ac:dyDescent="0.25">
      <c r="B40" s="8" t="s">
        <v>770</v>
      </c>
      <c r="C40" s="57" t="s">
        <v>771</v>
      </c>
      <c r="D40" s="54" t="s">
        <v>772</v>
      </c>
      <c r="E40" s="6" t="s">
        <v>514</v>
      </c>
      <c r="F40" s="19">
        <v>2370000</v>
      </c>
      <c r="G40" s="24">
        <v>34483.5</v>
      </c>
      <c r="H40" s="24">
        <v>1.39</v>
      </c>
      <c r="I40" s="31"/>
      <c r="J40" s="31"/>
      <c r="K40" s="35"/>
    </row>
    <row r="41" spans="2:11" x14ac:dyDescent="0.25">
      <c r="B41" s="8" t="s">
        <v>288</v>
      </c>
      <c r="C41" s="57" t="s">
        <v>289</v>
      </c>
      <c r="D41" s="54" t="s">
        <v>290</v>
      </c>
      <c r="E41" s="6" t="s">
        <v>126</v>
      </c>
      <c r="F41" s="19">
        <v>2941554</v>
      </c>
      <c r="G41" s="24">
        <v>33586.660000000003</v>
      </c>
      <c r="H41" s="24">
        <v>1.35</v>
      </c>
      <c r="I41" s="31"/>
      <c r="J41" s="31"/>
      <c r="K41" s="35"/>
    </row>
    <row r="42" spans="2:11" x14ac:dyDescent="0.25">
      <c r="B42" s="8" t="s">
        <v>2416</v>
      </c>
      <c r="C42" s="57" t="s">
        <v>2417</v>
      </c>
      <c r="D42" s="54" t="s">
        <v>2418</v>
      </c>
      <c r="E42" s="6" t="s">
        <v>325</v>
      </c>
      <c r="F42" s="19">
        <v>700000</v>
      </c>
      <c r="G42" s="24">
        <v>33067.300000000003</v>
      </c>
      <c r="H42" s="24">
        <v>1.33</v>
      </c>
      <c r="I42" s="31"/>
      <c r="J42" s="31"/>
      <c r="K42" s="35"/>
    </row>
    <row r="43" spans="2:11" x14ac:dyDescent="0.25">
      <c r="B43" s="8" t="s">
        <v>310</v>
      </c>
      <c r="C43" s="57" t="s">
        <v>311</v>
      </c>
      <c r="D43" s="54" t="s">
        <v>312</v>
      </c>
      <c r="E43" s="6" t="s">
        <v>68</v>
      </c>
      <c r="F43" s="19">
        <v>2700000</v>
      </c>
      <c r="G43" s="24">
        <v>32803.65</v>
      </c>
      <c r="H43" s="24">
        <v>1.32</v>
      </c>
      <c r="I43" s="31"/>
      <c r="J43" s="31"/>
      <c r="K43" s="35"/>
    </row>
    <row r="44" spans="2:11" x14ac:dyDescent="0.25">
      <c r="B44" s="8" t="s">
        <v>2419</v>
      </c>
      <c r="C44" s="57" t="s">
        <v>2420</v>
      </c>
      <c r="D44" s="54" t="s">
        <v>2421</v>
      </c>
      <c r="E44" s="6" t="s">
        <v>271</v>
      </c>
      <c r="F44" s="19">
        <v>24253097</v>
      </c>
      <c r="G44" s="24">
        <v>31965.58</v>
      </c>
      <c r="H44" s="24">
        <v>1.29</v>
      </c>
      <c r="I44" s="31"/>
      <c r="J44" s="31"/>
      <c r="K44" s="35"/>
    </row>
    <row r="45" spans="2:11" x14ac:dyDescent="0.25">
      <c r="B45" s="8" t="s">
        <v>2422</v>
      </c>
      <c r="C45" s="57" t="s">
        <v>2423</v>
      </c>
      <c r="D45" s="54" t="s">
        <v>2424</v>
      </c>
      <c r="E45" s="6" t="s">
        <v>90</v>
      </c>
      <c r="F45" s="19">
        <v>850795</v>
      </c>
      <c r="G45" s="24">
        <v>30411.24</v>
      </c>
      <c r="H45" s="24">
        <v>1.22</v>
      </c>
      <c r="I45" s="31"/>
      <c r="J45" s="31"/>
      <c r="K45" s="35"/>
    </row>
    <row r="46" spans="2:11" x14ac:dyDescent="0.25">
      <c r="B46" s="8" t="s">
        <v>2425</v>
      </c>
      <c r="C46" s="57" t="s">
        <v>2426</v>
      </c>
      <c r="D46" s="54" t="s">
        <v>2427</v>
      </c>
      <c r="E46" s="6" t="s">
        <v>325</v>
      </c>
      <c r="F46" s="19">
        <v>4400000</v>
      </c>
      <c r="G46" s="24">
        <v>27874</v>
      </c>
      <c r="H46" s="24">
        <v>1.1200000000000001</v>
      </c>
      <c r="I46" s="31"/>
      <c r="J46" s="31"/>
      <c r="K46" s="35"/>
    </row>
    <row r="47" spans="2:11" x14ac:dyDescent="0.25">
      <c r="B47" s="8" t="s">
        <v>785</v>
      </c>
      <c r="C47" s="57" t="s">
        <v>786</v>
      </c>
      <c r="D47" s="54" t="s">
        <v>787</v>
      </c>
      <c r="E47" s="6" t="s">
        <v>98</v>
      </c>
      <c r="F47" s="19">
        <v>370000</v>
      </c>
      <c r="G47" s="24">
        <v>27741.68</v>
      </c>
      <c r="H47" s="24">
        <v>1.1200000000000001</v>
      </c>
      <c r="I47" s="31"/>
      <c r="J47" s="31"/>
      <c r="K47" s="35"/>
    </row>
    <row r="48" spans="2:11" x14ac:dyDescent="0.25">
      <c r="B48" s="8" t="s">
        <v>1897</v>
      </c>
      <c r="C48" s="57" t="s">
        <v>1898</v>
      </c>
      <c r="D48" s="54" t="s">
        <v>1899</v>
      </c>
      <c r="E48" s="6" t="s">
        <v>72</v>
      </c>
      <c r="F48" s="19">
        <v>13992440</v>
      </c>
      <c r="G48" s="24">
        <v>26074.91</v>
      </c>
      <c r="H48" s="24">
        <v>1.05</v>
      </c>
      <c r="I48" s="31"/>
      <c r="J48" s="31"/>
      <c r="K48" s="35"/>
    </row>
    <row r="49" spans="2:11" x14ac:dyDescent="0.25">
      <c r="B49" s="8" t="s">
        <v>2428</v>
      </c>
      <c r="C49" s="57" t="s">
        <v>2429</v>
      </c>
      <c r="D49" s="54" t="s">
        <v>2430</v>
      </c>
      <c r="E49" s="6" t="s">
        <v>114</v>
      </c>
      <c r="F49" s="19">
        <v>3753760</v>
      </c>
      <c r="G49" s="24">
        <v>25561.23</v>
      </c>
      <c r="H49" s="24">
        <v>1.03</v>
      </c>
      <c r="I49" s="31"/>
      <c r="J49" s="31"/>
      <c r="K49" s="35"/>
    </row>
    <row r="50" spans="2:11" x14ac:dyDescent="0.25">
      <c r="B50" s="8" t="s">
        <v>2094</v>
      </c>
      <c r="C50" s="57" t="s">
        <v>2095</v>
      </c>
      <c r="D50" s="54" t="s">
        <v>2096</v>
      </c>
      <c r="E50" s="6" t="s">
        <v>325</v>
      </c>
      <c r="F50" s="19">
        <v>700000</v>
      </c>
      <c r="G50" s="24">
        <v>23922.5</v>
      </c>
      <c r="H50" s="24">
        <v>0.96</v>
      </c>
      <c r="I50" s="31"/>
      <c r="J50" s="31"/>
      <c r="K50" s="35"/>
    </row>
    <row r="51" spans="2:11" x14ac:dyDescent="0.25">
      <c r="B51" s="8" t="s">
        <v>931</v>
      </c>
      <c r="C51" s="57" t="s">
        <v>932</v>
      </c>
      <c r="D51" s="54" t="s">
        <v>933</v>
      </c>
      <c r="E51" s="6" t="s">
        <v>106</v>
      </c>
      <c r="F51" s="19">
        <v>15296315</v>
      </c>
      <c r="G51" s="24">
        <v>22577.360000000001</v>
      </c>
      <c r="H51" s="24">
        <v>0.91</v>
      </c>
      <c r="I51" s="31"/>
      <c r="J51" s="31"/>
      <c r="K51" s="35"/>
    </row>
    <row r="52" spans="2:11" x14ac:dyDescent="0.25">
      <c r="B52" s="8" t="s">
        <v>2431</v>
      </c>
      <c r="C52" s="57" t="s">
        <v>2432</v>
      </c>
      <c r="D52" s="54" t="s">
        <v>2433</v>
      </c>
      <c r="E52" s="6" t="s">
        <v>68</v>
      </c>
      <c r="F52" s="19">
        <v>7724294</v>
      </c>
      <c r="G52" s="24">
        <v>21365.4</v>
      </c>
      <c r="H52" s="24">
        <v>0.86</v>
      </c>
      <c r="I52" s="31"/>
      <c r="J52" s="31"/>
      <c r="K52" s="35"/>
    </row>
    <row r="53" spans="2:11" x14ac:dyDescent="0.25">
      <c r="B53" s="8" t="s">
        <v>2434</v>
      </c>
      <c r="C53" s="57" t="s">
        <v>2435</v>
      </c>
      <c r="D53" s="54" t="s">
        <v>2436</v>
      </c>
      <c r="E53" s="6" t="s">
        <v>106</v>
      </c>
      <c r="F53" s="19">
        <v>555578</v>
      </c>
      <c r="G53" s="24">
        <v>16990.96</v>
      </c>
      <c r="H53" s="24">
        <v>0.68</v>
      </c>
      <c r="I53" s="31"/>
      <c r="J53" s="31"/>
      <c r="K53" s="35"/>
    </row>
    <row r="54" spans="2:11" x14ac:dyDescent="0.25">
      <c r="B54" s="8" t="s">
        <v>2437</v>
      </c>
      <c r="C54" s="57" t="s">
        <v>2438</v>
      </c>
      <c r="D54" s="54" t="s">
        <v>2439</v>
      </c>
      <c r="E54" s="6" t="s">
        <v>126</v>
      </c>
      <c r="F54" s="19">
        <v>1034243</v>
      </c>
      <c r="G54" s="24">
        <v>16702.509999999998</v>
      </c>
      <c r="H54" s="24">
        <v>0.67</v>
      </c>
      <c r="I54" s="31"/>
      <c r="J54" s="31"/>
      <c r="K54" s="35"/>
    </row>
    <row r="55" spans="2:11" x14ac:dyDescent="0.25">
      <c r="B55" s="8" t="s">
        <v>2440</v>
      </c>
      <c r="C55" s="57" t="s">
        <v>2441</v>
      </c>
      <c r="D55" s="54" t="s">
        <v>2442</v>
      </c>
      <c r="E55" s="6" t="s">
        <v>356</v>
      </c>
      <c r="F55" s="19">
        <v>4469199</v>
      </c>
      <c r="G55" s="24">
        <v>16439.95</v>
      </c>
      <c r="H55" s="24">
        <v>0.66</v>
      </c>
      <c r="I55" s="31"/>
      <c r="J55" s="31"/>
      <c r="K55" s="35"/>
    </row>
    <row r="56" spans="2:11" x14ac:dyDescent="0.25">
      <c r="B56" s="8" t="s">
        <v>1916</v>
      </c>
      <c r="C56" s="57" t="s">
        <v>1917</v>
      </c>
      <c r="D56" s="54" t="s">
        <v>1918</v>
      </c>
      <c r="E56" s="6" t="s">
        <v>157</v>
      </c>
      <c r="F56" s="19">
        <v>749336</v>
      </c>
      <c r="G56" s="24">
        <v>16324.66</v>
      </c>
      <c r="H56" s="24">
        <v>0.66</v>
      </c>
      <c r="I56" s="31"/>
      <c r="J56" s="31"/>
      <c r="K56" s="35"/>
    </row>
    <row r="57" spans="2:11" x14ac:dyDescent="0.25">
      <c r="B57" s="8" t="s">
        <v>1906</v>
      </c>
      <c r="C57" s="57" t="s">
        <v>1907</v>
      </c>
      <c r="D57" s="54" t="s">
        <v>1908</v>
      </c>
      <c r="E57" s="6" t="s">
        <v>325</v>
      </c>
      <c r="F57" s="19">
        <v>2016798</v>
      </c>
      <c r="G57" s="24">
        <v>16062.79</v>
      </c>
      <c r="H57" s="24">
        <v>0.65</v>
      </c>
      <c r="I57" s="31"/>
      <c r="J57" s="31"/>
      <c r="K57" s="35"/>
    </row>
    <row r="58" spans="2:11" x14ac:dyDescent="0.25">
      <c r="B58" s="8" t="s">
        <v>329</v>
      </c>
      <c r="C58" s="57" t="s">
        <v>330</v>
      </c>
      <c r="D58" s="54" t="s">
        <v>331</v>
      </c>
      <c r="E58" s="6" t="s">
        <v>98</v>
      </c>
      <c r="F58" s="19">
        <v>1800000</v>
      </c>
      <c r="G58" s="24">
        <v>15481.8</v>
      </c>
      <c r="H58" s="24">
        <v>0.62</v>
      </c>
      <c r="I58" s="31"/>
      <c r="J58" s="31"/>
      <c r="K58" s="35"/>
    </row>
    <row r="59" spans="2:11" x14ac:dyDescent="0.25">
      <c r="B59" s="8" t="s">
        <v>1018</v>
      </c>
      <c r="C59" s="57" t="s">
        <v>1019</v>
      </c>
      <c r="D59" s="54" t="s">
        <v>1020</v>
      </c>
      <c r="E59" s="6" t="s">
        <v>98</v>
      </c>
      <c r="F59" s="19">
        <v>1140000</v>
      </c>
      <c r="G59" s="24">
        <v>15448.71</v>
      </c>
      <c r="H59" s="24">
        <v>0.62</v>
      </c>
      <c r="I59" s="31"/>
      <c r="J59" s="31"/>
      <c r="K59" s="35"/>
    </row>
    <row r="60" spans="2:11" x14ac:dyDescent="0.25">
      <c r="B60" s="8" t="s">
        <v>294</v>
      </c>
      <c r="C60" s="57" t="s">
        <v>295</v>
      </c>
      <c r="D60" s="54" t="s">
        <v>296</v>
      </c>
      <c r="E60" s="6" t="s">
        <v>72</v>
      </c>
      <c r="F60" s="19">
        <v>3303600</v>
      </c>
      <c r="G60" s="24">
        <v>11939.21</v>
      </c>
      <c r="H60" s="24">
        <v>0.48</v>
      </c>
      <c r="I60" s="31"/>
      <c r="J60" s="31"/>
      <c r="K60" s="35"/>
    </row>
    <row r="61" spans="2:11" x14ac:dyDescent="0.25">
      <c r="B61" s="8" t="s">
        <v>1589</v>
      </c>
      <c r="C61" s="57" t="s">
        <v>1590</v>
      </c>
      <c r="D61" s="54" t="s">
        <v>1591</v>
      </c>
      <c r="E61" s="6" t="s">
        <v>90</v>
      </c>
      <c r="F61" s="19">
        <v>727054</v>
      </c>
      <c r="G61" s="24">
        <v>3960.99</v>
      </c>
      <c r="H61" s="24">
        <v>0.16</v>
      </c>
      <c r="I61" s="31"/>
      <c r="J61" s="31"/>
      <c r="K61" s="35"/>
    </row>
    <row r="62" spans="2:11" x14ac:dyDescent="0.25">
      <c r="B62" s="8" t="s">
        <v>800</v>
      </c>
      <c r="C62" s="57" t="s">
        <v>801</v>
      </c>
      <c r="D62" s="54" t="s">
        <v>802</v>
      </c>
      <c r="E62" s="6" t="s">
        <v>157</v>
      </c>
      <c r="F62" s="19">
        <v>733083</v>
      </c>
      <c r="G62" s="24">
        <v>1784.32</v>
      </c>
      <c r="H62" s="24">
        <v>7.0000000000000007E-2</v>
      </c>
      <c r="I62" s="31"/>
      <c r="J62" s="31"/>
      <c r="K62" s="35"/>
    </row>
    <row r="63" spans="2:11" x14ac:dyDescent="0.25">
      <c r="B63" s="8" t="s">
        <v>1012</v>
      </c>
      <c r="C63" s="57" t="s">
        <v>1013</v>
      </c>
      <c r="D63" s="54" t="s">
        <v>1014</v>
      </c>
      <c r="E63" s="6" t="s">
        <v>440</v>
      </c>
      <c r="F63" s="19">
        <v>129315</v>
      </c>
      <c r="G63" s="24">
        <v>807.9</v>
      </c>
      <c r="H63" s="24">
        <v>0.03</v>
      </c>
      <c r="I63" s="31"/>
      <c r="J63" s="31"/>
      <c r="K63" s="35"/>
    </row>
    <row r="64" spans="2:11" x14ac:dyDescent="0.25">
      <c r="B64" s="8" t="s">
        <v>1909</v>
      </c>
      <c r="C64" s="57" t="s">
        <v>1910</v>
      </c>
      <c r="D64" s="54" t="s">
        <v>1911</v>
      </c>
      <c r="E64" s="6" t="s">
        <v>90</v>
      </c>
      <c r="F64" s="19">
        <v>49464</v>
      </c>
      <c r="G64" s="24">
        <v>489.57</v>
      </c>
      <c r="H64" s="24">
        <v>0.02</v>
      </c>
      <c r="I64" s="31"/>
      <c r="J64" s="31"/>
      <c r="K64" s="35"/>
    </row>
    <row r="65" spans="1:11" x14ac:dyDescent="0.25">
      <c r="C65" s="58" t="s">
        <v>40</v>
      </c>
      <c r="D65" s="54"/>
      <c r="E65" s="6"/>
      <c r="F65" s="19"/>
      <c r="G65" s="25">
        <v>2081777.24</v>
      </c>
      <c r="H65" s="25">
        <v>83.72</v>
      </c>
      <c r="I65" s="31"/>
      <c r="J65" s="31"/>
      <c r="K65" s="35"/>
    </row>
    <row r="66" spans="1:11" x14ac:dyDescent="0.25">
      <c r="C66" s="57"/>
      <c r="D66" s="54"/>
      <c r="E66" s="6"/>
      <c r="F66" s="19"/>
      <c r="G66" s="24"/>
      <c r="H66" s="24"/>
      <c r="I66" s="31"/>
      <c r="J66" s="31"/>
      <c r="K66" s="35"/>
    </row>
    <row r="67" spans="1:11" x14ac:dyDescent="0.25">
      <c r="C67" s="58" t="s">
        <v>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5</v>
      </c>
      <c r="D71" s="54"/>
      <c r="E71" s="6"/>
      <c r="F71" s="19"/>
      <c r="G71" s="24"/>
      <c r="H71" s="24"/>
      <c r="I71" s="31"/>
      <c r="J71" s="31"/>
      <c r="K71" s="35"/>
    </row>
    <row r="72" spans="1:11" x14ac:dyDescent="0.25">
      <c r="C72" s="59" t="s">
        <v>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7</v>
      </c>
      <c r="D74" s="54"/>
      <c r="E74" s="6"/>
      <c r="F74" s="19"/>
      <c r="G74" s="24"/>
      <c r="H74" s="24"/>
      <c r="I74" s="31"/>
      <c r="J74" s="31"/>
      <c r="K74" s="35"/>
    </row>
    <row r="75" spans="1:11" x14ac:dyDescent="0.25">
      <c r="B75" s="8" t="s">
        <v>872</v>
      </c>
      <c r="C75" s="57" t="s">
        <v>873</v>
      </c>
      <c r="D75" s="54" t="s">
        <v>874</v>
      </c>
      <c r="E75" s="6" t="s">
        <v>875</v>
      </c>
      <c r="F75" s="19">
        <v>10000000</v>
      </c>
      <c r="G75" s="24">
        <v>1731.08</v>
      </c>
      <c r="H75" s="24">
        <v>7.0000000000000007E-2</v>
      </c>
      <c r="I75" s="31">
        <v>8.7850000000000001</v>
      </c>
      <c r="J75" s="31"/>
      <c r="K75" s="35" t="s">
        <v>4665</v>
      </c>
    </row>
    <row r="76" spans="1:11" x14ac:dyDescent="0.25">
      <c r="C76" s="58" t="s">
        <v>40</v>
      </c>
      <c r="D76" s="54"/>
      <c r="E76" s="6"/>
      <c r="F76" s="19"/>
      <c r="G76" s="25">
        <v>1731.08</v>
      </c>
      <c r="H76" s="25">
        <v>7.0000000000000007E-2</v>
      </c>
      <c r="I76" s="31"/>
      <c r="J76" s="31"/>
      <c r="K76" s="35"/>
    </row>
    <row r="77" spans="1:11" x14ac:dyDescent="0.25">
      <c r="C77" s="57"/>
      <c r="D77" s="54"/>
      <c r="E77" s="6"/>
      <c r="F77" s="19"/>
      <c r="G77" s="24"/>
      <c r="H77" s="24"/>
      <c r="I77" s="31"/>
      <c r="J77" s="31"/>
      <c r="K77" s="35"/>
    </row>
    <row r="78" spans="1:11" x14ac:dyDescent="0.25">
      <c r="C78" s="58" t="s">
        <v>8</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23</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24</v>
      </c>
      <c r="D107" s="54"/>
      <c r="E107" s="6"/>
      <c r="F107" s="19"/>
      <c r="G107" s="24"/>
      <c r="H107" s="24"/>
      <c r="I107" s="31"/>
      <c r="J107" s="31"/>
      <c r="K107" s="35"/>
    </row>
    <row r="108" spans="1:54" x14ac:dyDescent="0.25">
      <c r="B108" s="8" t="s">
        <v>38</v>
      </c>
      <c r="C108" s="57" t="s">
        <v>39</v>
      </c>
      <c r="D108" s="54"/>
      <c r="E108" s="6"/>
      <c r="F108" s="19"/>
      <c r="G108" s="24">
        <v>343507.33</v>
      </c>
      <c r="H108" s="24">
        <v>13.82</v>
      </c>
      <c r="I108" s="31"/>
      <c r="J108" s="31"/>
      <c r="K108" s="35"/>
    </row>
    <row r="109" spans="1:54" x14ac:dyDescent="0.25">
      <c r="C109" s="58" t="s">
        <v>40</v>
      </c>
      <c r="D109" s="54"/>
      <c r="E109" s="6"/>
      <c r="F109" s="19"/>
      <c r="G109" s="25">
        <v>343507.33</v>
      </c>
      <c r="H109" s="25">
        <v>13.82</v>
      </c>
      <c r="I109" s="31"/>
      <c r="J109" s="31"/>
      <c r="K109" s="35"/>
    </row>
    <row r="110" spans="1:54" x14ac:dyDescent="0.25">
      <c r="C110" s="57"/>
      <c r="D110" s="54"/>
      <c r="E110" s="6"/>
      <c r="F110" s="19"/>
      <c r="G110" s="24"/>
      <c r="H110" s="24"/>
      <c r="I110" s="31"/>
      <c r="J110" s="31"/>
      <c r="K110" s="35"/>
    </row>
    <row r="111" spans="1:54" x14ac:dyDescent="0.25">
      <c r="A111" s="10"/>
      <c r="B111" s="28"/>
      <c r="C111" s="58" t="s">
        <v>25</v>
      </c>
      <c r="D111" s="54"/>
      <c r="E111" s="6"/>
      <c r="F111" s="19"/>
      <c r="G111" s="24"/>
      <c r="H111" s="24"/>
      <c r="I111" s="31"/>
      <c r="J111" s="31"/>
      <c r="K111" s="35"/>
    </row>
    <row r="112" spans="1:54" s="2" customFormat="1" ht="13.5" x14ac:dyDescent="0.25">
      <c r="A112" s="28"/>
      <c r="B112" s="28"/>
      <c r="C112" s="57" t="s">
        <v>4656</v>
      </c>
      <c r="D112" s="54"/>
      <c r="E112" s="6"/>
      <c r="F112" s="19"/>
      <c r="G112" s="24">
        <v>59500</v>
      </c>
      <c r="H112" s="24">
        <v>2.39</v>
      </c>
      <c r="I112" s="31"/>
      <c r="J112" s="31"/>
      <c r="K112" s="35"/>
      <c r="L112" s="3"/>
      <c r="AI112" s="3"/>
      <c r="AV112" s="3"/>
      <c r="AX112" s="3"/>
      <c r="BB112" s="3"/>
    </row>
    <row r="113" spans="2:11" x14ac:dyDescent="0.25">
      <c r="B113" s="8"/>
      <c r="C113" s="57" t="s">
        <v>41</v>
      </c>
      <c r="D113" s="54"/>
      <c r="E113" s="6"/>
      <c r="F113" s="19"/>
      <c r="G113" s="24">
        <v>-362.27999999999884</v>
      </c>
      <c r="H113" s="24">
        <v>-2.3071822230491534E-16</v>
      </c>
      <c r="I113" s="31"/>
      <c r="J113" s="31"/>
      <c r="K113" s="35"/>
    </row>
    <row r="114" spans="2:11" x14ac:dyDescent="0.25">
      <c r="C114" s="58" t="s">
        <v>40</v>
      </c>
      <c r="D114" s="54"/>
      <c r="E114" s="6"/>
      <c r="F114" s="19"/>
      <c r="G114" s="25">
        <v>59137.72</v>
      </c>
      <c r="H114" s="25">
        <v>2.3899999999999997</v>
      </c>
      <c r="I114" s="31"/>
      <c r="J114" s="31"/>
      <c r="K114" s="35"/>
    </row>
    <row r="115" spans="2:11" x14ac:dyDescent="0.25">
      <c r="C115" s="57"/>
      <c r="D115" s="54"/>
      <c r="E115" s="6"/>
      <c r="F115" s="19"/>
      <c r="G115" s="24"/>
      <c r="H115" s="24"/>
      <c r="I115" s="31"/>
      <c r="J115" s="31"/>
      <c r="K115" s="35"/>
    </row>
    <row r="116" spans="2:11" x14ac:dyDescent="0.25">
      <c r="C116" s="60" t="s">
        <v>42</v>
      </c>
      <c r="D116" s="55"/>
      <c r="E116" s="5"/>
      <c r="F116" s="20"/>
      <c r="G116" s="26">
        <v>2486153.37</v>
      </c>
      <c r="H116" s="26">
        <v>99.999999999999986</v>
      </c>
      <c r="I116" s="32"/>
      <c r="J116" s="32"/>
      <c r="K116" s="36"/>
    </row>
    <row r="118" spans="2:11" s="50" customFormat="1" ht="15.75" x14ac:dyDescent="0.3">
      <c r="C118" s="50" t="s">
        <v>4473</v>
      </c>
      <c r="F118" s="51"/>
      <c r="G118" s="51"/>
      <c r="H118" s="51"/>
    </row>
    <row r="119" spans="2:11" s="42" customFormat="1" ht="27" x14ac:dyDescent="0.25">
      <c r="B119" s="43"/>
      <c r="C119" s="43" t="s">
        <v>4468</v>
      </c>
      <c r="D119" s="43" t="s">
        <v>4469</v>
      </c>
      <c r="E119" s="43" t="s">
        <v>4470</v>
      </c>
      <c r="F119" s="44" t="s">
        <v>32</v>
      </c>
      <c r="G119" s="45" t="s">
        <v>4471</v>
      </c>
      <c r="H119" s="44" t="s">
        <v>34</v>
      </c>
      <c r="I119" s="43" t="s">
        <v>37</v>
      </c>
    </row>
    <row r="120" spans="2:11" s="42" customFormat="1" ht="13.5" x14ac:dyDescent="0.25">
      <c r="B120" s="43"/>
      <c r="C120" s="43" t="s">
        <v>4467</v>
      </c>
      <c r="D120" s="43"/>
      <c r="E120" s="43"/>
      <c r="F120" s="44"/>
      <c r="G120" s="45"/>
      <c r="H120" s="44"/>
      <c r="I120" s="43"/>
    </row>
    <row r="121" spans="2:11" s="2" customFormat="1" ht="13.5" x14ac:dyDescent="0.25">
      <c r="B121" s="46">
        <v>2300101</v>
      </c>
      <c r="C121" s="46" t="s">
        <v>4465</v>
      </c>
      <c r="D121" s="46" t="s">
        <v>4466</v>
      </c>
      <c r="E121" s="46" t="s">
        <v>12</v>
      </c>
      <c r="F121" s="47">
        <v>790000</v>
      </c>
      <c r="G121" s="47">
        <v>172287.94</v>
      </c>
      <c r="H121" s="47">
        <v>6.93</v>
      </c>
      <c r="I121" s="46"/>
    </row>
    <row r="122" spans="2:11" s="1" customFormat="1" ht="13.5" x14ac:dyDescent="0.25">
      <c r="B122" s="48"/>
      <c r="C122" s="48" t="s">
        <v>4472</v>
      </c>
      <c r="D122" s="48"/>
      <c r="E122" s="48"/>
      <c r="F122" s="49"/>
      <c r="G122" s="49">
        <v>172287.94</v>
      </c>
      <c r="H122" s="49">
        <v>6.93</v>
      </c>
      <c r="I122" s="48"/>
    </row>
    <row r="124" spans="2:11" x14ac:dyDescent="0.25">
      <c r="C124" s="1" t="s">
        <v>43</v>
      </c>
    </row>
    <row r="125" spans="2:11" x14ac:dyDescent="0.25">
      <c r="C125" s="37" t="s">
        <v>44</v>
      </c>
      <c r="D125" s="37"/>
      <c r="E125" s="37"/>
      <c r="F125" s="37"/>
      <c r="G125" s="37"/>
      <c r="H125" s="37"/>
      <c r="I125" s="37"/>
      <c r="J125" s="37"/>
      <c r="K125" s="37"/>
    </row>
    <row r="126" spans="2:11" x14ac:dyDescent="0.25">
      <c r="C126" s="2" t="s">
        <v>45</v>
      </c>
    </row>
    <row r="127" spans="2:11" x14ac:dyDescent="0.25">
      <c r="C127" s="2" t="s">
        <v>46</v>
      </c>
    </row>
    <row r="128" spans="2:11" x14ac:dyDescent="0.25">
      <c r="C128" s="2" t="s">
        <v>47</v>
      </c>
    </row>
    <row r="129" spans="3:6" x14ac:dyDescent="0.25">
      <c r="C129" s="2" t="s">
        <v>48</v>
      </c>
    </row>
    <row r="131" spans="3:6" x14ac:dyDescent="0.25">
      <c r="C131" s="78" t="s">
        <v>4733</v>
      </c>
      <c r="E131" s="78" t="s">
        <v>4734</v>
      </c>
      <c r="F131" s="79"/>
    </row>
    <row r="132" spans="3:6" x14ac:dyDescent="0.25">
      <c r="E132" s="2" t="s">
        <v>4766</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58"/>
  <dimension ref="A1:IV122"/>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2443</v>
      </c>
      <c r="J2" s="38" t="s">
        <v>4461</v>
      </c>
    </row>
    <row r="3" spans="1:54" ht="16.5" x14ac:dyDescent="0.3">
      <c r="C3" s="1" t="s">
        <v>27</v>
      </c>
      <c r="D3" s="21" t="s">
        <v>2444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2303</v>
      </c>
      <c r="C18" s="57" t="s">
        <v>569</v>
      </c>
      <c r="D18" s="54" t="s">
        <v>2304</v>
      </c>
      <c r="E18" s="6" t="s">
        <v>571</v>
      </c>
      <c r="F18" s="19">
        <v>2400</v>
      </c>
      <c r="G18" s="24">
        <v>23819.9</v>
      </c>
      <c r="H18" s="24">
        <v>5.42</v>
      </c>
      <c r="I18" s="31">
        <v>7.82</v>
      </c>
      <c r="J18" s="31"/>
      <c r="K18" s="35" t="s">
        <v>572</v>
      </c>
    </row>
    <row r="19" spans="2:11" x14ac:dyDescent="0.25">
      <c r="B19" s="8" t="s">
        <v>1540</v>
      </c>
      <c r="C19" s="57" t="s">
        <v>1541</v>
      </c>
      <c r="D19" s="54" t="s">
        <v>1542</v>
      </c>
      <c r="E19" s="6" t="s">
        <v>1089</v>
      </c>
      <c r="F19" s="19">
        <v>20400</v>
      </c>
      <c r="G19" s="24">
        <v>20491.580000000002</v>
      </c>
      <c r="H19" s="24">
        <v>4.66</v>
      </c>
      <c r="I19" s="31">
        <v>7.56</v>
      </c>
      <c r="J19" s="31"/>
      <c r="K19" s="35" t="s">
        <v>572</v>
      </c>
    </row>
    <row r="20" spans="2:11" x14ac:dyDescent="0.25">
      <c r="B20" s="8" t="s">
        <v>1615</v>
      </c>
      <c r="C20" s="57" t="s">
        <v>1374</v>
      </c>
      <c r="D20" s="54" t="s">
        <v>1616</v>
      </c>
      <c r="E20" s="6" t="s">
        <v>601</v>
      </c>
      <c r="F20" s="19">
        <v>17500</v>
      </c>
      <c r="G20" s="24">
        <v>17503.61</v>
      </c>
      <c r="H20" s="24">
        <v>3.98</v>
      </c>
      <c r="I20" s="31">
        <v>8.2794000000000008</v>
      </c>
      <c r="J20" s="31"/>
      <c r="K20" s="35"/>
    </row>
    <row r="21" spans="2:11" x14ac:dyDescent="0.25">
      <c r="B21" s="8" t="s">
        <v>2445</v>
      </c>
      <c r="C21" s="57" t="s">
        <v>1524</v>
      </c>
      <c r="D21" s="54" t="s">
        <v>2446</v>
      </c>
      <c r="E21" s="6" t="s">
        <v>571</v>
      </c>
      <c r="F21" s="19">
        <v>17500</v>
      </c>
      <c r="G21" s="24">
        <v>17397.150000000001</v>
      </c>
      <c r="H21" s="24">
        <v>3.96</v>
      </c>
      <c r="I21" s="31">
        <v>7.7</v>
      </c>
      <c r="J21" s="31"/>
      <c r="K21" s="35" t="s">
        <v>572</v>
      </c>
    </row>
    <row r="22" spans="2:11" x14ac:dyDescent="0.25">
      <c r="B22" s="8" t="s">
        <v>2447</v>
      </c>
      <c r="C22" s="57" t="s">
        <v>1521</v>
      </c>
      <c r="D22" s="54" t="s">
        <v>2448</v>
      </c>
      <c r="E22" s="6" t="s">
        <v>571</v>
      </c>
      <c r="F22" s="19">
        <v>1700</v>
      </c>
      <c r="G22" s="24">
        <v>16765.25</v>
      </c>
      <c r="H22" s="24">
        <v>3.82</v>
      </c>
      <c r="I22" s="31">
        <v>7.75</v>
      </c>
      <c r="J22" s="31"/>
      <c r="K22" s="35" t="s">
        <v>572</v>
      </c>
    </row>
    <row r="23" spans="2:11" x14ac:dyDescent="0.25">
      <c r="B23" s="8" t="s">
        <v>605</v>
      </c>
      <c r="C23" s="57" t="s">
        <v>606</v>
      </c>
      <c r="D23" s="54" t="s">
        <v>607</v>
      </c>
      <c r="E23" s="6" t="s">
        <v>579</v>
      </c>
      <c r="F23" s="19">
        <v>150</v>
      </c>
      <c r="G23" s="24">
        <v>15034.14</v>
      </c>
      <c r="H23" s="24">
        <v>3.42</v>
      </c>
      <c r="I23" s="31">
        <v>8.3201000000000001</v>
      </c>
      <c r="J23" s="31">
        <v>8.3038467138499996</v>
      </c>
      <c r="K23" s="35"/>
    </row>
    <row r="24" spans="2:11" x14ac:dyDescent="0.25">
      <c r="B24" s="8" t="s">
        <v>2301</v>
      </c>
      <c r="C24" s="57" t="s">
        <v>1521</v>
      </c>
      <c r="D24" s="54" t="s">
        <v>2302</v>
      </c>
      <c r="E24" s="6" t="s">
        <v>571</v>
      </c>
      <c r="F24" s="19">
        <v>15000</v>
      </c>
      <c r="G24" s="24">
        <v>15010.2</v>
      </c>
      <c r="H24" s="24">
        <v>3.42</v>
      </c>
      <c r="I24" s="31">
        <v>7.75</v>
      </c>
      <c r="J24" s="31"/>
      <c r="K24" s="35"/>
    </row>
    <row r="25" spans="2:11" x14ac:dyDescent="0.25">
      <c r="B25" s="8" t="s">
        <v>2449</v>
      </c>
      <c r="C25" s="57" t="s">
        <v>625</v>
      </c>
      <c r="D25" s="54" t="s">
        <v>2450</v>
      </c>
      <c r="E25" s="6" t="s">
        <v>571</v>
      </c>
      <c r="F25" s="19">
        <v>15000</v>
      </c>
      <c r="G25" s="24">
        <v>14932.4</v>
      </c>
      <c r="H25" s="24">
        <v>3.4</v>
      </c>
      <c r="I25" s="31">
        <v>7.74</v>
      </c>
      <c r="J25" s="31"/>
      <c r="K25" s="35"/>
    </row>
    <row r="26" spans="2:11" x14ac:dyDescent="0.25">
      <c r="B26" s="8" t="s">
        <v>2451</v>
      </c>
      <c r="C26" s="57" t="s">
        <v>389</v>
      </c>
      <c r="D26" s="54" t="s">
        <v>2452</v>
      </c>
      <c r="E26" s="6" t="s">
        <v>629</v>
      </c>
      <c r="F26" s="19">
        <v>1500</v>
      </c>
      <c r="G26" s="24">
        <v>14863.98</v>
      </c>
      <c r="H26" s="24">
        <v>3.38</v>
      </c>
      <c r="I26" s="31">
        <v>7.61</v>
      </c>
      <c r="J26" s="31"/>
      <c r="K26" s="35" t="s">
        <v>572</v>
      </c>
    </row>
    <row r="27" spans="2:11" x14ac:dyDescent="0.25">
      <c r="B27" s="8" t="s">
        <v>589</v>
      </c>
      <c r="C27" s="57" t="s">
        <v>590</v>
      </c>
      <c r="D27" s="54" t="s">
        <v>591</v>
      </c>
      <c r="E27" s="6" t="s">
        <v>571</v>
      </c>
      <c r="F27" s="19">
        <v>13000</v>
      </c>
      <c r="G27" s="24">
        <v>13040.7</v>
      </c>
      <c r="H27" s="24">
        <v>2.97</v>
      </c>
      <c r="I27" s="31">
        <v>7.5707000000000004</v>
      </c>
      <c r="J27" s="31"/>
      <c r="K27" s="35" t="s">
        <v>572</v>
      </c>
    </row>
    <row r="28" spans="2:11" x14ac:dyDescent="0.25">
      <c r="B28" s="8" t="s">
        <v>2453</v>
      </c>
      <c r="C28" s="57" t="s">
        <v>56</v>
      </c>
      <c r="D28" s="54" t="s">
        <v>2454</v>
      </c>
      <c r="E28" s="6" t="s">
        <v>571</v>
      </c>
      <c r="F28" s="19">
        <v>1250</v>
      </c>
      <c r="G28" s="24">
        <v>12432.9</v>
      </c>
      <c r="H28" s="24">
        <v>2.83</v>
      </c>
      <c r="I28" s="31">
        <v>8.6412499999999994</v>
      </c>
      <c r="J28" s="31"/>
      <c r="K28" s="35" t="s">
        <v>572</v>
      </c>
    </row>
    <row r="29" spans="2:11" x14ac:dyDescent="0.25">
      <c r="B29" s="8" t="s">
        <v>2455</v>
      </c>
      <c r="C29" s="57" t="s">
        <v>1172</v>
      </c>
      <c r="D29" s="54" t="s">
        <v>2456</v>
      </c>
      <c r="E29" s="6" t="s">
        <v>571</v>
      </c>
      <c r="F29" s="19">
        <v>1150</v>
      </c>
      <c r="G29" s="24">
        <v>11509.21</v>
      </c>
      <c r="H29" s="24">
        <v>2.62</v>
      </c>
      <c r="I29" s="31">
        <v>7.5549999999999997</v>
      </c>
      <c r="J29" s="31"/>
      <c r="K29" s="35" t="s">
        <v>572</v>
      </c>
    </row>
    <row r="30" spans="2:11" x14ac:dyDescent="0.25">
      <c r="B30" s="8" t="s">
        <v>722</v>
      </c>
      <c r="C30" s="57" t="s">
        <v>723</v>
      </c>
      <c r="D30" s="54" t="s">
        <v>724</v>
      </c>
      <c r="E30" s="6" t="s">
        <v>725</v>
      </c>
      <c r="F30" s="19">
        <v>992</v>
      </c>
      <c r="G30" s="24">
        <v>10071.85</v>
      </c>
      <c r="H30" s="24">
        <v>2.29</v>
      </c>
      <c r="I30" s="31">
        <v>7.9039000000000001</v>
      </c>
      <c r="J30" s="31"/>
      <c r="K30" s="35" t="s">
        <v>572</v>
      </c>
    </row>
    <row r="31" spans="2:11" x14ac:dyDescent="0.25">
      <c r="B31" s="8" t="s">
        <v>1610</v>
      </c>
      <c r="C31" s="57" t="s">
        <v>1374</v>
      </c>
      <c r="D31" s="54" t="s">
        <v>1611</v>
      </c>
      <c r="E31" s="6" t="s">
        <v>601</v>
      </c>
      <c r="F31" s="19">
        <v>10000</v>
      </c>
      <c r="G31" s="24">
        <v>9987.9500000000007</v>
      </c>
      <c r="H31" s="24">
        <v>2.27</v>
      </c>
      <c r="I31" s="31">
        <v>8.39</v>
      </c>
      <c r="J31" s="31"/>
      <c r="K31" s="35" t="s">
        <v>572</v>
      </c>
    </row>
    <row r="32" spans="2:11" x14ac:dyDescent="0.25">
      <c r="B32" s="8" t="s">
        <v>2457</v>
      </c>
      <c r="C32" s="57" t="s">
        <v>970</v>
      </c>
      <c r="D32" s="54" t="s">
        <v>2458</v>
      </c>
      <c r="E32" s="6" t="s">
        <v>571</v>
      </c>
      <c r="F32" s="19">
        <v>10000</v>
      </c>
      <c r="G32" s="24">
        <v>9954.2800000000007</v>
      </c>
      <c r="H32" s="24">
        <v>2.27</v>
      </c>
      <c r="I32" s="31">
        <v>7.56</v>
      </c>
      <c r="J32" s="31"/>
      <c r="K32" s="35"/>
    </row>
    <row r="33" spans="2:11" x14ac:dyDescent="0.25">
      <c r="B33" s="8" t="s">
        <v>2459</v>
      </c>
      <c r="C33" s="57" t="s">
        <v>63</v>
      </c>
      <c r="D33" s="54" t="s">
        <v>2460</v>
      </c>
      <c r="E33" s="6" t="s">
        <v>571</v>
      </c>
      <c r="F33" s="19">
        <v>980</v>
      </c>
      <c r="G33" s="24">
        <v>9840.89</v>
      </c>
      <c r="H33" s="24">
        <v>2.2400000000000002</v>
      </c>
      <c r="I33" s="31">
        <v>8.2050000000000001</v>
      </c>
      <c r="J33" s="31"/>
      <c r="K33" s="35" t="s">
        <v>572</v>
      </c>
    </row>
    <row r="34" spans="2:11" x14ac:dyDescent="0.25">
      <c r="B34" s="8" t="s">
        <v>1592</v>
      </c>
      <c r="C34" s="57" t="s">
        <v>574</v>
      </c>
      <c r="D34" s="54" t="s">
        <v>1593</v>
      </c>
      <c r="E34" s="6" t="s">
        <v>571</v>
      </c>
      <c r="F34" s="19">
        <v>9000</v>
      </c>
      <c r="G34" s="24">
        <v>9006.52</v>
      </c>
      <c r="H34" s="24">
        <v>2.0499999999999998</v>
      </c>
      <c r="I34" s="31">
        <v>7.7398999999999996</v>
      </c>
      <c r="J34" s="31"/>
      <c r="K34" s="35"/>
    </row>
    <row r="35" spans="2:11" x14ac:dyDescent="0.25">
      <c r="B35" s="8" t="s">
        <v>2308</v>
      </c>
      <c r="C35" s="57" t="s">
        <v>1524</v>
      </c>
      <c r="D35" s="54" t="s">
        <v>2309</v>
      </c>
      <c r="E35" s="6" t="s">
        <v>571</v>
      </c>
      <c r="F35" s="19">
        <v>8500</v>
      </c>
      <c r="G35" s="24">
        <v>8468.52</v>
      </c>
      <c r="H35" s="24">
        <v>1.93</v>
      </c>
      <c r="I35" s="31">
        <v>7.7</v>
      </c>
      <c r="J35" s="31"/>
      <c r="K35" s="35" t="s">
        <v>572</v>
      </c>
    </row>
    <row r="36" spans="2:11" x14ac:dyDescent="0.25">
      <c r="B36" s="8" t="s">
        <v>2461</v>
      </c>
      <c r="C36" s="57" t="s">
        <v>574</v>
      </c>
      <c r="D36" s="54" t="s">
        <v>2462</v>
      </c>
      <c r="E36" s="6" t="s">
        <v>571</v>
      </c>
      <c r="F36" s="19">
        <v>7500</v>
      </c>
      <c r="G36" s="24">
        <v>7510.37</v>
      </c>
      <c r="H36" s="24">
        <v>1.71</v>
      </c>
      <c r="I36" s="31">
        <v>7.7390999999999996</v>
      </c>
      <c r="J36" s="31"/>
      <c r="K36" s="35" t="s">
        <v>572</v>
      </c>
    </row>
    <row r="37" spans="2:11" x14ac:dyDescent="0.25">
      <c r="B37" s="8" t="s">
        <v>2310</v>
      </c>
      <c r="C37" s="57" t="s">
        <v>2183</v>
      </c>
      <c r="D37" s="54" t="s">
        <v>2311</v>
      </c>
      <c r="E37" s="6" t="s">
        <v>571</v>
      </c>
      <c r="F37" s="19">
        <v>7500</v>
      </c>
      <c r="G37" s="24">
        <v>7455.41</v>
      </c>
      <c r="H37" s="24">
        <v>1.7</v>
      </c>
      <c r="I37" s="31">
        <v>7.6498999999999997</v>
      </c>
      <c r="J37" s="31"/>
      <c r="K37" s="35" t="s">
        <v>572</v>
      </c>
    </row>
    <row r="38" spans="2:11" x14ac:dyDescent="0.25">
      <c r="B38" s="8" t="s">
        <v>2463</v>
      </c>
      <c r="C38" s="57" t="s">
        <v>2464</v>
      </c>
      <c r="D38" s="54" t="s">
        <v>2465</v>
      </c>
      <c r="E38" s="6" t="s">
        <v>629</v>
      </c>
      <c r="F38" s="19">
        <v>750</v>
      </c>
      <c r="G38" s="24">
        <v>7455.3</v>
      </c>
      <c r="H38" s="24">
        <v>1.7</v>
      </c>
      <c r="I38" s="31">
        <v>7.5644</v>
      </c>
      <c r="J38" s="31">
        <v>8.0880175372499998</v>
      </c>
      <c r="K38" s="35" t="s">
        <v>572</v>
      </c>
    </row>
    <row r="39" spans="2:11" x14ac:dyDescent="0.25">
      <c r="B39" s="8" t="s">
        <v>2466</v>
      </c>
      <c r="C39" s="57" t="s">
        <v>574</v>
      </c>
      <c r="D39" s="54" t="s">
        <v>2467</v>
      </c>
      <c r="E39" s="6" t="s">
        <v>1089</v>
      </c>
      <c r="F39" s="19">
        <v>750</v>
      </c>
      <c r="G39" s="24">
        <v>7419.71</v>
      </c>
      <c r="H39" s="24">
        <v>1.69</v>
      </c>
      <c r="I39" s="31">
        <v>7.9020000000000001</v>
      </c>
      <c r="J39" s="31"/>
      <c r="K39" s="35" t="s">
        <v>572</v>
      </c>
    </row>
    <row r="40" spans="2:11" x14ac:dyDescent="0.25">
      <c r="B40" s="8" t="s">
        <v>2468</v>
      </c>
      <c r="C40" s="57" t="s">
        <v>625</v>
      </c>
      <c r="D40" s="54" t="s">
        <v>2469</v>
      </c>
      <c r="E40" s="6" t="s">
        <v>571</v>
      </c>
      <c r="F40" s="19">
        <v>650</v>
      </c>
      <c r="G40" s="24">
        <v>6608.16</v>
      </c>
      <c r="H40" s="24">
        <v>1.5</v>
      </c>
      <c r="I40" s="31">
        <v>7.6725000000000003</v>
      </c>
      <c r="J40" s="31"/>
      <c r="K40" s="35" t="s">
        <v>572</v>
      </c>
    </row>
    <row r="41" spans="2:11" x14ac:dyDescent="0.25">
      <c r="B41" s="8" t="s">
        <v>619</v>
      </c>
      <c r="C41" s="57" t="s">
        <v>581</v>
      </c>
      <c r="D41" s="54" t="s">
        <v>620</v>
      </c>
      <c r="E41" s="6" t="s">
        <v>621</v>
      </c>
      <c r="F41" s="19">
        <v>500</v>
      </c>
      <c r="G41" s="24">
        <v>5099.28</v>
      </c>
      <c r="H41" s="24">
        <v>1.1599999999999999</v>
      </c>
      <c r="I41" s="31">
        <v>9.0725999999999996</v>
      </c>
      <c r="J41" s="31">
        <v>7.1198525099000003</v>
      </c>
      <c r="K41" s="35" t="s">
        <v>572</v>
      </c>
    </row>
    <row r="42" spans="2:11" x14ac:dyDescent="0.25">
      <c r="B42" s="8" t="s">
        <v>766</v>
      </c>
      <c r="C42" s="57" t="s">
        <v>723</v>
      </c>
      <c r="D42" s="54" t="s">
        <v>1539</v>
      </c>
      <c r="E42" s="6" t="s">
        <v>725</v>
      </c>
      <c r="F42" s="19">
        <v>500</v>
      </c>
      <c r="G42" s="24">
        <v>5035.8900000000003</v>
      </c>
      <c r="H42" s="24">
        <v>1.1499999999999999</v>
      </c>
      <c r="I42" s="31">
        <v>7.9039000000000001</v>
      </c>
      <c r="J42" s="31"/>
      <c r="K42" s="35" t="s">
        <v>572</v>
      </c>
    </row>
    <row r="43" spans="2:11" x14ac:dyDescent="0.25">
      <c r="B43" s="8" t="s">
        <v>1082</v>
      </c>
      <c r="C43" s="57" t="s">
        <v>574</v>
      </c>
      <c r="D43" s="54" t="s">
        <v>1083</v>
      </c>
      <c r="E43" s="6" t="s">
        <v>571</v>
      </c>
      <c r="F43" s="19">
        <v>5000</v>
      </c>
      <c r="G43" s="24">
        <v>5008.42</v>
      </c>
      <c r="H43" s="24">
        <v>1.1399999999999999</v>
      </c>
      <c r="I43" s="31">
        <v>7.7389999999999999</v>
      </c>
      <c r="J43" s="31"/>
      <c r="K43" s="35" t="s">
        <v>572</v>
      </c>
    </row>
    <row r="44" spans="2:11" x14ac:dyDescent="0.25">
      <c r="B44" s="8" t="s">
        <v>2470</v>
      </c>
      <c r="C44" s="57" t="s">
        <v>625</v>
      </c>
      <c r="D44" s="54" t="s">
        <v>2471</v>
      </c>
      <c r="E44" s="6" t="s">
        <v>571</v>
      </c>
      <c r="F44" s="19">
        <v>5000</v>
      </c>
      <c r="G44" s="24">
        <v>5002.3</v>
      </c>
      <c r="H44" s="24">
        <v>1.1399999999999999</v>
      </c>
      <c r="I44" s="31">
        <v>7.74</v>
      </c>
      <c r="J44" s="31"/>
      <c r="K44" s="35" t="s">
        <v>572</v>
      </c>
    </row>
    <row r="45" spans="2:11" x14ac:dyDescent="0.25">
      <c r="B45" s="8" t="s">
        <v>2472</v>
      </c>
      <c r="C45" s="57" t="s">
        <v>56</v>
      </c>
      <c r="D45" s="54" t="s">
        <v>2473</v>
      </c>
      <c r="E45" s="6" t="s">
        <v>571</v>
      </c>
      <c r="F45" s="19">
        <v>500</v>
      </c>
      <c r="G45" s="24">
        <v>4992.46</v>
      </c>
      <c r="H45" s="24">
        <v>1.1399999999999999</v>
      </c>
      <c r="I45" s="31">
        <v>7.9850000000000003</v>
      </c>
      <c r="J45" s="31"/>
      <c r="K45" s="35" t="s">
        <v>572</v>
      </c>
    </row>
    <row r="46" spans="2:11" x14ac:dyDescent="0.25">
      <c r="B46" s="8" t="s">
        <v>2193</v>
      </c>
      <c r="C46" s="57" t="s">
        <v>1524</v>
      </c>
      <c r="D46" s="54" t="s">
        <v>2194</v>
      </c>
      <c r="E46" s="6" t="s">
        <v>571</v>
      </c>
      <c r="F46" s="19">
        <v>5000</v>
      </c>
      <c r="G46" s="24">
        <v>4967.46</v>
      </c>
      <c r="H46" s="24">
        <v>1.1299999999999999</v>
      </c>
      <c r="I46" s="31">
        <v>7.7</v>
      </c>
      <c r="J46" s="31"/>
      <c r="K46" s="35" t="s">
        <v>572</v>
      </c>
    </row>
    <row r="47" spans="2:11" x14ac:dyDescent="0.25">
      <c r="B47" s="8" t="s">
        <v>2474</v>
      </c>
      <c r="C47" s="57" t="s">
        <v>1524</v>
      </c>
      <c r="D47" s="54" t="s">
        <v>2475</v>
      </c>
      <c r="E47" s="6" t="s">
        <v>571</v>
      </c>
      <c r="F47" s="19">
        <v>500</v>
      </c>
      <c r="G47" s="24">
        <v>4953.33</v>
      </c>
      <c r="H47" s="24">
        <v>1.1299999999999999</v>
      </c>
      <c r="I47" s="31">
        <v>7.64</v>
      </c>
      <c r="J47" s="31"/>
      <c r="K47" s="35" t="s">
        <v>572</v>
      </c>
    </row>
    <row r="48" spans="2:11" x14ac:dyDescent="0.25">
      <c r="B48" s="8" t="s">
        <v>615</v>
      </c>
      <c r="C48" s="57" t="s">
        <v>56</v>
      </c>
      <c r="D48" s="54" t="s">
        <v>616</v>
      </c>
      <c r="E48" s="6" t="s">
        <v>571</v>
      </c>
      <c r="F48" s="19">
        <v>5000</v>
      </c>
      <c r="G48" s="24">
        <v>4952.84</v>
      </c>
      <c r="H48" s="24">
        <v>1.1299999999999999</v>
      </c>
      <c r="I48" s="31">
        <v>7.8461999999999996</v>
      </c>
      <c r="J48" s="31"/>
      <c r="K48" s="35" t="s">
        <v>572</v>
      </c>
    </row>
    <row r="49" spans="2:11" x14ac:dyDescent="0.25">
      <c r="B49" s="8" t="s">
        <v>580</v>
      </c>
      <c r="C49" s="57" t="s">
        <v>581</v>
      </c>
      <c r="D49" s="54" t="s">
        <v>582</v>
      </c>
      <c r="E49" s="6" t="s">
        <v>571</v>
      </c>
      <c r="F49" s="19">
        <v>500</v>
      </c>
      <c r="G49" s="24">
        <v>4803.7</v>
      </c>
      <c r="H49" s="24">
        <v>1.0900000000000001</v>
      </c>
      <c r="I49" s="31">
        <v>6.9085000000000001</v>
      </c>
      <c r="J49" s="31">
        <v>8.4427680880999993</v>
      </c>
      <c r="K49" s="35" t="s">
        <v>572</v>
      </c>
    </row>
    <row r="50" spans="2:11" x14ac:dyDescent="0.25">
      <c r="B50" s="8" t="s">
        <v>2476</v>
      </c>
      <c r="C50" s="57" t="s">
        <v>970</v>
      </c>
      <c r="D50" s="54" t="s">
        <v>2477</v>
      </c>
      <c r="E50" s="6" t="s">
        <v>571</v>
      </c>
      <c r="F50" s="19">
        <v>310</v>
      </c>
      <c r="G50" s="24">
        <v>3127.17</v>
      </c>
      <c r="H50" s="24">
        <v>0.71</v>
      </c>
      <c r="I50" s="31">
        <v>7.585</v>
      </c>
      <c r="J50" s="31"/>
      <c r="K50" s="35" t="s">
        <v>572</v>
      </c>
    </row>
    <row r="51" spans="2:11" x14ac:dyDescent="0.25">
      <c r="B51" s="8" t="s">
        <v>2478</v>
      </c>
      <c r="C51" s="57" t="s">
        <v>423</v>
      </c>
      <c r="D51" s="54" t="s">
        <v>2479</v>
      </c>
      <c r="E51" s="6" t="s">
        <v>571</v>
      </c>
      <c r="F51" s="19">
        <v>300</v>
      </c>
      <c r="G51" s="24">
        <v>3002.64</v>
      </c>
      <c r="H51" s="24">
        <v>0.68</v>
      </c>
      <c r="I51" s="31">
        <v>8.1300000000000008</v>
      </c>
      <c r="J51" s="31"/>
      <c r="K51" s="35" t="s">
        <v>572</v>
      </c>
    </row>
    <row r="52" spans="2:11" x14ac:dyDescent="0.25">
      <c r="B52" s="8" t="s">
        <v>2480</v>
      </c>
      <c r="C52" s="57" t="s">
        <v>569</v>
      </c>
      <c r="D52" s="54" t="s">
        <v>2481</v>
      </c>
      <c r="E52" s="6" t="s">
        <v>571</v>
      </c>
      <c r="F52" s="19">
        <v>250</v>
      </c>
      <c r="G52" s="24">
        <v>2480.85</v>
      </c>
      <c r="H52" s="24">
        <v>0.56000000000000005</v>
      </c>
      <c r="I52" s="31">
        <v>7.88</v>
      </c>
      <c r="J52" s="31"/>
      <c r="K52" s="35" t="s">
        <v>572</v>
      </c>
    </row>
    <row r="53" spans="2:11" x14ac:dyDescent="0.25">
      <c r="B53" s="8" t="s">
        <v>1520</v>
      </c>
      <c r="C53" s="57" t="s">
        <v>1521</v>
      </c>
      <c r="D53" s="54" t="s">
        <v>1522</v>
      </c>
      <c r="E53" s="6" t="s">
        <v>571</v>
      </c>
      <c r="F53" s="19">
        <v>2500</v>
      </c>
      <c r="G53" s="24">
        <v>2479.69</v>
      </c>
      <c r="H53" s="24">
        <v>0.56000000000000005</v>
      </c>
      <c r="I53" s="31">
        <v>7.74</v>
      </c>
      <c r="J53" s="31"/>
      <c r="K53" s="35"/>
    </row>
    <row r="54" spans="2:11" x14ac:dyDescent="0.25">
      <c r="B54" s="8" t="s">
        <v>2482</v>
      </c>
      <c r="C54" s="57" t="s">
        <v>970</v>
      </c>
      <c r="D54" s="54" t="s">
        <v>2483</v>
      </c>
      <c r="E54" s="6" t="s">
        <v>571</v>
      </c>
      <c r="F54" s="19">
        <v>150</v>
      </c>
      <c r="G54" s="24">
        <v>1514.92</v>
      </c>
      <c r="H54" s="24">
        <v>0.34</v>
      </c>
      <c r="I54" s="31">
        <v>7.5845000000000002</v>
      </c>
      <c r="J54" s="31"/>
      <c r="K54" s="35" t="s">
        <v>572</v>
      </c>
    </row>
    <row r="55" spans="2:11" x14ac:dyDescent="0.25">
      <c r="B55" s="8" t="s">
        <v>2484</v>
      </c>
      <c r="C55" s="57" t="s">
        <v>1172</v>
      </c>
      <c r="D55" s="54" t="s">
        <v>2485</v>
      </c>
      <c r="E55" s="6" t="s">
        <v>571</v>
      </c>
      <c r="F55" s="19">
        <v>150</v>
      </c>
      <c r="G55" s="24">
        <v>1479.84</v>
      </c>
      <c r="H55" s="24">
        <v>0.34</v>
      </c>
      <c r="I55" s="31">
        <v>7.7249999999999996</v>
      </c>
      <c r="J55" s="31"/>
      <c r="K55" s="35" t="s">
        <v>572</v>
      </c>
    </row>
    <row r="56" spans="2:11" x14ac:dyDescent="0.25">
      <c r="B56" s="8" t="s">
        <v>1032</v>
      </c>
      <c r="C56" s="57" t="s">
        <v>723</v>
      </c>
      <c r="D56" s="54" t="s">
        <v>1033</v>
      </c>
      <c r="E56" s="6" t="s">
        <v>725</v>
      </c>
      <c r="F56" s="19">
        <v>120</v>
      </c>
      <c r="G56" s="24">
        <v>1200.8800000000001</v>
      </c>
      <c r="H56" s="24">
        <v>0.27</v>
      </c>
      <c r="I56" s="31">
        <v>7.9188999999999998</v>
      </c>
      <c r="J56" s="31"/>
      <c r="K56" s="35" t="s">
        <v>572</v>
      </c>
    </row>
    <row r="57" spans="2:11" x14ac:dyDescent="0.25">
      <c r="B57" s="8" t="s">
        <v>2486</v>
      </c>
      <c r="C57" s="57" t="s">
        <v>1524</v>
      </c>
      <c r="D57" s="54" t="s">
        <v>2487</v>
      </c>
      <c r="E57" s="6" t="s">
        <v>571</v>
      </c>
      <c r="F57" s="19">
        <v>100</v>
      </c>
      <c r="G57" s="24">
        <v>1013.48</v>
      </c>
      <c r="H57" s="24">
        <v>0.23</v>
      </c>
      <c r="I57" s="31">
        <v>7.79</v>
      </c>
      <c r="J57" s="31"/>
      <c r="K57" s="35" t="s">
        <v>572</v>
      </c>
    </row>
    <row r="58" spans="2:11" x14ac:dyDescent="0.25">
      <c r="B58" s="8" t="s">
        <v>2488</v>
      </c>
      <c r="C58" s="57" t="s">
        <v>590</v>
      </c>
      <c r="D58" s="54" t="s">
        <v>2489</v>
      </c>
      <c r="E58" s="6" t="s">
        <v>571</v>
      </c>
      <c r="F58" s="19">
        <v>40</v>
      </c>
      <c r="G58" s="24">
        <v>524.88</v>
      </c>
      <c r="H58" s="24">
        <v>0.12</v>
      </c>
      <c r="I58" s="31">
        <v>7.56</v>
      </c>
      <c r="J58" s="31"/>
      <c r="K58" s="35" t="s">
        <v>572</v>
      </c>
    </row>
    <row r="59" spans="2:11" x14ac:dyDescent="0.25">
      <c r="B59" s="8" t="s">
        <v>2490</v>
      </c>
      <c r="C59" s="57" t="s">
        <v>900</v>
      </c>
      <c r="D59" s="54" t="s">
        <v>2491</v>
      </c>
      <c r="E59" s="6" t="s">
        <v>1089</v>
      </c>
      <c r="F59" s="19">
        <v>100</v>
      </c>
      <c r="G59" s="24">
        <v>198.53</v>
      </c>
      <c r="H59" s="24">
        <v>0.05</v>
      </c>
      <c r="I59" s="31">
        <v>7.56</v>
      </c>
      <c r="J59" s="31"/>
      <c r="K59" s="35" t="s">
        <v>572</v>
      </c>
    </row>
    <row r="60" spans="2:11" x14ac:dyDescent="0.25">
      <c r="C60" s="58" t="s">
        <v>40</v>
      </c>
      <c r="D60" s="54"/>
      <c r="E60" s="6"/>
      <c r="F60" s="19"/>
      <c r="G60" s="25">
        <v>348418.54</v>
      </c>
      <c r="H60" s="25">
        <v>79.3</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9" t="s">
        <v>9</v>
      </c>
      <c r="D66" s="54"/>
      <c r="E66" s="6"/>
      <c r="F66" s="19"/>
      <c r="G66" s="24"/>
      <c r="H66" s="24"/>
      <c r="I66" s="31"/>
      <c r="J66" s="31"/>
      <c r="K66" s="35"/>
    </row>
    <row r="67" spans="2:11" x14ac:dyDescent="0.25">
      <c r="B67" s="8" t="s">
        <v>657</v>
      </c>
      <c r="C67" s="57" t="s">
        <v>658</v>
      </c>
      <c r="D67" s="54" t="s">
        <v>659</v>
      </c>
      <c r="E67" s="6" t="s">
        <v>660</v>
      </c>
      <c r="F67" s="19">
        <v>28589000</v>
      </c>
      <c r="G67" s="24">
        <v>28656.73</v>
      </c>
      <c r="H67" s="24">
        <v>6.52</v>
      </c>
      <c r="I67" s="31">
        <v>7.2723084</v>
      </c>
      <c r="J67" s="31"/>
      <c r="K67" s="35"/>
    </row>
    <row r="68" spans="2:11" x14ac:dyDescent="0.25">
      <c r="B68" s="8" t="s">
        <v>1653</v>
      </c>
      <c r="C68" s="57" t="s">
        <v>1654</v>
      </c>
      <c r="D68" s="54" t="s">
        <v>1655</v>
      </c>
      <c r="E68" s="6" t="s">
        <v>660</v>
      </c>
      <c r="F68" s="19">
        <v>16500000</v>
      </c>
      <c r="G68" s="24">
        <v>16688.150000000001</v>
      </c>
      <c r="H68" s="24">
        <v>3.8</v>
      </c>
      <c r="I68" s="31">
        <v>7.2284033000000001</v>
      </c>
      <c r="J68" s="31"/>
      <c r="K68" s="35"/>
    </row>
    <row r="69" spans="2:11" x14ac:dyDescent="0.25">
      <c r="B69" s="8" t="s">
        <v>1347</v>
      </c>
      <c r="C69" s="57" t="s">
        <v>1348</v>
      </c>
      <c r="D69" s="54" t="s">
        <v>1349</v>
      </c>
      <c r="E69" s="6" t="s">
        <v>660</v>
      </c>
      <c r="F69" s="19">
        <v>13500000</v>
      </c>
      <c r="G69" s="24">
        <v>13510.84</v>
      </c>
      <c r="H69" s="24">
        <v>3.07</v>
      </c>
      <c r="I69" s="31">
        <v>7.2030190999999997</v>
      </c>
      <c r="J69" s="31"/>
      <c r="K69" s="35"/>
    </row>
    <row r="70" spans="2:11" x14ac:dyDescent="0.25">
      <c r="B70" s="8" t="s">
        <v>1039</v>
      </c>
      <c r="C70" s="57" t="s">
        <v>1040</v>
      </c>
      <c r="D70" s="54" t="s">
        <v>1041</v>
      </c>
      <c r="E70" s="6" t="s">
        <v>660</v>
      </c>
      <c r="F70" s="19">
        <v>5500000</v>
      </c>
      <c r="G70" s="24">
        <v>5515.39</v>
      </c>
      <c r="H70" s="24">
        <v>1.26</v>
      </c>
      <c r="I70" s="31">
        <v>7.2367971999999998</v>
      </c>
      <c r="J70" s="31"/>
      <c r="K70" s="35"/>
    </row>
    <row r="71" spans="2:11" x14ac:dyDescent="0.25">
      <c r="B71" s="8" t="s">
        <v>1045</v>
      </c>
      <c r="C71" s="57" t="s">
        <v>1046</v>
      </c>
      <c r="D71" s="54" t="s">
        <v>1047</v>
      </c>
      <c r="E71" s="6" t="s">
        <v>660</v>
      </c>
      <c r="F71" s="19">
        <v>5000000</v>
      </c>
      <c r="G71" s="24">
        <v>4959.5</v>
      </c>
      <c r="H71" s="24">
        <v>1.1299999999999999</v>
      </c>
      <c r="I71" s="31">
        <v>0</v>
      </c>
      <c r="J71" s="31"/>
      <c r="K71" s="35"/>
    </row>
    <row r="72" spans="2:11" x14ac:dyDescent="0.25">
      <c r="C72" s="58" t="s">
        <v>40</v>
      </c>
      <c r="D72" s="54"/>
      <c r="E72" s="6"/>
      <c r="F72" s="19"/>
      <c r="G72" s="25">
        <v>69330.61</v>
      </c>
      <c r="H72" s="25">
        <v>15.78</v>
      </c>
      <c r="I72" s="31"/>
      <c r="J72" s="31"/>
      <c r="K72" s="35"/>
    </row>
    <row r="73" spans="2:11" x14ac:dyDescent="0.25">
      <c r="C73" s="57"/>
      <c r="D73" s="54"/>
      <c r="E73" s="6"/>
      <c r="F73" s="19"/>
      <c r="G73" s="24"/>
      <c r="H73" s="24"/>
      <c r="I73" s="31"/>
      <c r="J73" s="31"/>
      <c r="K73" s="35"/>
    </row>
    <row r="74" spans="2:11" x14ac:dyDescent="0.25">
      <c r="C74" s="58" t="s">
        <v>10</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11</v>
      </c>
      <c r="D76" s="54"/>
      <c r="E76" s="6"/>
      <c r="F76" s="19"/>
      <c r="G76" s="24"/>
      <c r="H76" s="24"/>
      <c r="I76" s="31"/>
      <c r="J76" s="31"/>
      <c r="K76" s="35"/>
    </row>
    <row r="77" spans="2:11" x14ac:dyDescent="0.25">
      <c r="C77" s="57"/>
      <c r="D77" s="54"/>
      <c r="E77" s="6"/>
      <c r="F77" s="19"/>
      <c r="G77" s="24"/>
      <c r="H77" s="24"/>
      <c r="I77" s="31"/>
      <c r="J77" s="31"/>
      <c r="K77" s="35"/>
    </row>
    <row r="78" spans="2:11" x14ac:dyDescent="0.25">
      <c r="C78" s="58" t="s">
        <v>13</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14</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15</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18</v>
      </c>
      <c r="D88" s="54"/>
      <c r="E88" s="6"/>
      <c r="F88" s="19"/>
      <c r="G88" s="24"/>
      <c r="H88" s="24"/>
      <c r="I88" s="31"/>
      <c r="J88" s="31"/>
      <c r="K88" s="35"/>
    </row>
    <row r="89" spans="1:11" x14ac:dyDescent="0.25">
      <c r="A89" s="28"/>
      <c r="B89" s="28"/>
      <c r="C89" s="58" t="s">
        <v>19</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C91" s="59" t="s">
        <v>20</v>
      </c>
      <c r="D91" s="54"/>
      <c r="E91" s="6"/>
      <c r="F91" s="19"/>
      <c r="G91" s="24"/>
      <c r="H91" s="24"/>
      <c r="I91" s="31"/>
      <c r="J91" s="31"/>
      <c r="K91" s="35"/>
    </row>
    <row r="92" spans="1:11" x14ac:dyDescent="0.25">
      <c r="B92" s="8" t="s">
        <v>749</v>
      </c>
      <c r="C92" s="57" t="s">
        <v>4663</v>
      </c>
      <c r="D92" s="54" t="s">
        <v>750</v>
      </c>
      <c r="E92" s="6" t="s">
        <v>751</v>
      </c>
      <c r="F92" s="19">
        <v>12638.668</v>
      </c>
      <c r="G92" s="24">
        <v>1278.97</v>
      </c>
      <c r="H92" s="24">
        <v>0.28999999999999998</v>
      </c>
      <c r="I92" s="31">
        <v>7.14</v>
      </c>
      <c r="J92" s="31"/>
      <c r="K92" s="35"/>
    </row>
    <row r="93" spans="1:11" x14ac:dyDescent="0.25">
      <c r="C93" s="58" t="s">
        <v>40</v>
      </c>
      <c r="D93" s="54"/>
      <c r="E93" s="6"/>
      <c r="F93" s="19"/>
      <c r="G93" s="25">
        <v>1278.97</v>
      </c>
      <c r="H93" s="25">
        <v>0.28999999999999998</v>
      </c>
      <c r="I93" s="31"/>
      <c r="J93" s="31"/>
      <c r="K93" s="35"/>
    </row>
    <row r="94" spans="1:11" x14ac:dyDescent="0.25">
      <c r="C94" s="57"/>
      <c r="D94" s="54"/>
      <c r="E94" s="6"/>
      <c r="F94" s="19"/>
      <c r="G94" s="24"/>
      <c r="H94" s="24"/>
      <c r="I94" s="31"/>
      <c r="J94" s="31"/>
      <c r="K94" s="35"/>
    </row>
    <row r="95" spans="1:11" x14ac:dyDescent="0.25">
      <c r="C95" s="58" t="s">
        <v>21</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22</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23</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9397.23</v>
      </c>
      <c r="H102" s="24">
        <v>2.14</v>
      </c>
      <c r="I102" s="31"/>
      <c r="J102" s="31"/>
      <c r="K102" s="35"/>
    </row>
    <row r="103" spans="1:54" x14ac:dyDescent="0.25">
      <c r="C103" s="58" t="s">
        <v>40</v>
      </c>
      <c r="D103" s="54"/>
      <c r="E103" s="6"/>
      <c r="F103" s="19"/>
      <c r="G103" s="25">
        <v>9397.23</v>
      </c>
      <c r="H103" s="25">
        <v>2.14</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4656</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11008.29</v>
      </c>
      <c r="H107" s="24">
        <v>2.4899999999999998</v>
      </c>
      <c r="I107" s="31"/>
      <c r="J107" s="31"/>
      <c r="K107" s="35"/>
    </row>
    <row r="108" spans="1:54" x14ac:dyDescent="0.25">
      <c r="C108" s="58" t="s">
        <v>40</v>
      </c>
      <c r="D108" s="54"/>
      <c r="E108" s="6"/>
      <c r="F108" s="19"/>
      <c r="G108" s="25">
        <v>11008.29</v>
      </c>
      <c r="H108" s="25">
        <v>2.4899999999999998</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439433.64</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19" spans="3:11" ht="41.25" customHeight="1" x14ac:dyDescent="0.25">
      <c r="C119" s="82" t="s">
        <v>4679</v>
      </c>
      <c r="D119" s="82"/>
      <c r="E119" s="82"/>
      <c r="F119" s="82"/>
      <c r="G119" s="82"/>
      <c r="H119" s="82"/>
      <c r="I119" s="82"/>
      <c r="J119" s="82"/>
      <c r="K119" s="82"/>
    </row>
    <row r="121" spans="3:11" x14ac:dyDescent="0.25">
      <c r="C121" s="78" t="s">
        <v>4733</v>
      </c>
      <c r="E121" s="78" t="s">
        <v>4734</v>
      </c>
      <c r="F121" s="79"/>
    </row>
    <row r="122" spans="3:11" x14ac:dyDescent="0.25">
      <c r="E122" s="2" t="s">
        <v>4767</v>
      </c>
    </row>
  </sheetData>
  <mergeCells count="1">
    <mergeCell ref="C119:K119"/>
  </mergeCells>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4"/>
  <dimension ref="A1:IV136"/>
  <sheetViews>
    <sheetView showGridLines="0" zoomScale="90" zoomScaleNormal="90" workbookViewId="0">
      <pane ySplit="6" topLeftCell="A1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380</v>
      </c>
      <c r="J2" s="38" t="s">
        <v>4461</v>
      </c>
    </row>
    <row r="3" spans="1:54" ht="16.5" x14ac:dyDescent="0.3">
      <c r="C3" s="1" t="s">
        <v>27</v>
      </c>
      <c r="D3" s="21" t="s">
        <v>381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382</v>
      </c>
      <c r="C10" s="57" t="s">
        <v>383</v>
      </c>
      <c r="D10" s="54" t="s">
        <v>384</v>
      </c>
      <c r="E10" s="6" t="s">
        <v>83</v>
      </c>
      <c r="F10" s="19">
        <v>11194328</v>
      </c>
      <c r="G10" s="24">
        <v>76334.12</v>
      </c>
      <c r="H10" s="24">
        <v>3.8</v>
      </c>
      <c r="I10" s="31"/>
      <c r="J10" s="31"/>
      <c r="K10" s="35"/>
    </row>
    <row r="11" spans="1:54" x14ac:dyDescent="0.25">
      <c r="B11" s="8" t="s">
        <v>59</v>
      </c>
      <c r="C11" s="57" t="s">
        <v>60</v>
      </c>
      <c r="D11" s="54" t="s">
        <v>61</v>
      </c>
      <c r="E11" s="6" t="s">
        <v>58</v>
      </c>
      <c r="F11" s="19">
        <v>7416237</v>
      </c>
      <c r="G11" s="24">
        <v>76250.039999999994</v>
      </c>
      <c r="H11" s="24">
        <v>3.8</v>
      </c>
      <c r="I11" s="31"/>
      <c r="J11" s="31"/>
      <c r="K11" s="35"/>
    </row>
    <row r="12" spans="1:54" x14ac:dyDescent="0.25">
      <c r="B12" s="8" t="s">
        <v>210</v>
      </c>
      <c r="C12" s="57" t="s">
        <v>211</v>
      </c>
      <c r="D12" s="54" t="s">
        <v>212</v>
      </c>
      <c r="E12" s="6" t="s">
        <v>213</v>
      </c>
      <c r="F12" s="19">
        <v>5563576</v>
      </c>
      <c r="G12" s="24">
        <v>65132.78</v>
      </c>
      <c r="H12" s="24">
        <v>3.24</v>
      </c>
      <c r="I12" s="31"/>
      <c r="J12" s="31"/>
      <c r="K12" s="35"/>
    </row>
    <row r="13" spans="1:54" x14ac:dyDescent="0.25">
      <c r="B13" s="8" t="s">
        <v>268</v>
      </c>
      <c r="C13" s="57" t="s">
        <v>269</v>
      </c>
      <c r="D13" s="54" t="s">
        <v>270</v>
      </c>
      <c r="E13" s="6" t="s">
        <v>271</v>
      </c>
      <c r="F13" s="19">
        <v>6252617</v>
      </c>
      <c r="G13" s="24">
        <v>65027.22</v>
      </c>
      <c r="H13" s="24">
        <v>3.24</v>
      </c>
      <c r="I13" s="31"/>
      <c r="J13" s="31"/>
      <c r="K13" s="35"/>
    </row>
    <row r="14" spans="1:54" x14ac:dyDescent="0.25">
      <c r="B14" s="8" t="s">
        <v>87</v>
      </c>
      <c r="C14" s="57" t="s">
        <v>88</v>
      </c>
      <c r="D14" s="54" t="s">
        <v>89</v>
      </c>
      <c r="E14" s="6" t="s">
        <v>90</v>
      </c>
      <c r="F14" s="19">
        <v>2763190</v>
      </c>
      <c r="G14" s="24">
        <v>63383.43</v>
      </c>
      <c r="H14" s="24">
        <v>3.16</v>
      </c>
      <c r="I14" s="31"/>
      <c r="J14" s="31"/>
      <c r="K14" s="35"/>
    </row>
    <row r="15" spans="1:54" x14ac:dyDescent="0.25">
      <c r="B15" s="8" t="s">
        <v>55</v>
      </c>
      <c r="C15" s="57" t="s">
        <v>56</v>
      </c>
      <c r="D15" s="54" t="s">
        <v>57</v>
      </c>
      <c r="E15" s="6" t="s">
        <v>58</v>
      </c>
      <c r="F15" s="19">
        <v>4243253</v>
      </c>
      <c r="G15" s="24">
        <v>62059.7</v>
      </c>
      <c r="H15" s="24">
        <v>3.09</v>
      </c>
      <c r="I15" s="31"/>
      <c r="J15" s="31"/>
      <c r="K15" s="35"/>
    </row>
    <row r="16" spans="1:54" x14ac:dyDescent="0.25">
      <c r="B16" s="8" t="s">
        <v>385</v>
      </c>
      <c r="C16" s="57" t="s">
        <v>386</v>
      </c>
      <c r="D16" s="54" t="s">
        <v>387</v>
      </c>
      <c r="E16" s="6" t="s">
        <v>79</v>
      </c>
      <c r="F16" s="19">
        <v>3415083</v>
      </c>
      <c r="G16" s="24">
        <v>56401.8</v>
      </c>
      <c r="H16" s="24">
        <v>2.81</v>
      </c>
      <c r="I16" s="31"/>
      <c r="J16" s="31"/>
      <c r="K16" s="35"/>
    </row>
    <row r="17" spans="2:11" x14ac:dyDescent="0.25">
      <c r="B17" s="8" t="s">
        <v>84</v>
      </c>
      <c r="C17" s="57" t="s">
        <v>85</v>
      </c>
      <c r="D17" s="54" t="s">
        <v>86</v>
      </c>
      <c r="E17" s="6" t="s">
        <v>58</v>
      </c>
      <c r="F17" s="19">
        <v>8735639</v>
      </c>
      <c r="G17" s="24">
        <v>55951.77</v>
      </c>
      <c r="H17" s="24">
        <v>2.79</v>
      </c>
      <c r="I17" s="31"/>
      <c r="J17" s="31"/>
      <c r="K17" s="35"/>
    </row>
    <row r="18" spans="2:11" x14ac:dyDescent="0.25">
      <c r="B18" s="8" t="s">
        <v>388</v>
      </c>
      <c r="C18" s="57" t="s">
        <v>389</v>
      </c>
      <c r="D18" s="54" t="s">
        <v>390</v>
      </c>
      <c r="E18" s="6" t="s">
        <v>356</v>
      </c>
      <c r="F18" s="19">
        <v>32193555</v>
      </c>
      <c r="G18" s="24">
        <v>55566.080000000002</v>
      </c>
      <c r="H18" s="24">
        <v>2.77</v>
      </c>
      <c r="I18" s="31"/>
      <c r="J18" s="31"/>
      <c r="K18" s="35"/>
    </row>
    <row r="19" spans="2:11" x14ac:dyDescent="0.25">
      <c r="B19" s="8" t="s">
        <v>130</v>
      </c>
      <c r="C19" s="57" t="s">
        <v>131</v>
      </c>
      <c r="D19" s="54" t="s">
        <v>132</v>
      </c>
      <c r="E19" s="6" t="s">
        <v>133</v>
      </c>
      <c r="F19" s="19">
        <v>1937574</v>
      </c>
      <c r="G19" s="24">
        <v>55283.83</v>
      </c>
      <c r="H19" s="24">
        <v>2.75</v>
      </c>
      <c r="I19" s="31"/>
      <c r="J19" s="31"/>
      <c r="K19" s="35"/>
    </row>
    <row r="20" spans="2:11" x14ac:dyDescent="0.25">
      <c r="B20" s="8" t="s">
        <v>62</v>
      </c>
      <c r="C20" s="57" t="s">
        <v>63</v>
      </c>
      <c r="D20" s="54" t="s">
        <v>64</v>
      </c>
      <c r="E20" s="6" t="s">
        <v>58</v>
      </c>
      <c r="F20" s="19">
        <v>4492332</v>
      </c>
      <c r="G20" s="24">
        <v>47966.87</v>
      </c>
      <c r="H20" s="24">
        <v>2.39</v>
      </c>
      <c r="I20" s="31"/>
      <c r="J20" s="31"/>
      <c r="K20" s="35"/>
    </row>
    <row r="21" spans="2:11" x14ac:dyDescent="0.25">
      <c r="B21" s="8" t="s">
        <v>65</v>
      </c>
      <c r="C21" s="57" t="s">
        <v>66</v>
      </c>
      <c r="D21" s="54" t="s">
        <v>67</v>
      </c>
      <c r="E21" s="6" t="s">
        <v>68</v>
      </c>
      <c r="F21" s="19">
        <v>1359157</v>
      </c>
      <c r="G21" s="24">
        <v>47295.27</v>
      </c>
      <c r="H21" s="24">
        <v>2.35</v>
      </c>
      <c r="I21" s="31"/>
      <c r="J21" s="31"/>
      <c r="K21" s="35"/>
    </row>
    <row r="22" spans="2:11" x14ac:dyDescent="0.25">
      <c r="B22" s="8" t="s">
        <v>391</v>
      </c>
      <c r="C22" s="57" t="s">
        <v>392</v>
      </c>
      <c r="D22" s="54" t="s">
        <v>393</v>
      </c>
      <c r="E22" s="6" t="s">
        <v>150</v>
      </c>
      <c r="F22" s="19">
        <v>3403528</v>
      </c>
      <c r="G22" s="24">
        <v>45981.66</v>
      </c>
      <c r="H22" s="24">
        <v>2.29</v>
      </c>
      <c r="I22" s="31"/>
      <c r="J22" s="31"/>
      <c r="K22" s="35"/>
    </row>
    <row r="23" spans="2:11" x14ac:dyDescent="0.25">
      <c r="B23" s="8" t="s">
        <v>394</v>
      </c>
      <c r="C23" s="57" t="s">
        <v>395</v>
      </c>
      <c r="D23" s="54" t="s">
        <v>396</v>
      </c>
      <c r="E23" s="6" t="s">
        <v>79</v>
      </c>
      <c r="F23" s="19">
        <v>7599603</v>
      </c>
      <c r="G23" s="24">
        <v>44381.68</v>
      </c>
      <c r="H23" s="24">
        <v>2.21</v>
      </c>
      <c r="I23" s="31"/>
      <c r="J23" s="31"/>
      <c r="K23" s="35"/>
    </row>
    <row r="24" spans="2:11" x14ac:dyDescent="0.25">
      <c r="B24" s="8" t="s">
        <v>195</v>
      </c>
      <c r="C24" s="57" t="s">
        <v>196</v>
      </c>
      <c r="D24" s="54" t="s">
        <v>197</v>
      </c>
      <c r="E24" s="6" t="s">
        <v>150</v>
      </c>
      <c r="F24" s="19">
        <v>3000000</v>
      </c>
      <c r="G24" s="24">
        <v>42553.5</v>
      </c>
      <c r="H24" s="24">
        <v>2.12</v>
      </c>
      <c r="I24" s="31"/>
      <c r="J24" s="31"/>
      <c r="K24" s="35"/>
    </row>
    <row r="25" spans="2:11" x14ac:dyDescent="0.25">
      <c r="B25" s="8" t="s">
        <v>397</v>
      </c>
      <c r="C25" s="57" t="s">
        <v>398</v>
      </c>
      <c r="D25" s="54" t="s">
        <v>399</v>
      </c>
      <c r="E25" s="6" t="s">
        <v>54</v>
      </c>
      <c r="F25" s="19">
        <v>3180741</v>
      </c>
      <c r="G25" s="24">
        <v>42419.95</v>
      </c>
      <c r="H25" s="24">
        <v>2.11</v>
      </c>
      <c r="I25" s="31"/>
      <c r="J25" s="31"/>
      <c r="K25" s="35"/>
    </row>
    <row r="26" spans="2:11" x14ac:dyDescent="0.25">
      <c r="B26" s="8" t="s">
        <v>51</v>
      </c>
      <c r="C26" s="57" t="s">
        <v>52</v>
      </c>
      <c r="D26" s="54" t="s">
        <v>53</v>
      </c>
      <c r="E26" s="6" t="s">
        <v>54</v>
      </c>
      <c r="F26" s="19">
        <v>2531001</v>
      </c>
      <c r="G26" s="24">
        <v>42037.4</v>
      </c>
      <c r="H26" s="24">
        <v>2.09</v>
      </c>
      <c r="I26" s="31"/>
      <c r="J26" s="31"/>
      <c r="K26" s="35"/>
    </row>
    <row r="27" spans="2:11" x14ac:dyDescent="0.25">
      <c r="B27" s="8" t="s">
        <v>400</v>
      </c>
      <c r="C27" s="57" t="s">
        <v>401</v>
      </c>
      <c r="D27" s="54" t="s">
        <v>402</v>
      </c>
      <c r="E27" s="6" t="s">
        <v>150</v>
      </c>
      <c r="F27" s="19">
        <v>2687887</v>
      </c>
      <c r="G27" s="24">
        <v>40462.11</v>
      </c>
      <c r="H27" s="24">
        <v>2.0099999999999998</v>
      </c>
      <c r="I27" s="31"/>
      <c r="J27" s="31"/>
      <c r="K27" s="35"/>
    </row>
    <row r="28" spans="2:11" x14ac:dyDescent="0.25">
      <c r="B28" s="8" t="s">
        <v>403</v>
      </c>
      <c r="C28" s="57" t="s">
        <v>404</v>
      </c>
      <c r="D28" s="54" t="s">
        <v>405</v>
      </c>
      <c r="E28" s="6" t="s">
        <v>406</v>
      </c>
      <c r="F28" s="19">
        <v>16000000</v>
      </c>
      <c r="G28" s="24">
        <v>40360</v>
      </c>
      <c r="H28" s="24">
        <v>2.0099999999999998</v>
      </c>
      <c r="I28" s="31"/>
      <c r="J28" s="31"/>
      <c r="K28" s="35"/>
    </row>
    <row r="29" spans="2:11" x14ac:dyDescent="0.25">
      <c r="B29" s="8" t="s">
        <v>224</v>
      </c>
      <c r="C29" s="57" t="s">
        <v>225</v>
      </c>
      <c r="D29" s="54" t="s">
        <v>226</v>
      </c>
      <c r="E29" s="6" t="s">
        <v>94</v>
      </c>
      <c r="F29" s="19">
        <v>8836111</v>
      </c>
      <c r="G29" s="24">
        <v>39015.85</v>
      </c>
      <c r="H29" s="24">
        <v>1.94</v>
      </c>
      <c r="I29" s="31"/>
      <c r="J29" s="31"/>
      <c r="K29" s="35"/>
    </row>
    <row r="30" spans="2:11" x14ac:dyDescent="0.25">
      <c r="B30" s="8" t="s">
        <v>119</v>
      </c>
      <c r="C30" s="57" t="s">
        <v>120</v>
      </c>
      <c r="D30" s="54" t="s">
        <v>121</v>
      </c>
      <c r="E30" s="6" t="s">
        <v>122</v>
      </c>
      <c r="F30" s="19">
        <v>6700000</v>
      </c>
      <c r="G30" s="24">
        <v>38816.449999999997</v>
      </c>
      <c r="H30" s="24">
        <v>1.93</v>
      </c>
      <c r="I30" s="31"/>
      <c r="J30" s="31"/>
      <c r="K30" s="35"/>
    </row>
    <row r="31" spans="2:11" x14ac:dyDescent="0.25">
      <c r="B31" s="8" t="s">
        <v>353</v>
      </c>
      <c r="C31" s="57" t="s">
        <v>354</v>
      </c>
      <c r="D31" s="54" t="s">
        <v>355</v>
      </c>
      <c r="E31" s="6" t="s">
        <v>356</v>
      </c>
      <c r="F31" s="19">
        <v>13801921</v>
      </c>
      <c r="G31" s="24">
        <v>37140.97</v>
      </c>
      <c r="H31" s="24">
        <v>1.85</v>
      </c>
      <c r="I31" s="31"/>
      <c r="J31" s="31"/>
      <c r="K31" s="35"/>
    </row>
    <row r="32" spans="2:11" x14ac:dyDescent="0.25">
      <c r="B32" s="8" t="s">
        <v>151</v>
      </c>
      <c r="C32" s="57" t="s">
        <v>152</v>
      </c>
      <c r="D32" s="54" t="s">
        <v>153</v>
      </c>
      <c r="E32" s="6" t="s">
        <v>54</v>
      </c>
      <c r="F32" s="19">
        <v>585000</v>
      </c>
      <c r="G32" s="24">
        <v>36563.089999999997</v>
      </c>
      <c r="H32" s="24">
        <v>1.82</v>
      </c>
      <c r="I32" s="31"/>
      <c r="J32" s="31"/>
      <c r="K32" s="35"/>
    </row>
    <row r="33" spans="2:11" x14ac:dyDescent="0.25">
      <c r="B33" s="8" t="s">
        <v>103</v>
      </c>
      <c r="C33" s="57" t="s">
        <v>104</v>
      </c>
      <c r="D33" s="54" t="s">
        <v>105</v>
      </c>
      <c r="E33" s="6" t="s">
        <v>106</v>
      </c>
      <c r="F33" s="19">
        <v>1014416</v>
      </c>
      <c r="G33" s="24">
        <v>36331.31</v>
      </c>
      <c r="H33" s="24">
        <v>1.81</v>
      </c>
      <c r="I33" s="31"/>
      <c r="J33" s="31"/>
      <c r="K33" s="35"/>
    </row>
    <row r="34" spans="2:11" x14ac:dyDescent="0.25">
      <c r="B34" s="8" t="s">
        <v>407</v>
      </c>
      <c r="C34" s="57" t="s">
        <v>408</v>
      </c>
      <c r="D34" s="54" t="s">
        <v>409</v>
      </c>
      <c r="E34" s="6" t="s">
        <v>133</v>
      </c>
      <c r="F34" s="19">
        <v>6991178</v>
      </c>
      <c r="G34" s="24">
        <v>35120.18</v>
      </c>
      <c r="H34" s="24">
        <v>1.75</v>
      </c>
      <c r="I34" s="31"/>
      <c r="J34" s="31"/>
      <c r="K34" s="35"/>
    </row>
    <row r="35" spans="2:11" x14ac:dyDescent="0.25">
      <c r="B35" s="8" t="s">
        <v>410</v>
      </c>
      <c r="C35" s="57" t="s">
        <v>411</v>
      </c>
      <c r="D35" s="54" t="s">
        <v>412</v>
      </c>
      <c r="E35" s="6" t="s">
        <v>237</v>
      </c>
      <c r="F35" s="19">
        <v>6904842</v>
      </c>
      <c r="G35" s="24">
        <v>34748.620000000003</v>
      </c>
      <c r="H35" s="24">
        <v>1.73</v>
      </c>
      <c r="I35" s="31"/>
      <c r="J35" s="31"/>
      <c r="K35" s="35"/>
    </row>
    <row r="36" spans="2:11" x14ac:dyDescent="0.25">
      <c r="B36" s="8" t="s">
        <v>413</v>
      </c>
      <c r="C36" s="57" t="s">
        <v>414</v>
      </c>
      <c r="D36" s="54" t="s">
        <v>415</v>
      </c>
      <c r="E36" s="6" t="s">
        <v>102</v>
      </c>
      <c r="F36" s="19">
        <v>11249195</v>
      </c>
      <c r="G36" s="24">
        <v>32532.67</v>
      </c>
      <c r="H36" s="24">
        <v>1.62</v>
      </c>
      <c r="I36" s="31"/>
      <c r="J36" s="31"/>
      <c r="K36" s="35"/>
    </row>
    <row r="37" spans="2:11" x14ac:dyDescent="0.25">
      <c r="B37" s="8" t="s">
        <v>416</v>
      </c>
      <c r="C37" s="57" t="s">
        <v>417</v>
      </c>
      <c r="D37" s="54" t="s">
        <v>418</v>
      </c>
      <c r="E37" s="6" t="s">
        <v>58</v>
      </c>
      <c r="F37" s="19">
        <v>30472693</v>
      </c>
      <c r="G37" s="24">
        <v>31615.42</v>
      </c>
      <c r="H37" s="24">
        <v>1.57</v>
      </c>
      <c r="I37" s="31"/>
      <c r="J37" s="31"/>
      <c r="K37" s="35"/>
    </row>
    <row r="38" spans="2:11" x14ac:dyDescent="0.25">
      <c r="B38" s="8" t="s">
        <v>227</v>
      </c>
      <c r="C38" s="57" t="s">
        <v>228</v>
      </c>
      <c r="D38" s="54" t="s">
        <v>229</v>
      </c>
      <c r="E38" s="6" t="s">
        <v>230</v>
      </c>
      <c r="F38" s="19">
        <v>7065304</v>
      </c>
      <c r="G38" s="24">
        <v>30515.05</v>
      </c>
      <c r="H38" s="24">
        <v>1.52</v>
      </c>
      <c r="I38" s="31"/>
      <c r="J38" s="31"/>
      <c r="K38" s="35"/>
    </row>
    <row r="39" spans="2:11" x14ac:dyDescent="0.25">
      <c r="B39" s="8" t="s">
        <v>419</v>
      </c>
      <c r="C39" s="57" t="s">
        <v>420</v>
      </c>
      <c r="D39" s="54" t="s">
        <v>421</v>
      </c>
      <c r="E39" s="6" t="s">
        <v>114</v>
      </c>
      <c r="F39" s="19">
        <v>353619</v>
      </c>
      <c r="G39" s="24">
        <v>28296.06</v>
      </c>
      <c r="H39" s="24">
        <v>1.41</v>
      </c>
      <c r="I39" s="31"/>
      <c r="J39" s="31"/>
      <c r="K39" s="35"/>
    </row>
    <row r="40" spans="2:11" x14ac:dyDescent="0.25">
      <c r="B40" s="8" t="s">
        <v>341</v>
      </c>
      <c r="C40" s="57" t="s">
        <v>342</v>
      </c>
      <c r="D40" s="54" t="s">
        <v>343</v>
      </c>
      <c r="E40" s="6" t="s">
        <v>54</v>
      </c>
      <c r="F40" s="19">
        <v>5800232</v>
      </c>
      <c r="G40" s="24">
        <v>27733.81</v>
      </c>
      <c r="H40" s="24">
        <v>1.38</v>
      </c>
      <c r="I40" s="31"/>
      <c r="J40" s="31"/>
      <c r="K40" s="35"/>
    </row>
    <row r="41" spans="2:11" x14ac:dyDescent="0.25">
      <c r="B41" s="8" t="s">
        <v>221</v>
      </c>
      <c r="C41" s="57" t="s">
        <v>222</v>
      </c>
      <c r="D41" s="54" t="s">
        <v>223</v>
      </c>
      <c r="E41" s="6" t="s">
        <v>185</v>
      </c>
      <c r="F41" s="19">
        <v>6043971</v>
      </c>
      <c r="G41" s="24">
        <v>27164.63</v>
      </c>
      <c r="H41" s="24">
        <v>1.35</v>
      </c>
      <c r="I41" s="31"/>
      <c r="J41" s="31"/>
      <c r="K41" s="35"/>
    </row>
    <row r="42" spans="2:11" x14ac:dyDescent="0.25">
      <c r="B42" s="8" t="s">
        <v>422</v>
      </c>
      <c r="C42" s="57" t="s">
        <v>423</v>
      </c>
      <c r="D42" s="54" t="s">
        <v>424</v>
      </c>
      <c r="E42" s="6" t="s">
        <v>58</v>
      </c>
      <c r="F42" s="19">
        <v>22704882</v>
      </c>
      <c r="G42" s="24">
        <v>25974.39</v>
      </c>
      <c r="H42" s="24">
        <v>1.29</v>
      </c>
      <c r="I42" s="31"/>
      <c r="J42" s="31"/>
      <c r="K42" s="35"/>
    </row>
    <row r="43" spans="2:11" x14ac:dyDescent="0.25">
      <c r="B43" s="8" t="s">
        <v>425</v>
      </c>
      <c r="C43" s="57" t="s">
        <v>426</v>
      </c>
      <c r="D43" s="54" t="s">
        <v>427</v>
      </c>
      <c r="E43" s="6" t="s">
        <v>90</v>
      </c>
      <c r="F43" s="19">
        <v>602894</v>
      </c>
      <c r="G43" s="24">
        <v>24762.97</v>
      </c>
      <c r="H43" s="24">
        <v>1.23</v>
      </c>
      <c r="I43" s="31"/>
      <c r="J43" s="31"/>
      <c r="K43" s="35"/>
    </row>
    <row r="44" spans="2:11" x14ac:dyDescent="0.25">
      <c r="B44" s="8" t="s">
        <v>285</v>
      </c>
      <c r="C44" s="57" t="s">
        <v>286</v>
      </c>
      <c r="D44" s="54" t="s">
        <v>287</v>
      </c>
      <c r="E44" s="6" t="s">
        <v>79</v>
      </c>
      <c r="F44" s="19">
        <v>2670000</v>
      </c>
      <c r="G44" s="24">
        <v>23608.14</v>
      </c>
      <c r="H44" s="24">
        <v>1.18</v>
      </c>
      <c r="I44" s="31"/>
      <c r="J44" s="31"/>
      <c r="K44" s="35"/>
    </row>
    <row r="45" spans="2:11" x14ac:dyDescent="0.25">
      <c r="B45" s="8" t="s">
        <v>217</v>
      </c>
      <c r="C45" s="57" t="s">
        <v>218</v>
      </c>
      <c r="D45" s="54" t="s">
        <v>219</v>
      </c>
      <c r="E45" s="6" t="s">
        <v>220</v>
      </c>
      <c r="F45" s="19">
        <v>2000000</v>
      </c>
      <c r="G45" s="24">
        <v>23284</v>
      </c>
      <c r="H45" s="24">
        <v>1.1599999999999999</v>
      </c>
      <c r="I45" s="31"/>
      <c r="J45" s="31"/>
      <c r="K45" s="35"/>
    </row>
    <row r="46" spans="2:11" x14ac:dyDescent="0.25">
      <c r="B46" s="8" t="s">
        <v>428</v>
      </c>
      <c r="C46" s="57" t="s">
        <v>429</v>
      </c>
      <c r="D46" s="54" t="s">
        <v>430</v>
      </c>
      <c r="E46" s="6" t="s">
        <v>72</v>
      </c>
      <c r="F46" s="19">
        <v>11102913</v>
      </c>
      <c r="G46" s="24">
        <v>20068.52</v>
      </c>
      <c r="H46" s="24">
        <v>1</v>
      </c>
      <c r="I46" s="31"/>
      <c r="J46" s="31"/>
      <c r="K46" s="35"/>
    </row>
    <row r="47" spans="2:11" x14ac:dyDescent="0.25">
      <c r="B47" s="8" t="s">
        <v>303</v>
      </c>
      <c r="C47" s="57" t="s">
        <v>304</v>
      </c>
      <c r="D47" s="54" t="s">
        <v>305</v>
      </c>
      <c r="E47" s="6" t="s">
        <v>183</v>
      </c>
      <c r="F47" s="19">
        <v>14000000</v>
      </c>
      <c r="G47" s="24">
        <v>19033</v>
      </c>
      <c r="H47" s="24">
        <v>0.95</v>
      </c>
      <c r="I47" s="31"/>
      <c r="J47" s="31"/>
      <c r="K47" s="35"/>
    </row>
    <row r="48" spans="2:11" x14ac:dyDescent="0.25">
      <c r="B48" s="8" t="s">
        <v>431</v>
      </c>
      <c r="C48" s="57" t="s">
        <v>432</v>
      </c>
      <c r="D48" s="54" t="s">
        <v>433</v>
      </c>
      <c r="E48" s="6" t="s">
        <v>325</v>
      </c>
      <c r="F48" s="19">
        <v>3714431</v>
      </c>
      <c r="G48" s="24">
        <v>18323.29</v>
      </c>
      <c r="H48" s="24">
        <v>0.91</v>
      </c>
      <c r="I48" s="31"/>
      <c r="J48" s="31"/>
      <c r="K48" s="35"/>
    </row>
    <row r="49" spans="2:11" x14ac:dyDescent="0.25">
      <c r="B49" s="8" t="s">
        <v>141</v>
      </c>
      <c r="C49" s="57" t="s">
        <v>142</v>
      </c>
      <c r="D49" s="54" t="s">
        <v>143</v>
      </c>
      <c r="E49" s="6" t="s">
        <v>58</v>
      </c>
      <c r="F49" s="19">
        <v>1000000</v>
      </c>
      <c r="G49" s="24">
        <v>18252.5</v>
      </c>
      <c r="H49" s="24">
        <v>0.91</v>
      </c>
      <c r="I49" s="31"/>
      <c r="J49" s="31"/>
      <c r="K49" s="35"/>
    </row>
    <row r="50" spans="2:11" x14ac:dyDescent="0.25">
      <c r="B50" s="8" t="s">
        <v>434</v>
      </c>
      <c r="C50" s="57" t="s">
        <v>435</v>
      </c>
      <c r="D50" s="54" t="s">
        <v>436</v>
      </c>
      <c r="E50" s="6" t="s">
        <v>68</v>
      </c>
      <c r="F50" s="19">
        <v>27305620</v>
      </c>
      <c r="G50" s="24">
        <v>18049.009999999998</v>
      </c>
      <c r="H50" s="24">
        <v>0.9</v>
      </c>
      <c r="I50" s="31"/>
      <c r="J50" s="31"/>
      <c r="K50" s="35"/>
    </row>
    <row r="51" spans="2:11" x14ac:dyDescent="0.25">
      <c r="B51" s="8" t="s">
        <v>437</v>
      </c>
      <c r="C51" s="57" t="s">
        <v>438</v>
      </c>
      <c r="D51" s="54" t="s">
        <v>439</v>
      </c>
      <c r="E51" s="6" t="s">
        <v>440</v>
      </c>
      <c r="F51" s="19">
        <v>6654179</v>
      </c>
      <c r="G51" s="24">
        <v>17593.650000000001</v>
      </c>
      <c r="H51" s="24">
        <v>0.88</v>
      </c>
      <c r="I51" s="31"/>
      <c r="J51" s="31"/>
      <c r="K51" s="35"/>
    </row>
    <row r="52" spans="2:11" x14ac:dyDescent="0.25">
      <c r="B52" s="8" t="s">
        <v>441</v>
      </c>
      <c r="C52" s="57" t="s">
        <v>442</v>
      </c>
      <c r="D52" s="54" t="s">
        <v>443</v>
      </c>
      <c r="E52" s="6" t="s">
        <v>140</v>
      </c>
      <c r="F52" s="19">
        <v>2958263</v>
      </c>
      <c r="G52" s="24">
        <v>16603.25</v>
      </c>
      <c r="H52" s="24">
        <v>0.83</v>
      </c>
      <c r="I52" s="31"/>
      <c r="J52" s="31"/>
      <c r="K52" s="35"/>
    </row>
    <row r="53" spans="2:11" x14ac:dyDescent="0.25">
      <c r="B53" s="8" t="s">
        <v>158</v>
      </c>
      <c r="C53" s="57" t="s">
        <v>159</v>
      </c>
      <c r="D53" s="54" t="s">
        <v>160</v>
      </c>
      <c r="E53" s="6" t="s">
        <v>161</v>
      </c>
      <c r="F53" s="19">
        <v>3000000</v>
      </c>
      <c r="G53" s="24">
        <v>15586.5</v>
      </c>
      <c r="H53" s="24">
        <v>0.78</v>
      </c>
      <c r="I53" s="31"/>
      <c r="J53" s="31"/>
      <c r="K53" s="35"/>
    </row>
    <row r="54" spans="2:11" x14ac:dyDescent="0.25">
      <c r="B54" s="8" t="s">
        <v>444</v>
      </c>
      <c r="C54" s="57" t="s">
        <v>445</v>
      </c>
      <c r="D54" s="54" t="s">
        <v>446</v>
      </c>
      <c r="E54" s="6" t="s">
        <v>122</v>
      </c>
      <c r="F54" s="19">
        <v>5223421</v>
      </c>
      <c r="G54" s="24">
        <v>15098.3</v>
      </c>
      <c r="H54" s="24">
        <v>0.75</v>
      </c>
      <c r="I54" s="31"/>
      <c r="J54" s="31"/>
      <c r="K54" s="35"/>
    </row>
    <row r="55" spans="2:11" x14ac:dyDescent="0.25">
      <c r="B55" s="8" t="s">
        <v>231</v>
      </c>
      <c r="C55" s="57" t="s">
        <v>232</v>
      </c>
      <c r="D55" s="54" t="s">
        <v>233</v>
      </c>
      <c r="E55" s="6" t="s">
        <v>72</v>
      </c>
      <c r="F55" s="19">
        <v>50416</v>
      </c>
      <c r="G55" s="24">
        <v>14396.92</v>
      </c>
      <c r="H55" s="24">
        <v>0.72</v>
      </c>
      <c r="I55" s="31"/>
      <c r="J55" s="31"/>
      <c r="K55" s="35"/>
    </row>
    <row r="56" spans="2:11" x14ac:dyDescent="0.25">
      <c r="B56" s="8" t="s">
        <v>282</v>
      </c>
      <c r="C56" s="57" t="s">
        <v>283</v>
      </c>
      <c r="D56" s="54" t="s">
        <v>284</v>
      </c>
      <c r="E56" s="6" t="s">
        <v>185</v>
      </c>
      <c r="F56" s="19">
        <v>1620000</v>
      </c>
      <c r="G56" s="24">
        <v>14377.5</v>
      </c>
      <c r="H56" s="24">
        <v>0.72</v>
      </c>
      <c r="I56" s="31"/>
      <c r="J56" s="31"/>
      <c r="K56" s="35"/>
    </row>
    <row r="57" spans="2:11" x14ac:dyDescent="0.25">
      <c r="B57" s="8" t="s">
        <v>447</v>
      </c>
      <c r="C57" s="57" t="s">
        <v>448</v>
      </c>
      <c r="D57" s="54" t="s">
        <v>449</v>
      </c>
      <c r="E57" s="6" t="s">
        <v>90</v>
      </c>
      <c r="F57" s="19">
        <v>554474</v>
      </c>
      <c r="G57" s="24">
        <v>13132.99</v>
      </c>
      <c r="H57" s="24">
        <v>0.65</v>
      </c>
      <c r="I57" s="31"/>
      <c r="J57" s="31"/>
      <c r="K57" s="35"/>
    </row>
    <row r="58" spans="2:11" x14ac:dyDescent="0.25">
      <c r="B58" s="8" t="s">
        <v>214</v>
      </c>
      <c r="C58" s="57" t="s">
        <v>215</v>
      </c>
      <c r="D58" s="54" t="s">
        <v>216</v>
      </c>
      <c r="E58" s="6" t="s">
        <v>72</v>
      </c>
      <c r="F58" s="19">
        <v>507752</v>
      </c>
      <c r="G58" s="24">
        <v>12918.73</v>
      </c>
      <c r="H58" s="24">
        <v>0.64</v>
      </c>
      <c r="I58" s="31"/>
      <c r="J58" s="31"/>
      <c r="K58" s="35"/>
    </row>
    <row r="59" spans="2:11" x14ac:dyDescent="0.25">
      <c r="B59" s="8" t="s">
        <v>450</v>
      </c>
      <c r="C59" s="57" t="s">
        <v>451</v>
      </c>
      <c r="D59" s="54" t="s">
        <v>452</v>
      </c>
      <c r="E59" s="6" t="s">
        <v>150</v>
      </c>
      <c r="F59" s="19">
        <v>147988</v>
      </c>
      <c r="G59" s="24">
        <v>12821.16</v>
      </c>
      <c r="H59" s="24">
        <v>0.64</v>
      </c>
      <c r="I59" s="31"/>
      <c r="J59" s="31"/>
      <c r="K59" s="35"/>
    </row>
    <row r="60" spans="2:11" x14ac:dyDescent="0.25">
      <c r="B60" s="8" t="s">
        <v>453</v>
      </c>
      <c r="C60" s="57" t="s">
        <v>454</v>
      </c>
      <c r="D60" s="54" t="s">
        <v>455</v>
      </c>
      <c r="E60" s="6" t="s">
        <v>90</v>
      </c>
      <c r="F60" s="19">
        <v>843137</v>
      </c>
      <c r="G60" s="24">
        <v>12760.04</v>
      </c>
      <c r="H60" s="24">
        <v>0.64</v>
      </c>
      <c r="I60" s="31"/>
      <c r="J60" s="31"/>
      <c r="K60" s="35"/>
    </row>
    <row r="61" spans="2:11" x14ac:dyDescent="0.25">
      <c r="B61" s="8" t="s">
        <v>456</v>
      </c>
      <c r="C61" s="57" t="s">
        <v>457</v>
      </c>
      <c r="D61" s="54" t="s">
        <v>458</v>
      </c>
      <c r="E61" s="6" t="s">
        <v>106</v>
      </c>
      <c r="F61" s="19">
        <v>347312</v>
      </c>
      <c r="G61" s="24">
        <v>11857.41</v>
      </c>
      <c r="H61" s="24">
        <v>0.59</v>
      </c>
      <c r="I61" s="31"/>
      <c r="J61" s="31"/>
      <c r="K61" s="35"/>
    </row>
    <row r="62" spans="2:11" x14ac:dyDescent="0.25">
      <c r="B62" s="8" t="s">
        <v>338</v>
      </c>
      <c r="C62" s="57" t="s">
        <v>339</v>
      </c>
      <c r="D62" s="54" t="s">
        <v>340</v>
      </c>
      <c r="E62" s="6" t="s">
        <v>98</v>
      </c>
      <c r="F62" s="19">
        <v>881262</v>
      </c>
      <c r="G62" s="24">
        <v>10346.459999999999</v>
      </c>
      <c r="H62" s="24">
        <v>0.52</v>
      </c>
      <c r="I62" s="31"/>
      <c r="J62" s="31"/>
      <c r="K62" s="35"/>
    </row>
    <row r="63" spans="2:11" x14ac:dyDescent="0.25">
      <c r="B63" s="8" t="s">
        <v>459</v>
      </c>
      <c r="C63" s="57" t="s">
        <v>460</v>
      </c>
      <c r="D63" s="54" t="s">
        <v>461</v>
      </c>
      <c r="E63" s="6" t="s">
        <v>237</v>
      </c>
      <c r="F63" s="19">
        <v>637813</v>
      </c>
      <c r="G63" s="24">
        <v>9548.7000000000007</v>
      </c>
      <c r="H63" s="24">
        <v>0.48</v>
      </c>
      <c r="I63" s="31"/>
      <c r="J63" s="31"/>
      <c r="K63" s="35"/>
    </row>
    <row r="64" spans="2:11" x14ac:dyDescent="0.25">
      <c r="B64" s="8" t="s">
        <v>250</v>
      </c>
      <c r="C64" s="57" t="s">
        <v>251</v>
      </c>
      <c r="D64" s="54" t="s">
        <v>252</v>
      </c>
      <c r="E64" s="6" t="s">
        <v>90</v>
      </c>
      <c r="F64" s="19">
        <v>566797</v>
      </c>
      <c r="G64" s="24">
        <v>7001.36</v>
      </c>
      <c r="H64" s="24">
        <v>0.35</v>
      </c>
      <c r="I64" s="31"/>
      <c r="J64" s="31"/>
      <c r="K64" s="35"/>
    </row>
    <row r="65" spans="2:11" x14ac:dyDescent="0.25">
      <c r="B65" s="8" t="s">
        <v>462</v>
      </c>
      <c r="C65" s="57" t="s">
        <v>463</v>
      </c>
      <c r="D65" s="54" t="s">
        <v>464</v>
      </c>
      <c r="E65" s="6" t="s">
        <v>114</v>
      </c>
      <c r="F65" s="19">
        <v>2046171</v>
      </c>
      <c r="G65" s="24">
        <v>6853.65</v>
      </c>
      <c r="H65" s="24">
        <v>0.34</v>
      </c>
      <c r="I65" s="31"/>
      <c r="J65" s="31"/>
      <c r="K65" s="35"/>
    </row>
    <row r="66" spans="2:11" x14ac:dyDescent="0.25">
      <c r="B66" s="8" t="s">
        <v>465</v>
      </c>
      <c r="C66" s="57" t="s">
        <v>466</v>
      </c>
      <c r="D66" s="54" t="s">
        <v>467</v>
      </c>
      <c r="E66" s="6" t="s">
        <v>468</v>
      </c>
      <c r="F66" s="19">
        <v>644199</v>
      </c>
      <c r="G66" s="24">
        <v>6457.45</v>
      </c>
      <c r="H66" s="24">
        <v>0.32</v>
      </c>
      <c r="I66" s="31"/>
      <c r="J66" s="31"/>
      <c r="K66" s="35"/>
    </row>
    <row r="67" spans="2:11" x14ac:dyDescent="0.25">
      <c r="B67" s="8" t="s">
        <v>134</v>
      </c>
      <c r="C67" s="57" t="s">
        <v>135</v>
      </c>
      <c r="D67" s="54" t="s">
        <v>136</v>
      </c>
      <c r="E67" s="6" t="s">
        <v>90</v>
      </c>
      <c r="F67" s="19">
        <v>162028</v>
      </c>
      <c r="G67" s="24">
        <v>5489.02</v>
      </c>
      <c r="H67" s="24">
        <v>0.27</v>
      </c>
      <c r="I67" s="31"/>
      <c r="J67" s="31"/>
      <c r="K67" s="35"/>
    </row>
    <row r="68" spans="2:11" x14ac:dyDescent="0.25">
      <c r="B68" s="8" t="s">
        <v>469</v>
      </c>
      <c r="C68" s="57" t="s">
        <v>470</v>
      </c>
      <c r="D68" s="54" t="s">
        <v>471</v>
      </c>
      <c r="E68" s="6" t="s">
        <v>472</v>
      </c>
      <c r="F68" s="19">
        <v>798163</v>
      </c>
      <c r="G68" s="24">
        <v>5383.21</v>
      </c>
      <c r="H68" s="24">
        <v>0.27</v>
      </c>
      <c r="I68" s="31"/>
      <c r="J68" s="31"/>
      <c r="K68" s="35"/>
    </row>
    <row r="69" spans="2:11" x14ac:dyDescent="0.25">
      <c r="B69" s="8" t="s">
        <v>473</v>
      </c>
      <c r="C69" s="57" t="s">
        <v>474</v>
      </c>
      <c r="D69" s="54" t="s">
        <v>475</v>
      </c>
      <c r="E69" s="6" t="s">
        <v>102</v>
      </c>
      <c r="F69" s="19">
        <v>1937574</v>
      </c>
      <c r="G69" s="24">
        <v>4810.03</v>
      </c>
      <c r="H69" s="24">
        <v>0.24</v>
      </c>
      <c r="I69" s="31"/>
      <c r="J69" s="31"/>
      <c r="K69" s="35"/>
    </row>
    <row r="70" spans="2:11" x14ac:dyDescent="0.25">
      <c r="B70" s="8" t="s">
        <v>476</v>
      </c>
      <c r="C70" s="57" t="s">
        <v>477</v>
      </c>
      <c r="D70" s="54" t="s">
        <v>478</v>
      </c>
      <c r="E70" s="6" t="s">
        <v>106</v>
      </c>
      <c r="F70" s="19">
        <v>162553</v>
      </c>
      <c r="G70" s="24">
        <v>4709.16</v>
      </c>
      <c r="H70" s="24">
        <v>0.23</v>
      </c>
      <c r="I70" s="31"/>
      <c r="J70" s="31"/>
      <c r="K70" s="35"/>
    </row>
    <row r="71" spans="2:11" x14ac:dyDescent="0.25">
      <c r="B71" s="8" t="s">
        <v>479</v>
      </c>
      <c r="C71" s="57" t="s">
        <v>480</v>
      </c>
      <c r="D71" s="54" t="s">
        <v>481</v>
      </c>
      <c r="E71" s="6" t="s">
        <v>98</v>
      </c>
      <c r="F71" s="19">
        <v>1520625</v>
      </c>
      <c r="G71" s="24">
        <v>4606.7299999999996</v>
      </c>
      <c r="H71" s="24">
        <v>0.23</v>
      </c>
      <c r="I71" s="31"/>
      <c r="J71" s="31"/>
      <c r="K71" s="35"/>
    </row>
    <row r="72" spans="2:11" x14ac:dyDescent="0.25">
      <c r="B72" s="8" t="s">
        <v>482</v>
      </c>
      <c r="C72" s="57" t="s">
        <v>483</v>
      </c>
      <c r="D72" s="54" t="s">
        <v>484</v>
      </c>
      <c r="E72" s="6" t="s">
        <v>72</v>
      </c>
      <c r="F72" s="19">
        <v>290496</v>
      </c>
      <c r="G72" s="24">
        <v>681.36</v>
      </c>
      <c r="H72" s="24">
        <v>0.03</v>
      </c>
      <c r="I72" s="31"/>
      <c r="J72" s="31"/>
      <c r="K72" s="35"/>
    </row>
    <row r="73" spans="2:11" x14ac:dyDescent="0.25">
      <c r="B73" s="8" t="s">
        <v>485</v>
      </c>
      <c r="C73" s="57" t="s">
        <v>486</v>
      </c>
      <c r="D73" s="54" t="s">
        <v>487</v>
      </c>
      <c r="E73" s="6" t="s">
        <v>110</v>
      </c>
      <c r="F73" s="19">
        <v>50501</v>
      </c>
      <c r="G73" s="24">
        <v>561.27</v>
      </c>
      <c r="H73" s="24">
        <v>0.03</v>
      </c>
      <c r="I73" s="31"/>
      <c r="J73" s="31"/>
      <c r="K73" s="35"/>
    </row>
    <row r="74" spans="2:11" x14ac:dyDescent="0.25">
      <c r="B74" s="8" t="s">
        <v>370</v>
      </c>
      <c r="C74" s="57" t="s">
        <v>371</v>
      </c>
      <c r="D74" s="54" t="s">
        <v>372</v>
      </c>
      <c r="E74" s="6" t="s">
        <v>309</v>
      </c>
      <c r="F74" s="19">
        <v>1035288</v>
      </c>
      <c r="G74" s="61">
        <v>0</v>
      </c>
      <c r="H74" s="24" t="s">
        <v>4657</v>
      </c>
      <c r="I74" s="31"/>
      <c r="J74" s="31"/>
      <c r="K74" s="35" t="s">
        <v>4682</v>
      </c>
    </row>
    <row r="75" spans="2:11" x14ac:dyDescent="0.25">
      <c r="C75" s="58" t="s">
        <v>40</v>
      </c>
      <c r="D75" s="54"/>
      <c r="E75" s="6"/>
      <c r="F75" s="19"/>
      <c r="G75" s="25">
        <v>1875393.99</v>
      </c>
      <c r="H75" s="25">
        <v>93.39</v>
      </c>
      <c r="I75" s="31"/>
      <c r="J75" s="31"/>
      <c r="K75" s="35"/>
    </row>
    <row r="76" spans="2:11" x14ac:dyDescent="0.25">
      <c r="C76" s="57"/>
      <c r="D76" s="54"/>
      <c r="E76" s="6"/>
      <c r="F76" s="19"/>
      <c r="G76" s="24"/>
      <c r="H76" s="24"/>
      <c r="I76" s="31"/>
      <c r="J76" s="31"/>
      <c r="K76" s="35"/>
    </row>
    <row r="77" spans="2:11" x14ac:dyDescent="0.25">
      <c r="C77" s="58" t="s">
        <v>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4</v>
      </c>
      <c r="D79" s="54"/>
      <c r="E79" s="6"/>
      <c r="F79" s="19"/>
      <c r="G79" s="24" t="s">
        <v>2</v>
      </c>
      <c r="H79" s="24" t="s">
        <v>2</v>
      </c>
      <c r="I79" s="31"/>
      <c r="J79" s="31"/>
      <c r="K79" s="35"/>
    </row>
    <row r="80" spans="2:11" x14ac:dyDescent="0.25">
      <c r="C80" s="57"/>
      <c r="D80" s="54"/>
      <c r="E80" s="6"/>
      <c r="F80" s="19"/>
      <c r="G80" s="24"/>
      <c r="H80" s="24"/>
      <c r="I80" s="31"/>
      <c r="J80" s="31"/>
      <c r="K80" s="35"/>
    </row>
    <row r="81" spans="3:11" x14ac:dyDescent="0.25">
      <c r="C81" s="58" t="s">
        <v>5</v>
      </c>
      <c r="D81" s="54"/>
      <c r="E81" s="6"/>
      <c r="F81" s="19"/>
      <c r="G81" s="24"/>
      <c r="H81" s="24"/>
      <c r="I81" s="31"/>
      <c r="J81" s="31"/>
      <c r="K81" s="35"/>
    </row>
    <row r="82" spans="3:11" x14ac:dyDescent="0.25">
      <c r="C82" s="57"/>
      <c r="D82" s="54"/>
      <c r="E82" s="6"/>
      <c r="F82" s="19"/>
      <c r="G82" s="24"/>
      <c r="H82" s="24"/>
      <c r="I82" s="31"/>
      <c r="J82" s="31"/>
      <c r="K82" s="35"/>
    </row>
    <row r="83" spans="3:11" x14ac:dyDescent="0.25">
      <c r="C83" s="58" t="s">
        <v>6</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7</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8</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9</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10</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11</v>
      </c>
      <c r="D93" s="54"/>
      <c r="E93" s="6"/>
      <c r="F93" s="19"/>
      <c r="G93" s="24"/>
      <c r="H93" s="24"/>
      <c r="I93" s="31"/>
      <c r="J93" s="31"/>
      <c r="K93" s="35"/>
    </row>
    <row r="94" spans="3:11" x14ac:dyDescent="0.25">
      <c r="C94" s="57"/>
      <c r="D94" s="54"/>
      <c r="E94" s="6"/>
      <c r="F94" s="19"/>
      <c r="G94" s="24"/>
      <c r="H94" s="24"/>
      <c r="I94" s="31"/>
      <c r="J94" s="31"/>
      <c r="K94" s="35"/>
    </row>
    <row r="95" spans="3:11" x14ac:dyDescent="0.25">
      <c r="C95" s="58" t="s">
        <v>13</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14</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15</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17</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18</v>
      </c>
      <c r="D105" s="54"/>
      <c r="E105" s="6"/>
      <c r="F105" s="19"/>
      <c r="G105" s="24"/>
      <c r="H105" s="24"/>
      <c r="I105" s="31"/>
      <c r="J105" s="31"/>
      <c r="K105" s="35"/>
    </row>
    <row r="106" spans="1:11" x14ac:dyDescent="0.25">
      <c r="A106" s="28"/>
      <c r="B106" s="28"/>
      <c r="C106" s="58" t="s">
        <v>19</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20</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21</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22</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23</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C116" s="59" t="s">
        <v>24</v>
      </c>
      <c r="D116" s="54"/>
      <c r="E116" s="6"/>
      <c r="F116" s="19"/>
      <c r="G116" s="24"/>
      <c r="H116" s="24"/>
      <c r="I116" s="31"/>
      <c r="J116" s="31"/>
      <c r="K116" s="35"/>
    </row>
    <row r="117" spans="1:54" x14ac:dyDescent="0.25">
      <c r="B117" s="8" t="s">
        <v>38</v>
      </c>
      <c r="C117" s="57" t="s">
        <v>39</v>
      </c>
      <c r="D117" s="54"/>
      <c r="E117" s="6"/>
      <c r="F117" s="19"/>
      <c r="G117" s="24">
        <v>136714.89000000001</v>
      </c>
      <c r="H117" s="24">
        <v>6.81</v>
      </c>
      <c r="I117" s="31"/>
      <c r="J117" s="31"/>
      <c r="K117" s="35"/>
    </row>
    <row r="118" spans="1:54" x14ac:dyDescent="0.25">
      <c r="C118" s="58" t="s">
        <v>40</v>
      </c>
      <c r="D118" s="54"/>
      <c r="E118" s="6"/>
      <c r="F118" s="19"/>
      <c r="G118" s="25">
        <v>136714.89000000001</v>
      </c>
      <c r="H118" s="25">
        <v>6.81</v>
      </c>
      <c r="I118" s="31"/>
      <c r="J118" s="31"/>
      <c r="K118" s="35"/>
    </row>
    <row r="119" spans="1:54" x14ac:dyDescent="0.25">
      <c r="C119" s="57"/>
      <c r="D119" s="54"/>
      <c r="E119" s="6"/>
      <c r="F119" s="19"/>
      <c r="G119" s="24"/>
      <c r="H119" s="24"/>
      <c r="I119" s="31"/>
      <c r="J119" s="31"/>
      <c r="K119" s="35"/>
    </row>
    <row r="120" spans="1:54" x14ac:dyDescent="0.25">
      <c r="A120" s="10"/>
      <c r="B120" s="28"/>
      <c r="C120" s="58" t="s">
        <v>25</v>
      </c>
      <c r="D120" s="54"/>
      <c r="E120" s="6"/>
      <c r="F120" s="19"/>
      <c r="G120" s="24"/>
      <c r="H120" s="24"/>
      <c r="I120" s="31"/>
      <c r="J120" s="31"/>
      <c r="K120" s="35"/>
    </row>
    <row r="121" spans="1:54" s="2" customFormat="1" ht="13.5" x14ac:dyDescent="0.25">
      <c r="A121" s="28"/>
      <c r="B121" s="28"/>
      <c r="C121" s="57" t="s">
        <v>4656</v>
      </c>
      <c r="D121" s="54"/>
      <c r="E121" s="6"/>
      <c r="F121" s="19"/>
      <c r="G121" s="24" t="s">
        <v>2</v>
      </c>
      <c r="H121" s="24" t="s">
        <v>2</v>
      </c>
      <c r="I121" s="31"/>
      <c r="J121" s="31"/>
      <c r="K121" s="35"/>
      <c r="L121" s="3"/>
      <c r="AI121" s="3"/>
      <c r="AV121" s="3"/>
      <c r="AX121" s="3"/>
      <c r="BB121" s="3"/>
    </row>
    <row r="122" spans="1:54" x14ac:dyDescent="0.25">
      <c r="B122" s="8"/>
      <c r="C122" s="57" t="s">
        <v>41</v>
      </c>
      <c r="D122" s="54"/>
      <c r="E122" s="6"/>
      <c r="F122" s="19"/>
      <c r="G122" s="24">
        <v>-3593.93</v>
      </c>
      <c r="H122" s="24">
        <v>-0.19999999999999998</v>
      </c>
      <c r="I122" s="31"/>
      <c r="J122" s="31"/>
      <c r="K122" s="35"/>
    </row>
    <row r="123" spans="1:54" x14ac:dyDescent="0.25">
      <c r="C123" s="58" t="s">
        <v>40</v>
      </c>
      <c r="D123" s="54"/>
      <c r="E123" s="6"/>
      <c r="F123" s="19"/>
      <c r="G123" s="25">
        <v>-3593.93</v>
      </c>
      <c r="H123" s="25">
        <v>-0.19999999999999998</v>
      </c>
      <c r="I123" s="31"/>
      <c r="J123" s="31"/>
      <c r="K123" s="35"/>
    </row>
    <row r="124" spans="1:54" x14ac:dyDescent="0.25">
      <c r="C124" s="57"/>
      <c r="D124" s="54"/>
      <c r="E124" s="6"/>
      <c r="F124" s="19"/>
      <c r="G124" s="24"/>
      <c r="H124" s="24"/>
      <c r="I124" s="31"/>
      <c r="J124" s="31"/>
      <c r="K124" s="35"/>
    </row>
    <row r="125" spans="1:54" x14ac:dyDescent="0.25">
      <c r="C125" s="60" t="s">
        <v>42</v>
      </c>
      <c r="D125" s="55"/>
      <c r="E125" s="5"/>
      <c r="F125" s="20"/>
      <c r="G125" s="26">
        <v>2008514.95</v>
      </c>
      <c r="H125" s="26">
        <v>100</v>
      </c>
      <c r="I125" s="32"/>
      <c r="J125" s="32"/>
      <c r="K125" s="36"/>
    </row>
    <row r="128" spans="1:54" x14ac:dyDescent="0.25">
      <c r="C128" s="1" t="s">
        <v>43</v>
      </c>
    </row>
    <row r="129" spans="3:11" x14ac:dyDescent="0.25">
      <c r="C129" s="37" t="s">
        <v>44</v>
      </c>
      <c r="D129" s="37"/>
      <c r="E129" s="37"/>
      <c r="F129" s="37"/>
      <c r="G129" s="37"/>
      <c r="H129" s="37"/>
      <c r="I129" s="37"/>
      <c r="J129" s="37"/>
      <c r="K129" s="37"/>
    </row>
    <row r="130" spans="3:11" x14ac:dyDescent="0.25">
      <c r="C130" s="2" t="s">
        <v>45</v>
      </c>
    </row>
    <row r="131" spans="3:11" x14ac:dyDescent="0.25">
      <c r="C131" s="2" t="s">
        <v>46</v>
      </c>
    </row>
    <row r="132" spans="3:11" x14ac:dyDescent="0.25">
      <c r="C132" s="2" t="s">
        <v>47</v>
      </c>
    </row>
    <row r="133" spans="3:11" x14ac:dyDescent="0.25">
      <c r="C133" s="2" t="s">
        <v>48</v>
      </c>
    </row>
    <row r="135" spans="3:11" x14ac:dyDescent="0.25">
      <c r="C135" s="78" t="s">
        <v>4733</v>
      </c>
      <c r="E135" s="78" t="s">
        <v>4734</v>
      </c>
      <c r="F135" s="79"/>
    </row>
    <row r="136" spans="3:11" x14ac:dyDescent="0.25">
      <c r="E136" s="2" t="s">
        <v>4737</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59"/>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2492</v>
      </c>
      <c r="J2" s="38" t="s">
        <v>4461</v>
      </c>
    </row>
    <row r="3" spans="1:54" ht="16.5" x14ac:dyDescent="0.3">
      <c r="C3" s="1" t="s">
        <v>27</v>
      </c>
      <c r="D3" s="21" t="s">
        <v>2493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210</v>
      </c>
      <c r="C10" s="57" t="s">
        <v>211</v>
      </c>
      <c r="D10" s="54" t="s">
        <v>212</v>
      </c>
      <c r="E10" s="6" t="s">
        <v>213</v>
      </c>
      <c r="F10" s="19">
        <v>20000</v>
      </c>
      <c r="G10" s="24">
        <v>234.14</v>
      </c>
      <c r="H10" s="24">
        <v>6.97</v>
      </c>
      <c r="I10" s="31"/>
      <c r="J10" s="31"/>
      <c r="K10" s="35"/>
    </row>
    <row r="11" spans="1:54" x14ac:dyDescent="0.25">
      <c r="B11" s="8" t="s">
        <v>59</v>
      </c>
      <c r="C11" s="57" t="s">
        <v>60</v>
      </c>
      <c r="D11" s="54" t="s">
        <v>61</v>
      </c>
      <c r="E11" s="6" t="s">
        <v>58</v>
      </c>
      <c r="F11" s="19">
        <v>21000</v>
      </c>
      <c r="G11" s="24">
        <v>215.91</v>
      </c>
      <c r="H11" s="24">
        <v>6.43</v>
      </c>
      <c r="I11" s="31"/>
      <c r="J11" s="31"/>
      <c r="K11" s="35"/>
    </row>
    <row r="12" spans="1:54" x14ac:dyDescent="0.25">
      <c r="B12" s="8" t="s">
        <v>84</v>
      </c>
      <c r="C12" s="57" t="s">
        <v>85</v>
      </c>
      <c r="D12" s="54" t="s">
        <v>86</v>
      </c>
      <c r="E12" s="6" t="s">
        <v>58</v>
      </c>
      <c r="F12" s="19">
        <v>33000</v>
      </c>
      <c r="G12" s="24">
        <v>211.37</v>
      </c>
      <c r="H12" s="24">
        <v>6.29</v>
      </c>
      <c r="I12" s="31"/>
      <c r="J12" s="31"/>
      <c r="K12" s="35"/>
    </row>
    <row r="13" spans="1:54" x14ac:dyDescent="0.25">
      <c r="B13" s="8" t="s">
        <v>204</v>
      </c>
      <c r="C13" s="57" t="s">
        <v>205</v>
      </c>
      <c r="D13" s="54" t="s">
        <v>206</v>
      </c>
      <c r="E13" s="6" t="s">
        <v>102</v>
      </c>
      <c r="F13" s="19">
        <v>15000</v>
      </c>
      <c r="G13" s="24">
        <v>209.24</v>
      </c>
      <c r="H13" s="24">
        <v>6.23</v>
      </c>
      <c r="I13" s="31"/>
      <c r="J13" s="31"/>
      <c r="K13" s="35"/>
    </row>
    <row r="14" spans="1:54" x14ac:dyDescent="0.25">
      <c r="B14" s="8" t="s">
        <v>147</v>
      </c>
      <c r="C14" s="57" t="s">
        <v>148</v>
      </c>
      <c r="D14" s="54" t="s">
        <v>149</v>
      </c>
      <c r="E14" s="6" t="s">
        <v>150</v>
      </c>
      <c r="F14" s="19">
        <v>4700</v>
      </c>
      <c r="G14" s="24">
        <v>172.52</v>
      </c>
      <c r="H14" s="24">
        <v>5.14</v>
      </c>
      <c r="I14" s="31"/>
      <c r="J14" s="31"/>
      <c r="K14" s="35"/>
    </row>
    <row r="15" spans="1:54" x14ac:dyDescent="0.25">
      <c r="B15" s="8" t="s">
        <v>130</v>
      </c>
      <c r="C15" s="57" t="s">
        <v>131</v>
      </c>
      <c r="D15" s="54" t="s">
        <v>132</v>
      </c>
      <c r="E15" s="6" t="s">
        <v>133</v>
      </c>
      <c r="F15" s="19">
        <v>5900</v>
      </c>
      <c r="G15" s="24">
        <v>168.34</v>
      </c>
      <c r="H15" s="24">
        <v>5.01</v>
      </c>
      <c r="I15" s="31"/>
      <c r="J15" s="31"/>
      <c r="K15" s="35"/>
    </row>
    <row r="16" spans="1:54" x14ac:dyDescent="0.25">
      <c r="B16" s="8" t="s">
        <v>51</v>
      </c>
      <c r="C16" s="57" t="s">
        <v>52</v>
      </c>
      <c r="D16" s="54" t="s">
        <v>53</v>
      </c>
      <c r="E16" s="6" t="s">
        <v>54</v>
      </c>
      <c r="F16" s="19">
        <v>10000</v>
      </c>
      <c r="G16" s="24">
        <v>166.09</v>
      </c>
      <c r="H16" s="24">
        <v>4.9400000000000004</v>
      </c>
      <c r="I16" s="31"/>
      <c r="J16" s="31"/>
      <c r="K16" s="35"/>
    </row>
    <row r="17" spans="2:11" x14ac:dyDescent="0.25">
      <c r="B17" s="8" t="s">
        <v>55</v>
      </c>
      <c r="C17" s="57" t="s">
        <v>56</v>
      </c>
      <c r="D17" s="54" t="s">
        <v>57</v>
      </c>
      <c r="E17" s="6" t="s">
        <v>58</v>
      </c>
      <c r="F17" s="19">
        <v>10000</v>
      </c>
      <c r="G17" s="24">
        <v>146.26</v>
      </c>
      <c r="H17" s="24">
        <v>4.3499999999999996</v>
      </c>
      <c r="I17" s="31"/>
      <c r="J17" s="31"/>
      <c r="K17" s="35"/>
    </row>
    <row r="18" spans="2:11" x14ac:dyDescent="0.25">
      <c r="B18" s="8" t="s">
        <v>535</v>
      </c>
      <c r="C18" s="57" t="s">
        <v>536</v>
      </c>
      <c r="D18" s="54" t="s">
        <v>537</v>
      </c>
      <c r="E18" s="6" t="s">
        <v>102</v>
      </c>
      <c r="F18" s="19">
        <v>2000</v>
      </c>
      <c r="G18" s="24">
        <v>137.26</v>
      </c>
      <c r="H18" s="24">
        <v>4.09</v>
      </c>
      <c r="I18" s="31"/>
      <c r="J18" s="31"/>
      <c r="K18" s="35"/>
    </row>
    <row r="19" spans="2:11" x14ac:dyDescent="0.25">
      <c r="B19" s="8" t="s">
        <v>62</v>
      </c>
      <c r="C19" s="57" t="s">
        <v>63</v>
      </c>
      <c r="D19" s="54" t="s">
        <v>64</v>
      </c>
      <c r="E19" s="6" t="s">
        <v>58</v>
      </c>
      <c r="F19" s="19">
        <v>11000</v>
      </c>
      <c r="G19" s="24">
        <v>117.45</v>
      </c>
      <c r="H19" s="24">
        <v>3.5</v>
      </c>
      <c r="I19" s="31"/>
      <c r="J19" s="31"/>
      <c r="K19" s="35"/>
    </row>
    <row r="20" spans="2:11" x14ac:dyDescent="0.25">
      <c r="B20" s="8" t="s">
        <v>500</v>
      </c>
      <c r="C20" s="57" t="s">
        <v>501</v>
      </c>
      <c r="D20" s="54" t="s">
        <v>502</v>
      </c>
      <c r="E20" s="6" t="s">
        <v>118</v>
      </c>
      <c r="F20" s="19">
        <v>2673</v>
      </c>
      <c r="G20" s="24">
        <v>92.67</v>
      </c>
      <c r="H20" s="24">
        <v>2.76</v>
      </c>
      <c r="I20" s="31"/>
      <c r="J20" s="31"/>
      <c r="K20" s="35"/>
    </row>
    <row r="21" spans="2:11" x14ac:dyDescent="0.25">
      <c r="B21" s="8" t="s">
        <v>431</v>
      </c>
      <c r="C21" s="57" t="s">
        <v>432</v>
      </c>
      <c r="D21" s="54" t="s">
        <v>433</v>
      </c>
      <c r="E21" s="6" t="s">
        <v>325</v>
      </c>
      <c r="F21" s="19">
        <v>17000</v>
      </c>
      <c r="G21" s="24">
        <v>83.86</v>
      </c>
      <c r="H21" s="24">
        <v>2.5</v>
      </c>
      <c r="I21" s="31"/>
      <c r="J21" s="31"/>
      <c r="K21" s="35"/>
    </row>
    <row r="22" spans="2:11" x14ac:dyDescent="0.25">
      <c r="C22" s="58" t="s">
        <v>40</v>
      </c>
      <c r="D22" s="54"/>
      <c r="E22" s="6"/>
      <c r="F22" s="19"/>
      <c r="G22" s="25">
        <v>1955.11</v>
      </c>
      <c r="H22" s="25">
        <v>58.21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1406.95</v>
      </c>
      <c r="H64" s="24">
        <v>41.89</v>
      </c>
      <c r="I64" s="31"/>
      <c r="J64" s="31"/>
      <c r="K64" s="35"/>
    </row>
    <row r="65" spans="1:54" x14ac:dyDescent="0.25">
      <c r="C65" s="58" t="s">
        <v>40</v>
      </c>
      <c r="D65" s="54"/>
      <c r="E65" s="6"/>
      <c r="F65" s="19"/>
      <c r="G65" s="25">
        <v>1406.95</v>
      </c>
      <c r="H65" s="25">
        <v>41.89</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4656</v>
      </c>
      <c r="D68" s="54"/>
      <c r="E68" s="6"/>
      <c r="F68" s="19"/>
      <c r="G68" s="24" t="s">
        <v>2</v>
      </c>
      <c r="H68" s="24" t="s">
        <v>2</v>
      </c>
      <c r="I68" s="31"/>
      <c r="J68" s="31"/>
      <c r="K68" s="35"/>
      <c r="L68" s="3"/>
      <c r="AI68" s="3"/>
      <c r="AV68" s="3"/>
      <c r="AX68" s="3"/>
      <c r="BB68" s="3"/>
    </row>
    <row r="69" spans="1:54" x14ac:dyDescent="0.25">
      <c r="B69" s="8"/>
      <c r="C69" s="57" t="s">
        <v>41</v>
      </c>
      <c r="D69" s="54"/>
      <c r="E69" s="6"/>
      <c r="F69" s="19"/>
      <c r="G69" s="24">
        <v>-3.28</v>
      </c>
      <c r="H69" s="24">
        <v>-0.1</v>
      </c>
      <c r="I69" s="31"/>
      <c r="J69" s="31"/>
      <c r="K69" s="35"/>
    </row>
    <row r="70" spans="1:54" x14ac:dyDescent="0.25">
      <c r="C70" s="58" t="s">
        <v>40</v>
      </c>
      <c r="D70" s="54"/>
      <c r="E70" s="6"/>
      <c r="F70" s="19"/>
      <c r="G70" s="25">
        <v>-3.28</v>
      </c>
      <c r="H70" s="25">
        <v>-0.1</v>
      </c>
      <c r="I70" s="31"/>
      <c r="J70" s="31"/>
      <c r="K70" s="35"/>
    </row>
    <row r="71" spans="1:54" x14ac:dyDescent="0.25">
      <c r="C71" s="57"/>
      <c r="D71" s="54"/>
      <c r="E71" s="6"/>
      <c r="F71" s="19"/>
      <c r="G71" s="24"/>
      <c r="H71" s="24"/>
      <c r="I71" s="31"/>
      <c r="J71" s="31"/>
      <c r="K71" s="35"/>
    </row>
    <row r="72" spans="1:54" x14ac:dyDescent="0.25">
      <c r="C72" s="60" t="s">
        <v>42</v>
      </c>
      <c r="D72" s="55"/>
      <c r="E72" s="5"/>
      <c r="F72" s="20"/>
      <c r="G72" s="26">
        <v>3358.78</v>
      </c>
      <c r="H72" s="26">
        <v>100</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78" t="s">
        <v>4733</v>
      </c>
      <c r="E82" s="78" t="s">
        <v>4734</v>
      </c>
      <c r="F82" s="79"/>
    </row>
    <row r="83" spans="3:6" x14ac:dyDescent="0.25">
      <c r="E83" s="2" t="s">
        <v>4737</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60"/>
  <dimension ref="A1:IV94"/>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2494</v>
      </c>
      <c r="J2" s="38" t="s">
        <v>4461</v>
      </c>
    </row>
    <row r="3" spans="1:54" ht="16.5" x14ac:dyDescent="0.3">
      <c r="C3" s="1" t="s">
        <v>27</v>
      </c>
      <c r="D3" s="21" t="s">
        <v>2495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130</v>
      </c>
      <c r="C10" s="57" t="s">
        <v>131</v>
      </c>
      <c r="D10" s="54" t="s">
        <v>132</v>
      </c>
      <c r="E10" s="6" t="s">
        <v>133</v>
      </c>
      <c r="F10" s="19">
        <v>12866</v>
      </c>
      <c r="G10" s="24">
        <v>367.1</v>
      </c>
      <c r="H10" s="24">
        <v>7.91</v>
      </c>
      <c r="I10" s="31"/>
      <c r="J10" s="31"/>
      <c r="K10" s="35"/>
    </row>
    <row r="11" spans="1:54" x14ac:dyDescent="0.25">
      <c r="B11" s="8" t="s">
        <v>285</v>
      </c>
      <c r="C11" s="57" t="s">
        <v>286</v>
      </c>
      <c r="D11" s="54" t="s">
        <v>287</v>
      </c>
      <c r="E11" s="6" t="s">
        <v>79</v>
      </c>
      <c r="F11" s="19">
        <v>33000</v>
      </c>
      <c r="G11" s="24">
        <v>291.79000000000002</v>
      </c>
      <c r="H11" s="24">
        <v>6.29</v>
      </c>
      <c r="I11" s="31"/>
      <c r="J11" s="31"/>
      <c r="K11" s="35"/>
    </row>
    <row r="12" spans="1:54" x14ac:dyDescent="0.25">
      <c r="B12" s="8" t="s">
        <v>1959</v>
      </c>
      <c r="C12" s="57" t="s">
        <v>1960</v>
      </c>
      <c r="D12" s="54" t="s">
        <v>1961</v>
      </c>
      <c r="E12" s="6" t="s">
        <v>157</v>
      </c>
      <c r="F12" s="19">
        <v>208000</v>
      </c>
      <c r="G12" s="24">
        <v>290.26</v>
      </c>
      <c r="H12" s="24">
        <v>6.26</v>
      </c>
      <c r="I12" s="31"/>
      <c r="J12" s="31"/>
      <c r="K12" s="35"/>
    </row>
    <row r="13" spans="1:54" x14ac:dyDescent="0.25">
      <c r="B13" s="8" t="s">
        <v>55</v>
      </c>
      <c r="C13" s="57" t="s">
        <v>56</v>
      </c>
      <c r="D13" s="54" t="s">
        <v>57</v>
      </c>
      <c r="E13" s="6" t="s">
        <v>58</v>
      </c>
      <c r="F13" s="19">
        <v>18950</v>
      </c>
      <c r="G13" s="24">
        <v>277.14999999999998</v>
      </c>
      <c r="H13" s="24">
        <v>5.97</v>
      </c>
      <c r="I13" s="31"/>
      <c r="J13" s="31"/>
      <c r="K13" s="35"/>
    </row>
    <row r="14" spans="1:54" x14ac:dyDescent="0.25">
      <c r="B14" s="8" t="s">
        <v>262</v>
      </c>
      <c r="C14" s="57" t="s">
        <v>263</v>
      </c>
      <c r="D14" s="54" t="s">
        <v>264</v>
      </c>
      <c r="E14" s="6" t="s">
        <v>114</v>
      </c>
      <c r="F14" s="19">
        <v>6450</v>
      </c>
      <c r="G14" s="24">
        <v>251.42</v>
      </c>
      <c r="H14" s="24">
        <v>5.42</v>
      </c>
      <c r="I14" s="31"/>
      <c r="J14" s="31"/>
      <c r="K14" s="35"/>
    </row>
    <row r="15" spans="1:54" x14ac:dyDescent="0.25">
      <c r="B15" s="8" t="s">
        <v>1863</v>
      </c>
      <c r="C15" s="57" t="s">
        <v>1864</v>
      </c>
      <c r="D15" s="54" t="s">
        <v>1865</v>
      </c>
      <c r="E15" s="6" t="s">
        <v>472</v>
      </c>
      <c r="F15" s="19">
        <v>44263</v>
      </c>
      <c r="G15" s="24">
        <v>249.22</v>
      </c>
      <c r="H15" s="24">
        <v>5.37</v>
      </c>
      <c r="I15" s="31"/>
      <c r="J15" s="31"/>
      <c r="K15" s="35"/>
    </row>
    <row r="16" spans="1:54" x14ac:dyDescent="0.25">
      <c r="B16" s="8" t="s">
        <v>850</v>
      </c>
      <c r="C16" s="57" t="s">
        <v>851</v>
      </c>
      <c r="D16" s="54" t="s">
        <v>852</v>
      </c>
      <c r="E16" s="6" t="s">
        <v>150</v>
      </c>
      <c r="F16" s="19">
        <v>17750</v>
      </c>
      <c r="G16" s="24">
        <v>204.2</v>
      </c>
      <c r="H16" s="24">
        <v>4.4000000000000004</v>
      </c>
      <c r="I16" s="31"/>
      <c r="J16" s="31"/>
      <c r="K16" s="35"/>
    </row>
    <row r="17" spans="2:11" x14ac:dyDescent="0.25">
      <c r="B17" s="8" t="s">
        <v>2496</v>
      </c>
      <c r="C17" s="57" t="s">
        <v>2497</v>
      </c>
      <c r="D17" s="54" t="s">
        <v>2498</v>
      </c>
      <c r="E17" s="6" t="s">
        <v>230</v>
      </c>
      <c r="F17" s="19">
        <v>15000</v>
      </c>
      <c r="G17" s="24">
        <v>197.53</v>
      </c>
      <c r="H17" s="24">
        <v>4.26</v>
      </c>
      <c r="I17" s="31"/>
      <c r="J17" s="31"/>
      <c r="K17" s="35"/>
    </row>
    <row r="18" spans="2:11" x14ac:dyDescent="0.25">
      <c r="B18" s="8" t="s">
        <v>1832</v>
      </c>
      <c r="C18" s="57" t="s">
        <v>1833</v>
      </c>
      <c r="D18" s="54" t="s">
        <v>1834</v>
      </c>
      <c r="E18" s="6" t="s">
        <v>106</v>
      </c>
      <c r="F18" s="19">
        <v>37500</v>
      </c>
      <c r="G18" s="24">
        <v>196.78</v>
      </c>
      <c r="H18" s="24">
        <v>4.24</v>
      </c>
      <c r="I18" s="31"/>
      <c r="J18" s="31"/>
      <c r="K18" s="35"/>
    </row>
    <row r="19" spans="2:11" x14ac:dyDescent="0.25">
      <c r="B19" s="8" t="s">
        <v>137</v>
      </c>
      <c r="C19" s="57" t="s">
        <v>138</v>
      </c>
      <c r="D19" s="54" t="s">
        <v>139</v>
      </c>
      <c r="E19" s="6" t="s">
        <v>140</v>
      </c>
      <c r="F19" s="19">
        <v>18250</v>
      </c>
      <c r="G19" s="24">
        <v>187.11</v>
      </c>
      <c r="H19" s="24">
        <v>4.03</v>
      </c>
      <c r="I19" s="31"/>
      <c r="J19" s="31"/>
      <c r="K19" s="35"/>
    </row>
    <row r="20" spans="2:11" x14ac:dyDescent="0.25">
      <c r="B20" s="8" t="s">
        <v>103</v>
      </c>
      <c r="C20" s="57" t="s">
        <v>104</v>
      </c>
      <c r="D20" s="54" t="s">
        <v>105</v>
      </c>
      <c r="E20" s="6" t="s">
        <v>106</v>
      </c>
      <c r="F20" s="19">
        <v>5000</v>
      </c>
      <c r="G20" s="24">
        <v>179.08</v>
      </c>
      <c r="H20" s="24">
        <v>3.86</v>
      </c>
      <c r="I20" s="31"/>
      <c r="J20" s="31"/>
      <c r="K20" s="35"/>
    </row>
    <row r="21" spans="2:11" x14ac:dyDescent="0.25">
      <c r="B21" s="8" t="s">
        <v>1903</v>
      </c>
      <c r="C21" s="57" t="s">
        <v>1904</v>
      </c>
      <c r="D21" s="54" t="s">
        <v>1905</v>
      </c>
      <c r="E21" s="6" t="s">
        <v>140</v>
      </c>
      <c r="F21" s="19">
        <v>21500</v>
      </c>
      <c r="G21" s="24">
        <v>172.56</v>
      </c>
      <c r="H21" s="24">
        <v>3.72</v>
      </c>
      <c r="I21" s="31"/>
      <c r="J21" s="31"/>
      <c r="K21" s="35"/>
    </row>
    <row r="22" spans="2:11" x14ac:dyDescent="0.25">
      <c r="B22" s="8" t="s">
        <v>332</v>
      </c>
      <c r="C22" s="57" t="s">
        <v>333</v>
      </c>
      <c r="D22" s="54" t="s">
        <v>334</v>
      </c>
      <c r="E22" s="6" t="s">
        <v>114</v>
      </c>
      <c r="F22" s="19">
        <v>14000</v>
      </c>
      <c r="G22" s="24">
        <v>170.68</v>
      </c>
      <c r="H22" s="24">
        <v>3.68</v>
      </c>
      <c r="I22" s="31"/>
      <c r="J22" s="31"/>
      <c r="K22" s="35"/>
    </row>
    <row r="23" spans="2:11" x14ac:dyDescent="0.25">
      <c r="B23" s="8" t="s">
        <v>76</v>
      </c>
      <c r="C23" s="57" t="s">
        <v>77</v>
      </c>
      <c r="D23" s="54" t="s">
        <v>78</v>
      </c>
      <c r="E23" s="6" t="s">
        <v>79</v>
      </c>
      <c r="F23" s="19">
        <v>8500</v>
      </c>
      <c r="G23" s="24">
        <v>170.11</v>
      </c>
      <c r="H23" s="24">
        <v>3.67</v>
      </c>
      <c r="I23" s="31"/>
      <c r="J23" s="31"/>
      <c r="K23" s="35"/>
    </row>
    <row r="24" spans="2:11" x14ac:dyDescent="0.25">
      <c r="B24" s="8" t="s">
        <v>2088</v>
      </c>
      <c r="C24" s="57" t="s">
        <v>2089</v>
      </c>
      <c r="D24" s="54" t="s">
        <v>2090</v>
      </c>
      <c r="E24" s="6" t="s">
        <v>98</v>
      </c>
      <c r="F24" s="19">
        <v>2835</v>
      </c>
      <c r="G24" s="24">
        <v>169.85</v>
      </c>
      <c r="H24" s="24">
        <v>3.66</v>
      </c>
      <c r="I24" s="31"/>
      <c r="J24" s="31"/>
      <c r="K24" s="35"/>
    </row>
    <row r="25" spans="2:11" x14ac:dyDescent="0.25">
      <c r="B25" s="8" t="s">
        <v>473</v>
      </c>
      <c r="C25" s="57" t="s">
        <v>474</v>
      </c>
      <c r="D25" s="54" t="s">
        <v>475</v>
      </c>
      <c r="E25" s="6" t="s">
        <v>102</v>
      </c>
      <c r="F25" s="19">
        <v>62866</v>
      </c>
      <c r="G25" s="24">
        <v>156.06</v>
      </c>
      <c r="H25" s="24">
        <v>3.36</v>
      </c>
      <c r="I25" s="31"/>
      <c r="J25" s="31"/>
      <c r="K25" s="35"/>
    </row>
    <row r="26" spans="2:11" x14ac:dyDescent="0.25">
      <c r="B26" s="8" t="s">
        <v>518</v>
      </c>
      <c r="C26" s="57" t="s">
        <v>519</v>
      </c>
      <c r="D26" s="54" t="s">
        <v>520</v>
      </c>
      <c r="E26" s="6" t="s">
        <v>275</v>
      </c>
      <c r="F26" s="19">
        <v>6150</v>
      </c>
      <c r="G26" s="24">
        <v>154.29</v>
      </c>
      <c r="H26" s="24">
        <v>3.33</v>
      </c>
      <c r="I26" s="31"/>
      <c r="J26" s="31"/>
      <c r="K26" s="35"/>
    </row>
    <row r="27" spans="2:11" x14ac:dyDescent="0.25">
      <c r="B27" s="8" t="s">
        <v>2499</v>
      </c>
      <c r="C27" s="57" t="s">
        <v>2500</v>
      </c>
      <c r="D27" s="54" t="s">
        <v>2501</v>
      </c>
      <c r="E27" s="6" t="s">
        <v>140</v>
      </c>
      <c r="F27" s="19">
        <v>11750</v>
      </c>
      <c r="G27" s="24">
        <v>148.68</v>
      </c>
      <c r="H27" s="24">
        <v>3.21</v>
      </c>
      <c r="I27" s="31"/>
      <c r="J27" s="31"/>
      <c r="K27" s="35"/>
    </row>
    <row r="28" spans="2:11" x14ac:dyDescent="0.25">
      <c r="B28" s="8" t="s">
        <v>493</v>
      </c>
      <c r="C28" s="57" t="s">
        <v>494</v>
      </c>
      <c r="D28" s="54" t="s">
        <v>495</v>
      </c>
      <c r="E28" s="6" t="s">
        <v>496</v>
      </c>
      <c r="F28" s="19">
        <v>22000</v>
      </c>
      <c r="G28" s="24">
        <v>147.63</v>
      </c>
      <c r="H28" s="24">
        <v>3.18</v>
      </c>
      <c r="I28" s="31"/>
      <c r="J28" s="31"/>
      <c r="K28" s="35"/>
    </row>
    <row r="29" spans="2:11" x14ac:dyDescent="0.25">
      <c r="B29" s="8" t="s">
        <v>59</v>
      </c>
      <c r="C29" s="57" t="s">
        <v>60</v>
      </c>
      <c r="D29" s="54" t="s">
        <v>61</v>
      </c>
      <c r="E29" s="6" t="s">
        <v>58</v>
      </c>
      <c r="F29" s="19">
        <v>12600</v>
      </c>
      <c r="G29" s="24">
        <v>129.55000000000001</v>
      </c>
      <c r="H29" s="24">
        <v>2.79</v>
      </c>
      <c r="I29" s="31"/>
      <c r="J29" s="31"/>
      <c r="K29" s="35"/>
    </row>
    <row r="30" spans="2:11" x14ac:dyDescent="0.25">
      <c r="B30" s="8" t="s">
        <v>515</v>
      </c>
      <c r="C30" s="57" t="s">
        <v>516</v>
      </c>
      <c r="D30" s="54" t="s">
        <v>517</v>
      </c>
      <c r="E30" s="6" t="s">
        <v>90</v>
      </c>
      <c r="F30" s="19">
        <v>2300</v>
      </c>
      <c r="G30" s="24">
        <v>126.49</v>
      </c>
      <c r="H30" s="24">
        <v>2.73</v>
      </c>
      <c r="I30" s="31"/>
      <c r="J30" s="31"/>
      <c r="K30" s="35"/>
    </row>
    <row r="31" spans="2:11" x14ac:dyDescent="0.25">
      <c r="B31" s="8" t="s">
        <v>147</v>
      </c>
      <c r="C31" s="57" t="s">
        <v>148</v>
      </c>
      <c r="D31" s="54" t="s">
        <v>149</v>
      </c>
      <c r="E31" s="6" t="s">
        <v>150</v>
      </c>
      <c r="F31" s="19">
        <v>250</v>
      </c>
      <c r="G31" s="24">
        <v>9.18</v>
      </c>
      <c r="H31" s="24">
        <v>0.2</v>
      </c>
      <c r="I31" s="31"/>
      <c r="J31" s="31"/>
      <c r="K31" s="35"/>
    </row>
    <row r="32" spans="2:11" x14ac:dyDescent="0.25">
      <c r="B32" s="8" t="s">
        <v>1576</v>
      </c>
      <c r="C32" s="57" t="s">
        <v>211</v>
      </c>
      <c r="D32" s="54" t="s">
        <v>1577</v>
      </c>
      <c r="E32" s="6" t="s">
        <v>213</v>
      </c>
      <c r="F32" s="19">
        <v>1107</v>
      </c>
      <c r="G32" s="24">
        <v>8.52</v>
      </c>
      <c r="H32" s="24">
        <v>0.18</v>
      </c>
      <c r="I32" s="31"/>
      <c r="J32" s="31"/>
      <c r="K32" s="35" t="s">
        <v>362</v>
      </c>
    </row>
    <row r="33" spans="3:11" x14ac:dyDescent="0.25">
      <c r="C33" s="58" t="s">
        <v>40</v>
      </c>
      <c r="D33" s="54"/>
      <c r="E33" s="6"/>
      <c r="F33" s="19"/>
      <c r="G33" s="25">
        <v>4255.24</v>
      </c>
      <c r="H33" s="25">
        <v>91.72</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23</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38</v>
      </c>
      <c r="C75" s="57" t="s">
        <v>39</v>
      </c>
      <c r="D75" s="54"/>
      <c r="E75" s="6"/>
      <c r="F75" s="19"/>
      <c r="G75" s="24">
        <v>388.45</v>
      </c>
      <c r="H75" s="24">
        <v>8.3699999999999992</v>
      </c>
      <c r="I75" s="31"/>
      <c r="J75" s="31"/>
      <c r="K75" s="35"/>
    </row>
    <row r="76" spans="1:54" x14ac:dyDescent="0.25">
      <c r="C76" s="58" t="s">
        <v>40</v>
      </c>
      <c r="D76" s="54"/>
      <c r="E76" s="6"/>
      <c r="F76" s="19"/>
      <c r="G76" s="25">
        <v>388.45</v>
      </c>
      <c r="H76" s="25">
        <v>8.3699999999999992</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4656</v>
      </c>
      <c r="D79" s="54"/>
      <c r="E79" s="6"/>
      <c r="F79" s="19"/>
      <c r="G79" s="24" t="s">
        <v>2</v>
      </c>
      <c r="H79" s="24" t="s">
        <v>2</v>
      </c>
      <c r="I79" s="31"/>
      <c r="J79" s="31"/>
      <c r="K79" s="35"/>
      <c r="L79" s="3"/>
      <c r="AI79" s="3"/>
      <c r="AV79" s="3"/>
      <c r="AX79" s="3"/>
      <c r="BB79" s="3"/>
    </row>
    <row r="80" spans="1:54" x14ac:dyDescent="0.25">
      <c r="B80" s="8"/>
      <c r="C80" s="57" t="s">
        <v>41</v>
      </c>
      <c r="D80" s="54"/>
      <c r="E80" s="6"/>
      <c r="F80" s="19"/>
      <c r="G80" s="24">
        <v>-4.99</v>
      </c>
      <c r="H80" s="24">
        <v>-0.09</v>
      </c>
      <c r="I80" s="31"/>
      <c r="J80" s="31"/>
      <c r="K80" s="35"/>
    </row>
    <row r="81" spans="3:11" x14ac:dyDescent="0.25">
      <c r="C81" s="58" t="s">
        <v>40</v>
      </c>
      <c r="D81" s="54"/>
      <c r="E81" s="6"/>
      <c r="F81" s="19"/>
      <c r="G81" s="25">
        <v>-4.99</v>
      </c>
      <c r="H81" s="25">
        <v>-0.09</v>
      </c>
      <c r="I81" s="31"/>
      <c r="J81" s="31"/>
      <c r="K81" s="35"/>
    </row>
    <row r="82" spans="3:11" x14ac:dyDescent="0.25">
      <c r="C82" s="57"/>
      <c r="D82" s="54"/>
      <c r="E82" s="6"/>
      <c r="F82" s="19"/>
      <c r="G82" s="24"/>
      <c r="H82" s="24"/>
      <c r="I82" s="31"/>
      <c r="J82" s="31"/>
      <c r="K82" s="35"/>
    </row>
    <row r="83" spans="3:11" x14ac:dyDescent="0.25">
      <c r="C83" s="60" t="s">
        <v>42</v>
      </c>
      <c r="D83" s="55"/>
      <c r="E83" s="5"/>
      <c r="F83" s="20"/>
      <c r="G83" s="26">
        <v>4638.7</v>
      </c>
      <c r="H83" s="26">
        <v>100</v>
      </c>
      <c r="I83" s="32"/>
      <c r="J83" s="32"/>
      <c r="K83" s="36"/>
    </row>
    <row r="86" spans="3:11" x14ac:dyDescent="0.25">
      <c r="C86" s="1" t="s">
        <v>43</v>
      </c>
    </row>
    <row r="87" spans="3:11" x14ac:dyDescent="0.25">
      <c r="C87" s="37" t="s">
        <v>44</v>
      </c>
      <c r="D87" s="37"/>
      <c r="E87" s="37"/>
      <c r="F87" s="37"/>
      <c r="G87" s="37"/>
      <c r="H87" s="37"/>
      <c r="I87" s="37"/>
      <c r="J87" s="37"/>
      <c r="K87" s="37"/>
    </row>
    <row r="88" spans="3:11" x14ac:dyDescent="0.25">
      <c r="C88" s="2" t="s">
        <v>45</v>
      </c>
    </row>
    <row r="89" spans="3:11" x14ac:dyDescent="0.25">
      <c r="C89" s="2" t="s">
        <v>46</v>
      </c>
    </row>
    <row r="90" spans="3:11" x14ac:dyDescent="0.25">
      <c r="C90" s="2" t="s">
        <v>47</v>
      </c>
    </row>
    <row r="91" spans="3:11" x14ac:dyDescent="0.25">
      <c r="C91" s="2" t="s">
        <v>48</v>
      </c>
    </row>
    <row r="93" spans="3:11" x14ac:dyDescent="0.25">
      <c r="C93" s="78" t="s">
        <v>4733</v>
      </c>
      <c r="E93" s="78" t="s">
        <v>4734</v>
      </c>
      <c r="F93" s="79"/>
    </row>
    <row r="94" spans="3:11" x14ac:dyDescent="0.25">
      <c r="E94" s="2" t="s">
        <v>4737</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61"/>
  <dimension ref="A1:IV94"/>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2502</v>
      </c>
      <c r="J2" s="38" t="s">
        <v>4461</v>
      </c>
    </row>
    <row r="3" spans="1:54" ht="16.5" x14ac:dyDescent="0.3">
      <c r="C3" s="1" t="s">
        <v>27</v>
      </c>
      <c r="D3" s="21" t="s">
        <v>2503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130</v>
      </c>
      <c r="C10" s="57" t="s">
        <v>131</v>
      </c>
      <c r="D10" s="54" t="s">
        <v>132</v>
      </c>
      <c r="E10" s="6" t="s">
        <v>133</v>
      </c>
      <c r="F10" s="19">
        <v>10533</v>
      </c>
      <c r="G10" s="24">
        <v>300.52999999999997</v>
      </c>
      <c r="H10" s="24">
        <v>7.93</v>
      </c>
      <c r="I10" s="31"/>
      <c r="J10" s="31"/>
      <c r="K10" s="35"/>
    </row>
    <row r="11" spans="1:54" x14ac:dyDescent="0.25">
      <c r="B11" s="8" t="s">
        <v>1863</v>
      </c>
      <c r="C11" s="57" t="s">
        <v>1864</v>
      </c>
      <c r="D11" s="54" t="s">
        <v>1865</v>
      </c>
      <c r="E11" s="6" t="s">
        <v>472</v>
      </c>
      <c r="F11" s="19">
        <v>42402</v>
      </c>
      <c r="G11" s="24">
        <v>238.74</v>
      </c>
      <c r="H11" s="24">
        <v>6.3</v>
      </c>
      <c r="I11" s="31"/>
      <c r="J11" s="31"/>
      <c r="K11" s="35"/>
    </row>
    <row r="12" spans="1:54" x14ac:dyDescent="0.25">
      <c r="B12" s="8" t="s">
        <v>55</v>
      </c>
      <c r="C12" s="57" t="s">
        <v>56</v>
      </c>
      <c r="D12" s="54" t="s">
        <v>57</v>
      </c>
      <c r="E12" s="6" t="s">
        <v>58</v>
      </c>
      <c r="F12" s="19">
        <v>16094</v>
      </c>
      <c r="G12" s="24">
        <v>235.38</v>
      </c>
      <c r="H12" s="24">
        <v>6.21</v>
      </c>
      <c r="I12" s="31"/>
      <c r="J12" s="31"/>
      <c r="K12" s="35"/>
    </row>
    <row r="13" spans="1:54" x14ac:dyDescent="0.25">
      <c r="B13" s="8" t="s">
        <v>1959</v>
      </c>
      <c r="C13" s="57" t="s">
        <v>1960</v>
      </c>
      <c r="D13" s="54" t="s">
        <v>1961</v>
      </c>
      <c r="E13" s="6" t="s">
        <v>157</v>
      </c>
      <c r="F13" s="19">
        <v>166500</v>
      </c>
      <c r="G13" s="24">
        <v>232.35</v>
      </c>
      <c r="H13" s="24">
        <v>6.13</v>
      </c>
      <c r="I13" s="31"/>
      <c r="J13" s="31"/>
      <c r="K13" s="35"/>
    </row>
    <row r="14" spans="1:54" x14ac:dyDescent="0.25">
      <c r="B14" s="8" t="s">
        <v>262</v>
      </c>
      <c r="C14" s="57" t="s">
        <v>263</v>
      </c>
      <c r="D14" s="54" t="s">
        <v>264</v>
      </c>
      <c r="E14" s="6" t="s">
        <v>114</v>
      </c>
      <c r="F14" s="19">
        <v>5450</v>
      </c>
      <c r="G14" s="24">
        <v>212.44</v>
      </c>
      <c r="H14" s="24">
        <v>5.61</v>
      </c>
      <c r="I14" s="31"/>
      <c r="J14" s="31"/>
      <c r="K14" s="35"/>
    </row>
    <row r="15" spans="1:54" x14ac:dyDescent="0.25">
      <c r="B15" s="8" t="s">
        <v>285</v>
      </c>
      <c r="C15" s="57" t="s">
        <v>286</v>
      </c>
      <c r="D15" s="54" t="s">
        <v>287</v>
      </c>
      <c r="E15" s="6" t="s">
        <v>79</v>
      </c>
      <c r="F15" s="19">
        <v>20500</v>
      </c>
      <c r="G15" s="24">
        <v>181.26</v>
      </c>
      <c r="H15" s="24">
        <v>4.78</v>
      </c>
      <c r="I15" s="31"/>
      <c r="J15" s="31"/>
      <c r="K15" s="35"/>
    </row>
    <row r="16" spans="1:54" x14ac:dyDescent="0.25">
      <c r="B16" s="8" t="s">
        <v>850</v>
      </c>
      <c r="C16" s="57" t="s">
        <v>851</v>
      </c>
      <c r="D16" s="54" t="s">
        <v>852</v>
      </c>
      <c r="E16" s="6" t="s">
        <v>150</v>
      </c>
      <c r="F16" s="19">
        <v>15000</v>
      </c>
      <c r="G16" s="24">
        <v>172.56</v>
      </c>
      <c r="H16" s="24">
        <v>4.55</v>
      </c>
      <c r="I16" s="31"/>
      <c r="J16" s="31"/>
      <c r="K16" s="35"/>
    </row>
    <row r="17" spans="2:11" x14ac:dyDescent="0.25">
      <c r="B17" s="8" t="s">
        <v>2496</v>
      </c>
      <c r="C17" s="57" t="s">
        <v>2497</v>
      </c>
      <c r="D17" s="54" t="s">
        <v>2498</v>
      </c>
      <c r="E17" s="6" t="s">
        <v>230</v>
      </c>
      <c r="F17" s="19">
        <v>12750</v>
      </c>
      <c r="G17" s="24">
        <v>167.9</v>
      </c>
      <c r="H17" s="24">
        <v>4.43</v>
      </c>
      <c r="I17" s="31"/>
      <c r="J17" s="31"/>
      <c r="K17" s="35"/>
    </row>
    <row r="18" spans="2:11" x14ac:dyDescent="0.25">
      <c r="B18" s="8" t="s">
        <v>1832</v>
      </c>
      <c r="C18" s="57" t="s">
        <v>1833</v>
      </c>
      <c r="D18" s="54" t="s">
        <v>1834</v>
      </c>
      <c r="E18" s="6" t="s">
        <v>106</v>
      </c>
      <c r="F18" s="19">
        <v>31000</v>
      </c>
      <c r="G18" s="24">
        <v>162.66999999999999</v>
      </c>
      <c r="H18" s="24">
        <v>4.29</v>
      </c>
      <c r="I18" s="31"/>
      <c r="J18" s="31"/>
      <c r="K18" s="35"/>
    </row>
    <row r="19" spans="2:11" x14ac:dyDescent="0.25">
      <c r="B19" s="8" t="s">
        <v>137</v>
      </c>
      <c r="C19" s="57" t="s">
        <v>138</v>
      </c>
      <c r="D19" s="54" t="s">
        <v>139</v>
      </c>
      <c r="E19" s="6" t="s">
        <v>140</v>
      </c>
      <c r="F19" s="19">
        <v>15000</v>
      </c>
      <c r="G19" s="24">
        <v>153.79</v>
      </c>
      <c r="H19" s="24">
        <v>4.0599999999999996</v>
      </c>
      <c r="I19" s="31"/>
      <c r="J19" s="31"/>
      <c r="K19" s="35"/>
    </row>
    <row r="20" spans="2:11" x14ac:dyDescent="0.25">
      <c r="B20" s="8" t="s">
        <v>332</v>
      </c>
      <c r="C20" s="57" t="s">
        <v>333</v>
      </c>
      <c r="D20" s="54" t="s">
        <v>334</v>
      </c>
      <c r="E20" s="6" t="s">
        <v>114</v>
      </c>
      <c r="F20" s="19">
        <v>12000</v>
      </c>
      <c r="G20" s="24">
        <v>146.30000000000001</v>
      </c>
      <c r="H20" s="24">
        <v>3.86</v>
      </c>
      <c r="I20" s="31"/>
      <c r="J20" s="31"/>
      <c r="K20" s="35"/>
    </row>
    <row r="21" spans="2:11" x14ac:dyDescent="0.25">
      <c r="B21" s="8" t="s">
        <v>103</v>
      </c>
      <c r="C21" s="57" t="s">
        <v>104</v>
      </c>
      <c r="D21" s="54" t="s">
        <v>105</v>
      </c>
      <c r="E21" s="6" t="s">
        <v>106</v>
      </c>
      <c r="F21" s="19">
        <v>4000</v>
      </c>
      <c r="G21" s="24">
        <v>143.26</v>
      </c>
      <c r="H21" s="24">
        <v>3.78</v>
      </c>
      <c r="I21" s="31"/>
      <c r="J21" s="31"/>
      <c r="K21" s="35"/>
    </row>
    <row r="22" spans="2:11" x14ac:dyDescent="0.25">
      <c r="B22" s="8" t="s">
        <v>76</v>
      </c>
      <c r="C22" s="57" t="s">
        <v>77</v>
      </c>
      <c r="D22" s="54" t="s">
        <v>78</v>
      </c>
      <c r="E22" s="6" t="s">
        <v>79</v>
      </c>
      <c r="F22" s="19">
        <v>7150</v>
      </c>
      <c r="G22" s="24">
        <v>143.1</v>
      </c>
      <c r="H22" s="24">
        <v>3.78</v>
      </c>
      <c r="I22" s="31"/>
      <c r="J22" s="31"/>
      <c r="K22" s="35"/>
    </row>
    <row r="23" spans="2:11" x14ac:dyDescent="0.25">
      <c r="B23" s="8" t="s">
        <v>1903</v>
      </c>
      <c r="C23" s="57" t="s">
        <v>1904</v>
      </c>
      <c r="D23" s="54" t="s">
        <v>1905</v>
      </c>
      <c r="E23" s="6" t="s">
        <v>140</v>
      </c>
      <c r="F23" s="19">
        <v>17750</v>
      </c>
      <c r="G23" s="24">
        <v>142.46</v>
      </c>
      <c r="H23" s="24">
        <v>3.76</v>
      </c>
      <c r="I23" s="31"/>
      <c r="J23" s="31"/>
      <c r="K23" s="35"/>
    </row>
    <row r="24" spans="2:11" x14ac:dyDescent="0.25">
      <c r="B24" s="8" t="s">
        <v>2088</v>
      </c>
      <c r="C24" s="57" t="s">
        <v>2089</v>
      </c>
      <c r="D24" s="54" t="s">
        <v>2090</v>
      </c>
      <c r="E24" s="6" t="s">
        <v>98</v>
      </c>
      <c r="F24" s="19">
        <v>2350</v>
      </c>
      <c r="G24" s="24">
        <v>140.79</v>
      </c>
      <c r="H24" s="24">
        <v>3.72</v>
      </c>
      <c r="I24" s="31"/>
      <c r="J24" s="31"/>
      <c r="K24" s="35"/>
    </row>
    <row r="25" spans="2:11" x14ac:dyDescent="0.25">
      <c r="B25" s="8" t="s">
        <v>518</v>
      </c>
      <c r="C25" s="57" t="s">
        <v>519</v>
      </c>
      <c r="D25" s="54" t="s">
        <v>520</v>
      </c>
      <c r="E25" s="6" t="s">
        <v>275</v>
      </c>
      <c r="F25" s="19">
        <v>5400</v>
      </c>
      <c r="G25" s="24">
        <v>135.47</v>
      </c>
      <c r="H25" s="24">
        <v>3.58</v>
      </c>
      <c r="I25" s="31"/>
      <c r="J25" s="31"/>
      <c r="K25" s="35"/>
    </row>
    <row r="26" spans="2:11" x14ac:dyDescent="0.25">
      <c r="B26" s="8" t="s">
        <v>473</v>
      </c>
      <c r="C26" s="57" t="s">
        <v>474</v>
      </c>
      <c r="D26" s="54" t="s">
        <v>475</v>
      </c>
      <c r="E26" s="6" t="s">
        <v>102</v>
      </c>
      <c r="F26" s="19">
        <v>52433</v>
      </c>
      <c r="G26" s="24">
        <v>130.16</v>
      </c>
      <c r="H26" s="24">
        <v>3.44</v>
      </c>
      <c r="I26" s="31"/>
      <c r="J26" s="31"/>
      <c r="K26" s="35"/>
    </row>
    <row r="27" spans="2:11" x14ac:dyDescent="0.25">
      <c r="B27" s="8" t="s">
        <v>493</v>
      </c>
      <c r="C27" s="57" t="s">
        <v>494</v>
      </c>
      <c r="D27" s="54" t="s">
        <v>495</v>
      </c>
      <c r="E27" s="6" t="s">
        <v>496</v>
      </c>
      <c r="F27" s="19">
        <v>18500</v>
      </c>
      <c r="G27" s="24">
        <v>124.14</v>
      </c>
      <c r="H27" s="24">
        <v>3.28</v>
      </c>
      <c r="I27" s="31"/>
      <c r="J27" s="31"/>
      <c r="K27" s="35"/>
    </row>
    <row r="28" spans="2:11" x14ac:dyDescent="0.25">
      <c r="B28" s="8" t="s">
        <v>2499</v>
      </c>
      <c r="C28" s="57" t="s">
        <v>2500</v>
      </c>
      <c r="D28" s="54" t="s">
        <v>2501</v>
      </c>
      <c r="E28" s="6" t="s">
        <v>140</v>
      </c>
      <c r="F28" s="19">
        <v>9500</v>
      </c>
      <c r="G28" s="24">
        <v>120.21</v>
      </c>
      <c r="H28" s="24">
        <v>3.17</v>
      </c>
      <c r="I28" s="31"/>
      <c r="J28" s="31"/>
      <c r="K28" s="35"/>
    </row>
    <row r="29" spans="2:11" x14ac:dyDescent="0.25">
      <c r="B29" s="8" t="s">
        <v>515</v>
      </c>
      <c r="C29" s="57" t="s">
        <v>516</v>
      </c>
      <c r="D29" s="54" t="s">
        <v>517</v>
      </c>
      <c r="E29" s="6" t="s">
        <v>90</v>
      </c>
      <c r="F29" s="19">
        <v>1925</v>
      </c>
      <c r="G29" s="24">
        <v>105.86</v>
      </c>
      <c r="H29" s="24">
        <v>2.79</v>
      </c>
      <c r="I29" s="31"/>
      <c r="J29" s="31"/>
      <c r="K29" s="35"/>
    </row>
    <row r="30" spans="2:11" x14ac:dyDescent="0.25">
      <c r="B30" s="8" t="s">
        <v>59</v>
      </c>
      <c r="C30" s="57" t="s">
        <v>60</v>
      </c>
      <c r="D30" s="54" t="s">
        <v>61</v>
      </c>
      <c r="E30" s="6" t="s">
        <v>58</v>
      </c>
      <c r="F30" s="19">
        <v>10000</v>
      </c>
      <c r="G30" s="24">
        <v>102.82</v>
      </c>
      <c r="H30" s="24">
        <v>2.71</v>
      </c>
      <c r="I30" s="31"/>
      <c r="J30" s="31"/>
      <c r="K30" s="35"/>
    </row>
    <row r="31" spans="2:11" x14ac:dyDescent="0.25">
      <c r="B31" s="8" t="s">
        <v>147</v>
      </c>
      <c r="C31" s="57" t="s">
        <v>148</v>
      </c>
      <c r="D31" s="54" t="s">
        <v>149</v>
      </c>
      <c r="E31" s="6" t="s">
        <v>150</v>
      </c>
      <c r="F31" s="19">
        <v>200</v>
      </c>
      <c r="G31" s="24">
        <v>7.34</v>
      </c>
      <c r="H31" s="24">
        <v>0.19</v>
      </c>
      <c r="I31" s="31"/>
      <c r="J31" s="31"/>
      <c r="K31" s="35"/>
    </row>
    <row r="32" spans="2:11" x14ac:dyDescent="0.25">
      <c r="B32" s="8" t="s">
        <v>1576</v>
      </c>
      <c r="C32" s="57" t="s">
        <v>211</v>
      </c>
      <c r="D32" s="54" t="s">
        <v>1577</v>
      </c>
      <c r="E32" s="6" t="s">
        <v>213</v>
      </c>
      <c r="F32" s="19">
        <v>939</v>
      </c>
      <c r="G32" s="24">
        <v>7.23</v>
      </c>
      <c r="H32" s="24">
        <v>0.19</v>
      </c>
      <c r="I32" s="31"/>
      <c r="J32" s="31"/>
      <c r="K32" s="35" t="s">
        <v>362</v>
      </c>
    </row>
    <row r="33" spans="3:11" x14ac:dyDescent="0.25">
      <c r="C33" s="58" t="s">
        <v>40</v>
      </c>
      <c r="D33" s="54"/>
      <c r="E33" s="6"/>
      <c r="F33" s="19"/>
      <c r="G33" s="25">
        <v>3506.76</v>
      </c>
      <c r="H33" s="25">
        <v>92.54</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23</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38</v>
      </c>
      <c r="C75" s="57" t="s">
        <v>39</v>
      </c>
      <c r="D75" s="54"/>
      <c r="E75" s="6"/>
      <c r="F75" s="19"/>
      <c r="G75" s="24">
        <v>285.02</v>
      </c>
      <c r="H75" s="24">
        <v>7.52</v>
      </c>
      <c r="I75" s="31"/>
      <c r="J75" s="31"/>
      <c r="K75" s="35"/>
    </row>
    <row r="76" spans="1:54" x14ac:dyDescent="0.25">
      <c r="C76" s="58" t="s">
        <v>40</v>
      </c>
      <c r="D76" s="54"/>
      <c r="E76" s="6"/>
      <c r="F76" s="19"/>
      <c r="G76" s="25">
        <v>285.02</v>
      </c>
      <c r="H76" s="25">
        <v>7.52</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4656</v>
      </c>
      <c r="D79" s="54"/>
      <c r="E79" s="6"/>
      <c r="F79" s="19"/>
      <c r="G79" s="24" t="s">
        <v>2</v>
      </c>
      <c r="H79" s="24" t="s">
        <v>2</v>
      </c>
      <c r="I79" s="31"/>
      <c r="J79" s="31"/>
      <c r="K79" s="35"/>
      <c r="L79" s="3"/>
      <c r="AI79" s="3"/>
      <c r="AV79" s="3"/>
      <c r="AX79" s="3"/>
      <c r="BB79" s="3"/>
    </row>
    <row r="80" spans="1:54" x14ac:dyDescent="0.25">
      <c r="B80" s="8"/>
      <c r="C80" s="57" t="s">
        <v>41</v>
      </c>
      <c r="D80" s="54"/>
      <c r="E80" s="6"/>
      <c r="F80" s="19"/>
      <c r="G80" s="24">
        <v>-2.6</v>
      </c>
      <c r="H80" s="24">
        <v>-6.0000000000000005E-2</v>
      </c>
      <c r="I80" s="31"/>
      <c r="J80" s="31"/>
      <c r="K80" s="35"/>
    </row>
    <row r="81" spans="3:11" x14ac:dyDescent="0.25">
      <c r="C81" s="58" t="s">
        <v>40</v>
      </c>
      <c r="D81" s="54"/>
      <c r="E81" s="6"/>
      <c r="F81" s="19"/>
      <c r="G81" s="25">
        <v>-2.6</v>
      </c>
      <c r="H81" s="25">
        <v>-6.0000000000000005E-2</v>
      </c>
      <c r="I81" s="31"/>
      <c r="J81" s="31"/>
      <c r="K81" s="35"/>
    </row>
    <row r="82" spans="3:11" x14ac:dyDescent="0.25">
      <c r="C82" s="57"/>
      <c r="D82" s="54"/>
      <c r="E82" s="6"/>
      <c r="F82" s="19"/>
      <c r="G82" s="24"/>
      <c r="H82" s="24"/>
      <c r="I82" s="31"/>
      <c r="J82" s="31"/>
      <c r="K82" s="35"/>
    </row>
    <row r="83" spans="3:11" x14ac:dyDescent="0.25">
      <c r="C83" s="60" t="s">
        <v>42</v>
      </c>
      <c r="D83" s="55"/>
      <c r="E83" s="5"/>
      <c r="F83" s="20"/>
      <c r="G83" s="26">
        <v>3789.18</v>
      </c>
      <c r="H83" s="26">
        <v>100</v>
      </c>
      <c r="I83" s="32"/>
      <c r="J83" s="32"/>
      <c r="K83" s="36"/>
    </row>
    <row r="86" spans="3:11" x14ac:dyDescent="0.25">
      <c r="C86" s="1" t="s">
        <v>43</v>
      </c>
    </row>
    <row r="87" spans="3:11" x14ac:dyDescent="0.25">
      <c r="C87" s="37" t="s">
        <v>44</v>
      </c>
      <c r="D87" s="37"/>
      <c r="E87" s="37"/>
      <c r="F87" s="37"/>
      <c r="G87" s="37"/>
      <c r="H87" s="37"/>
      <c r="I87" s="37"/>
      <c r="J87" s="37"/>
      <c r="K87" s="37"/>
    </row>
    <row r="88" spans="3:11" x14ac:dyDescent="0.25">
      <c r="C88" s="2" t="s">
        <v>45</v>
      </c>
    </row>
    <row r="89" spans="3:11" x14ac:dyDescent="0.25">
      <c r="C89" s="2" t="s">
        <v>46</v>
      </c>
    </row>
    <row r="90" spans="3:11" x14ac:dyDescent="0.25">
      <c r="C90" s="2" t="s">
        <v>47</v>
      </c>
    </row>
    <row r="91" spans="3:11" x14ac:dyDescent="0.25">
      <c r="C91" s="2" t="s">
        <v>48</v>
      </c>
    </row>
    <row r="93" spans="3:11" x14ac:dyDescent="0.25">
      <c r="C93" s="78" t="s">
        <v>4733</v>
      </c>
      <c r="E93" s="78" t="s">
        <v>4734</v>
      </c>
      <c r="F93" s="79"/>
    </row>
    <row r="94" spans="3:11" x14ac:dyDescent="0.25">
      <c r="E94" s="2" t="s">
        <v>4737</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62"/>
  <dimension ref="A1:IV103"/>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2504</v>
      </c>
      <c r="J2" s="38" t="s">
        <v>4461</v>
      </c>
    </row>
    <row r="3" spans="1:54" ht="16.5" x14ac:dyDescent="0.3">
      <c r="C3" s="1" t="s">
        <v>27</v>
      </c>
      <c r="D3" s="21" t="s">
        <v>2505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9085814</v>
      </c>
      <c r="G10" s="24">
        <v>93415.8</v>
      </c>
      <c r="H10" s="24">
        <v>18.71</v>
      </c>
      <c r="I10" s="31"/>
      <c r="J10" s="31"/>
      <c r="K10" s="35"/>
    </row>
    <row r="11" spans="1:54" x14ac:dyDescent="0.25">
      <c r="B11" s="8" t="s">
        <v>55</v>
      </c>
      <c r="C11" s="57" t="s">
        <v>56</v>
      </c>
      <c r="D11" s="54" t="s">
        <v>57</v>
      </c>
      <c r="E11" s="6" t="s">
        <v>58</v>
      </c>
      <c r="F11" s="19">
        <v>3513920</v>
      </c>
      <c r="G11" s="24">
        <v>51392.84</v>
      </c>
      <c r="H11" s="24">
        <v>10.29</v>
      </c>
      <c r="I11" s="31"/>
      <c r="J11" s="31"/>
      <c r="K11" s="35"/>
    </row>
    <row r="12" spans="1:54" x14ac:dyDescent="0.25">
      <c r="B12" s="8" t="s">
        <v>141</v>
      </c>
      <c r="C12" s="57" t="s">
        <v>142</v>
      </c>
      <c r="D12" s="54" t="s">
        <v>143</v>
      </c>
      <c r="E12" s="6" t="s">
        <v>58</v>
      </c>
      <c r="F12" s="19">
        <v>2550000</v>
      </c>
      <c r="G12" s="24">
        <v>46543.88</v>
      </c>
      <c r="H12" s="24">
        <v>9.32</v>
      </c>
      <c r="I12" s="31"/>
      <c r="J12" s="31"/>
      <c r="K12" s="35"/>
    </row>
    <row r="13" spans="1:54" x14ac:dyDescent="0.25">
      <c r="B13" s="8" t="s">
        <v>535</v>
      </c>
      <c r="C13" s="57" t="s">
        <v>536</v>
      </c>
      <c r="D13" s="54" t="s">
        <v>537</v>
      </c>
      <c r="E13" s="6" t="s">
        <v>102</v>
      </c>
      <c r="F13" s="19">
        <v>475840</v>
      </c>
      <c r="G13" s="24">
        <v>32656.42</v>
      </c>
      <c r="H13" s="24">
        <v>6.54</v>
      </c>
      <c r="I13" s="31"/>
      <c r="J13" s="31"/>
      <c r="K13" s="35"/>
    </row>
    <row r="14" spans="1:54" x14ac:dyDescent="0.25">
      <c r="B14" s="8" t="s">
        <v>1890</v>
      </c>
      <c r="C14" s="57" t="s">
        <v>625</v>
      </c>
      <c r="D14" s="54" t="s">
        <v>1891</v>
      </c>
      <c r="E14" s="6" t="s">
        <v>102</v>
      </c>
      <c r="F14" s="19">
        <v>5200000</v>
      </c>
      <c r="G14" s="24">
        <v>25950.6</v>
      </c>
      <c r="H14" s="24">
        <v>5.2</v>
      </c>
      <c r="I14" s="31"/>
      <c r="J14" s="31"/>
      <c r="K14" s="35"/>
    </row>
    <row r="15" spans="1:54" x14ac:dyDescent="0.25">
      <c r="B15" s="8" t="s">
        <v>1892</v>
      </c>
      <c r="C15" s="57" t="s">
        <v>1893</v>
      </c>
      <c r="D15" s="54" t="s">
        <v>1894</v>
      </c>
      <c r="E15" s="6" t="s">
        <v>102</v>
      </c>
      <c r="F15" s="19">
        <v>720000</v>
      </c>
      <c r="G15" s="24">
        <v>17760.96</v>
      </c>
      <c r="H15" s="24">
        <v>3.56</v>
      </c>
      <c r="I15" s="31"/>
      <c r="J15" s="31"/>
      <c r="K15" s="35"/>
    </row>
    <row r="16" spans="1:54" x14ac:dyDescent="0.25">
      <c r="B16" s="8" t="s">
        <v>1832</v>
      </c>
      <c r="C16" s="57" t="s">
        <v>1833</v>
      </c>
      <c r="D16" s="54" t="s">
        <v>1834</v>
      </c>
      <c r="E16" s="6" t="s">
        <v>106</v>
      </c>
      <c r="F16" s="19">
        <v>3370406</v>
      </c>
      <c r="G16" s="24">
        <v>17686.21</v>
      </c>
      <c r="H16" s="24">
        <v>3.54</v>
      </c>
      <c r="I16" s="31"/>
      <c r="J16" s="31"/>
      <c r="K16" s="35"/>
    </row>
    <row r="17" spans="2:11" x14ac:dyDescent="0.25">
      <c r="B17" s="8" t="s">
        <v>84</v>
      </c>
      <c r="C17" s="57" t="s">
        <v>85</v>
      </c>
      <c r="D17" s="54" t="s">
        <v>86</v>
      </c>
      <c r="E17" s="6" t="s">
        <v>58</v>
      </c>
      <c r="F17" s="19">
        <v>2635000</v>
      </c>
      <c r="G17" s="24">
        <v>16877.18</v>
      </c>
      <c r="H17" s="24">
        <v>3.38</v>
      </c>
      <c r="I17" s="31"/>
      <c r="J17" s="31"/>
      <c r="K17" s="35"/>
    </row>
    <row r="18" spans="2:11" x14ac:dyDescent="0.25">
      <c r="B18" s="8" t="s">
        <v>234</v>
      </c>
      <c r="C18" s="57" t="s">
        <v>235</v>
      </c>
      <c r="D18" s="54" t="s">
        <v>236</v>
      </c>
      <c r="E18" s="6" t="s">
        <v>237</v>
      </c>
      <c r="F18" s="19">
        <v>1200000</v>
      </c>
      <c r="G18" s="24">
        <v>16813.8</v>
      </c>
      <c r="H18" s="24">
        <v>3.37</v>
      </c>
      <c r="I18" s="31"/>
      <c r="J18" s="31"/>
      <c r="K18" s="35"/>
    </row>
    <row r="19" spans="2:11" x14ac:dyDescent="0.25">
      <c r="B19" s="8" t="s">
        <v>103</v>
      </c>
      <c r="C19" s="57" t="s">
        <v>104</v>
      </c>
      <c r="D19" s="54" t="s">
        <v>105</v>
      </c>
      <c r="E19" s="6" t="s">
        <v>106</v>
      </c>
      <c r="F19" s="19">
        <v>435181</v>
      </c>
      <c r="G19" s="24">
        <v>15586.01</v>
      </c>
      <c r="H19" s="24">
        <v>3.12</v>
      </c>
      <c r="I19" s="31"/>
      <c r="J19" s="31"/>
      <c r="K19" s="35"/>
    </row>
    <row r="20" spans="2:11" x14ac:dyDescent="0.25">
      <c r="B20" s="8" t="s">
        <v>1895</v>
      </c>
      <c r="C20" s="57" t="s">
        <v>1223</v>
      </c>
      <c r="D20" s="54" t="s">
        <v>1896</v>
      </c>
      <c r="E20" s="6" t="s">
        <v>58</v>
      </c>
      <c r="F20" s="19">
        <v>3129552</v>
      </c>
      <c r="G20" s="24">
        <v>15084.44</v>
      </c>
      <c r="H20" s="24">
        <v>3.02</v>
      </c>
      <c r="I20" s="31"/>
      <c r="J20" s="31"/>
      <c r="K20" s="35"/>
    </row>
    <row r="21" spans="2:11" x14ac:dyDescent="0.25">
      <c r="B21" s="8" t="s">
        <v>2026</v>
      </c>
      <c r="C21" s="57" t="s">
        <v>732</v>
      </c>
      <c r="D21" s="54" t="s">
        <v>2027</v>
      </c>
      <c r="E21" s="6" t="s">
        <v>102</v>
      </c>
      <c r="F21" s="19">
        <v>2390919</v>
      </c>
      <c r="G21" s="24">
        <v>14957.59</v>
      </c>
      <c r="H21" s="24">
        <v>3</v>
      </c>
      <c r="I21" s="31"/>
      <c r="J21" s="31"/>
      <c r="K21" s="35"/>
    </row>
    <row r="22" spans="2:11" x14ac:dyDescent="0.25">
      <c r="B22" s="8" t="s">
        <v>162</v>
      </c>
      <c r="C22" s="57" t="s">
        <v>163</v>
      </c>
      <c r="D22" s="54" t="s">
        <v>164</v>
      </c>
      <c r="E22" s="6" t="s">
        <v>58</v>
      </c>
      <c r="F22" s="19">
        <v>10545197</v>
      </c>
      <c r="G22" s="24">
        <v>14652.55</v>
      </c>
      <c r="H22" s="24">
        <v>2.93</v>
      </c>
      <c r="I22" s="31"/>
      <c r="J22" s="31"/>
      <c r="K22" s="35"/>
    </row>
    <row r="23" spans="2:11" x14ac:dyDescent="0.25">
      <c r="B23" s="8" t="s">
        <v>2413</v>
      </c>
      <c r="C23" s="57" t="s">
        <v>2414</v>
      </c>
      <c r="D23" s="54" t="s">
        <v>2415</v>
      </c>
      <c r="E23" s="6" t="s">
        <v>58</v>
      </c>
      <c r="F23" s="19">
        <v>6635167</v>
      </c>
      <c r="G23" s="24">
        <v>13160.85</v>
      </c>
      <c r="H23" s="24">
        <v>2.64</v>
      </c>
      <c r="I23" s="31"/>
      <c r="J23" s="31"/>
      <c r="K23" s="35"/>
    </row>
    <row r="24" spans="2:11" x14ac:dyDescent="0.25">
      <c r="B24" s="8" t="s">
        <v>1583</v>
      </c>
      <c r="C24" s="57" t="s">
        <v>1584</v>
      </c>
      <c r="D24" s="54" t="s">
        <v>1585</v>
      </c>
      <c r="E24" s="6" t="s">
        <v>102</v>
      </c>
      <c r="F24" s="19">
        <v>3366270</v>
      </c>
      <c r="G24" s="24">
        <v>12611.73</v>
      </c>
      <c r="H24" s="24">
        <v>2.5299999999999998</v>
      </c>
      <c r="I24" s="31"/>
      <c r="J24" s="31"/>
      <c r="K24" s="35"/>
    </row>
    <row r="25" spans="2:11" x14ac:dyDescent="0.25">
      <c r="B25" s="8" t="s">
        <v>2506</v>
      </c>
      <c r="C25" s="57" t="s">
        <v>2507</v>
      </c>
      <c r="D25" s="54" t="s">
        <v>2508</v>
      </c>
      <c r="E25" s="6" t="s">
        <v>106</v>
      </c>
      <c r="F25" s="19">
        <v>498297</v>
      </c>
      <c r="G25" s="24">
        <v>11578.43</v>
      </c>
      <c r="H25" s="24">
        <v>2.3199999999999998</v>
      </c>
      <c r="I25" s="31"/>
      <c r="J25" s="31"/>
      <c r="K25" s="35"/>
    </row>
    <row r="26" spans="2:11" x14ac:dyDescent="0.25">
      <c r="B26" s="8" t="s">
        <v>297</v>
      </c>
      <c r="C26" s="57" t="s">
        <v>298</v>
      </c>
      <c r="D26" s="54" t="s">
        <v>299</v>
      </c>
      <c r="E26" s="6" t="s">
        <v>237</v>
      </c>
      <c r="F26" s="19">
        <v>1870268</v>
      </c>
      <c r="G26" s="24">
        <v>10783.97</v>
      </c>
      <c r="H26" s="24">
        <v>2.16</v>
      </c>
      <c r="I26" s="31"/>
      <c r="J26" s="31"/>
      <c r="K26" s="35"/>
    </row>
    <row r="27" spans="2:11" x14ac:dyDescent="0.25">
      <c r="B27" s="8" t="s">
        <v>2509</v>
      </c>
      <c r="C27" s="57" t="s">
        <v>2510</v>
      </c>
      <c r="D27" s="54" t="s">
        <v>2511</v>
      </c>
      <c r="E27" s="6" t="s">
        <v>102</v>
      </c>
      <c r="F27" s="19">
        <v>693364</v>
      </c>
      <c r="G27" s="24">
        <v>10237.870000000001</v>
      </c>
      <c r="H27" s="24">
        <v>2.0499999999999998</v>
      </c>
      <c r="I27" s="31"/>
      <c r="J27" s="31"/>
      <c r="K27" s="35"/>
    </row>
    <row r="28" spans="2:11" x14ac:dyDescent="0.25">
      <c r="B28" s="8" t="s">
        <v>2512</v>
      </c>
      <c r="C28" s="57" t="s">
        <v>2513</v>
      </c>
      <c r="D28" s="54" t="s">
        <v>2514</v>
      </c>
      <c r="E28" s="6" t="s">
        <v>102</v>
      </c>
      <c r="F28" s="19">
        <v>1486121</v>
      </c>
      <c r="G28" s="24">
        <v>9644.18</v>
      </c>
      <c r="H28" s="24">
        <v>1.93</v>
      </c>
      <c r="I28" s="31"/>
      <c r="J28" s="31"/>
      <c r="K28" s="35"/>
    </row>
    <row r="29" spans="2:11" x14ac:dyDescent="0.25">
      <c r="B29" s="8" t="s">
        <v>2382</v>
      </c>
      <c r="C29" s="57" t="s">
        <v>2383</v>
      </c>
      <c r="D29" s="54" t="s">
        <v>2384</v>
      </c>
      <c r="E29" s="6" t="s">
        <v>102</v>
      </c>
      <c r="F29" s="19">
        <v>5077940</v>
      </c>
      <c r="G29" s="24">
        <v>9231.69</v>
      </c>
      <c r="H29" s="24">
        <v>1.85</v>
      </c>
      <c r="I29" s="31"/>
      <c r="J29" s="31"/>
      <c r="K29" s="35"/>
    </row>
    <row r="30" spans="2:11" x14ac:dyDescent="0.25">
      <c r="B30" s="8" t="s">
        <v>204</v>
      </c>
      <c r="C30" s="57" t="s">
        <v>205</v>
      </c>
      <c r="D30" s="54" t="s">
        <v>206</v>
      </c>
      <c r="E30" s="6" t="s">
        <v>102</v>
      </c>
      <c r="F30" s="19">
        <v>609417</v>
      </c>
      <c r="G30" s="24">
        <v>8501.06</v>
      </c>
      <c r="H30" s="24">
        <v>1.7</v>
      </c>
      <c r="I30" s="31"/>
      <c r="J30" s="31"/>
      <c r="K30" s="35"/>
    </row>
    <row r="31" spans="2:11" x14ac:dyDescent="0.25">
      <c r="B31" s="8" t="s">
        <v>459</v>
      </c>
      <c r="C31" s="57" t="s">
        <v>460</v>
      </c>
      <c r="D31" s="54" t="s">
        <v>461</v>
      </c>
      <c r="E31" s="6" t="s">
        <v>237</v>
      </c>
      <c r="F31" s="19">
        <v>492106</v>
      </c>
      <c r="G31" s="24">
        <v>7367.32</v>
      </c>
      <c r="H31" s="24">
        <v>1.48</v>
      </c>
      <c r="I31" s="31"/>
      <c r="J31" s="31"/>
      <c r="K31" s="35"/>
    </row>
    <row r="32" spans="2:11" x14ac:dyDescent="0.25">
      <c r="B32" s="8" t="s">
        <v>350</v>
      </c>
      <c r="C32" s="57" t="s">
        <v>351</v>
      </c>
      <c r="D32" s="54" t="s">
        <v>352</v>
      </c>
      <c r="E32" s="6" t="s">
        <v>58</v>
      </c>
      <c r="F32" s="19">
        <v>993054</v>
      </c>
      <c r="G32" s="24">
        <v>4953.8500000000004</v>
      </c>
      <c r="H32" s="24">
        <v>0.99</v>
      </c>
      <c r="I32" s="31"/>
      <c r="J32" s="31"/>
      <c r="K32" s="35"/>
    </row>
    <row r="33" spans="2:11" x14ac:dyDescent="0.25">
      <c r="B33" s="8" t="s">
        <v>2515</v>
      </c>
      <c r="C33" s="57" t="s">
        <v>2516</v>
      </c>
      <c r="D33" s="54" t="s">
        <v>2517</v>
      </c>
      <c r="E33" s="6" t="s">
        <v>106</v>
      </c>
      <c r="F33" s="19">
        <v>176935</v>
      </c>
      <c r="G33" s="24">
        <v>3140.68</v>
      </c>
      <c r="H33" s="24">
        <v>0.63</v>
      </c>
      <c r="I33" s="31"/>
      <c r="J33" s="31"/>
      <c r="K33" s="35"/>
    </row>
    <row r="34" spans="2:11" x14ac:dyDescent="0.25">
      <c r="B34" s="8" t="s">
        <v>2400</v>
      </c>
      <c r="C34" s="57" t="s">
        <v>2401</v>
      </c>
      <c r="D34" s="54" t="s">
        <v>2402</v>
      </c>
      <c r="E34" s="6" t="s">
        <v>102</v>
      </c>
      <c r="F34" s="19">
        <v>3033160</v>
      </c>
      <c r="G34" s="24">
        <v>2728.33</v>
      </c>
      <c r="H34" s="24">
        <v>0.55000000000000004</v>
      </c>
      <c r="I34" s="31"/>
      <c r="J34" s="31"/>
      <c r="K34" s="35"/>
    </row>
    <row r="35" spans="2:11" x14ac:dyDescent="0.25">
      <c r="B35" s="8" t="s">
        <v>985</v>
      </c>
      <c r="C35" s="57" t="s">
        <v>986</v>
      </c>
      <c r="D35" s="54" t="s">
        <v>987</v>
      </c>
      <c r="E35" s="6" t="s">
        <v>102</v>
      </c>
      <c r="F35" s="19">
        <v>59411</v>
      </c>
      <c r="G35" s="24">
        <v>966.8</v>
      </c>
      <c r="H35" s="24">
        <v>0.19</v>
      </c>
      <c r="I35" s="31"/>
      <c r="J35" s="31"/>
      <c r="K35" s="35"/>
    </row>
    <row r="36" spans="2:11" x14ac:dyDescent="0.25">
      <c r="B36" s="8" t="s">
        <v>456</v>
      </c>
      <c r="C36" s="57" t="s">
        <v>457</v>
      </c>
      <c r="D36" s="54" t="s">
        <v>458</v>
      </c>
      <c r="E36" s="6" t="s">
        <v>106</v>
      </c>
      <c r="F36" s="19">
        <v>28000</v>
      </c>
      <c r="G36" s="24">
        <v>955.93</v>
      </c>
      <c r="H36" s="24">
        <v>0.19</v>
      </c>
      <c r="I36" s="31"/>
      <c r="J36" s="31"/>
      <c r="K36" s="35"/>
    </row>
    <row r="37" spans="2:11" x14ac:dyDescent="0.25">
      <c r="C37" s="58" t="s">
        <v>40</v>
      </c>
      <c r="D37" s="54"/>
      <c r="E37" s="6"/>
      <c r="F37" s="19"/>
      <c r="G37" s="25">
        <v>485240.97</v>
      </c>
      <c r="H37" s="25">
        <v>97.19</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38</v>
      </c>
      <c r="C79" s="57" t="s">
        <v>39</v>
      </c>
      <c r="D79" s="54"/>
      <c r="E79" s="6"/>
      <c r="F79" s="19"/>
      <c r="G79" s="24">
        <v>10449.36</v>
      </c>
      <c r="H79" s="24">
        <v>2.09</v>
      </c>
      <c r="I79" s="31"/>
      <c r="J79" s="31"/>
      <c r="K79" s="35"/>
    </row>
    <row r="80" spans="1:11" x14ac:dyDescent="0.25">
      <c r="C80" s="58" t="s">
        <v>40</v>
      </c>
      <c r="D80" s="54"/>
      <c r="E80" s="6"/>
      <c r="F80" s="19"/>
      <c r="G80" s="25">
        <v>10449.36</v>
      </c>
      <c r="H80" s="25">
        <v>2.09</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4656</v>
      </c>
      <c r="D83" s="54"/>
      <c r="E83" s="6"/>
      <c r="F83" s="19"/>
      <c r="G83" s="24">
        <v>4190</v>
      </c>
      <c r="H83" s="24">
        <v>0.84</v>
      </c>
      <c r="I83" s="31"/>
      <c r="J83" s="31"/>
      <c r="K83" s="35"/>
      <c r="L83" s="3"/>
      <c r="AI83" s="3"/>
      <c r="AV83" s="3"/>
      <c r="AX83" s="3"/>
      <c r="BB83" s="3"/>
    </row>
    <row r="84" spans="1:54" x14ac:dyDescent="0.25">
      <c r="B84" s="8"/>
      <c r="C84" s="57" t="s">
        <v>41</v>
      </c>
      <c r="D84" s="54"/>
      <c r="E84" s="6"/>
      <c r="F84" s="19"/>
      <c r="G84" s="24">
        <v>-468.51000000000022</v>
      </c>
      <c r="H84" s="24">
        <v>-0.11999999999999997</v>
      </c>
      <c r="I84" s="31"/>
      <c r="J84" s="31"/>
      <c r="K84" s="35"/>
    </row>
    <row r="85" spans="1:54" x14ac:dyDescent="0.25">
      <c r="C85" s="58" t="s">
        <v>40</v>
      </c>
      <c r="D85" s="54"/>
      <c r="E85" s="6"/>
      <c r="F85" s="19"/>
      <c r="G85" s="25">
        <v>3721.49</v>
      </c>
      <c r="H85" s="25">
        <v>0.72</v>
      </c>
      <c r="I85" s="31"/>
      <c r="J85" s="31"/>
      <c r="K85" s="35"/>
    </row>
    <row r="86" spans="1:54" x14ac:dyDescent="0.25">
      <c r="C86" s="57"/>
      <c r="D86" s="54"/>
      <c r="E86" s="6"/>
      <c r="F86" s="19"/>
      <c r="G86" s="24"/>
      <c r="H86" s="24"/>
      <c r="I86" s="31"/>
      <c r="J86" s="31"/>
      <c r="K86" s="35"/>
    </row>
    <row r="87" spans="1:54" x14ac:dyDescent="0.25">
      <c r="C87" s="60" t="s">
        <v>42</v>
      </c>
      <c r="D87" s="55"/>
      <c r="E87" s="5"/>
      <c r="F87" s="20"/>
      <c r="G87" s="26">
        <v>499411.82</v>
      </c>
      <c r="H87" s="26">
        <v>100</v>
      </c>
      <c r="I87" s="32"/>
      <c r="J87" s="32"/>
      <c r="K87" s="36"/>
    </row>
    <row r="89" spans="1:54" s="50" customFormat="1" ht="15.75" x14ac:dyDescent="0.3">
      <c r="C89" s="50" t="s">
        <v>4473</v>
      </c>
      <c r="F89" s="51"/>
      <c r="G89" s="51"/>
      <c r="H89" s="51"/>
    </row>
    <row r="90" spans="1:54" s="42" customFormat="1" ht="27" x14ac:dyDescent="0.25">
      <c r="B90" s="43"/>
      <c r="C90" s="43" t="s">
        <v>4468</v>
      </c>
      <c r="D90" s="43" t="s">
        <v>4469</v>
      </c>
      <c r="E90" s="43" t="s">
        <v>4470</v>
      </c>
      <c r="F90" s="44" t="s">
        <v>32</v>
      </c>
      <c r="G90" s="45" t="s">
        <v>4471</v>
      </c>
      <c r="H90" s="44" t="s">
        <v>34</v>
      </c>
      <c r="I90" s="43" t="s">
        <v>37</v>
      </c>
    </row>
    <row r="91" spans="1:54" s="42" customFormat="1" ht="13.5" x14ac:dyDescent="0.25">
      <c r="B91" s="43"/>
      <c r="C91" s="43" t="s">
        <v>4476</v>
      </c>
      <c r="D91" s="43"/>
      <c r="E91" s="43"/>
      <c r="F91" s="44"/>
      <c r="G91" s="45"/>
      <c r="H91" s="44"/>
      <c r="I91" s="43"/>
    </row>
    <row r="92" spans="1:54" s="2" customFormat="1" ht="13.5" x14ac:dyDescent="0.25">
      <c r="B92" s="46">
        <v>2216646</v>
      </c>
      <c r="C92" s="46" t="s">
        <v>4539</v>
      </c>
      <c r="D92" s="46" t="s">
        <v>4466</v>
      </c>
      <c r="E92" s="46" t="s">
        <v>102</v>
      </c>
      <c r="F92" s="47">
        <v>241450</v>
      </c>
      <c r="G92" s="47">
        <v>3370.4005499999998</v>
      </c>
      <c r="H92" s="47">
        <v>0.67</v>
      </c>
      <c r="I92" s="46"/>
    </row>
    <row r="93" spans="1:54" s="1" customFormat="1" ht="13.5" x14ac:dyDescent="0.25">
      <c r="B93" s="48"/>
      <c r="C93" s="48" t="s">
        <v>4472</v>
      </c>
      <c r="D93" s="48"/>
      <c r="E93" s="48"/>
      <c r="F93" s="49"/>
      <c r="G93" s="49">
        <v>3370.4005499999998</v>
      </c>
      <c r="H93" s="49">
        <v>0.67</v>
      </c>
      <c r="I93" s="48"/>
    </row>
    <row r="95" spans="1:54" x14ac:dyDescent="0.25">
      <c r="C95" s="1" t="s">
        <v>43</v>
      </c>
    </row>
    <row r="96" spans="1:54" x14ac:dyDescent="0.25">
      <c r="C96" s="37" t="s">
        <v>44</v>
      </c>
      <c r="D96" s="37"/>
      <c r="E96" s="37"/>
      <c r="F96" s="37"/>
      <c r="G96" s="37"/>
      <c r="H96" s="37"/>
      <c r="I96" s="37"/>
      <c r="J96" s="37"/>
      <c r="K96" s="37"/>
    </row>
    <row r="97" spans="3:6" x14ac:dyDescent="0.25">
      <c r="C97" s="2" t="s">
        <v>45</v>
      </c>
    </row>
    <row r="98" spans="3:6" x14ac:dyDescent="0.25">
      <c r="C98" s="2" t="s">
        <v>46</v>
      </c>
    </row>
    <row r="99" spans="3:6" x14ac:dyDescent="0.25">
      <c r="C99" s="2" t="s">
        <v>47</v>
      </c>
    </row>
    <row r="100" spans="3:6" x14ac:dyDescent="0.25">
      <c r="C100" s="2" t="s">
        <v>48</v>
      </c>
    </row>
    <row r="102" spans="3:6" x14ac:dyDescent="0.25">
      <c r="C102" s="78" t="s">
        <v>4733</v>
      </c>
      <c r="E102" s="78" t="s">
        <v>4734</v>
      </c>
      <c r="F102" s="79"/>
    </row>
    <row r="103" spans="3:6" x14ac:dyDescent="0.25">
      <c r="E103" s="2" t="s">
        <v>4768</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63"/>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2518</v>
      </c>
      <c r="J2" s="38" t="s">
        <v>4461</v>
      </c>
    </row>
    <row r="3" spans="1:54" ht="16.5" x14ac:dyDescent="0.3">
      <c r="C3" s="1" t="s">
        <v>27</v>
      </c>
      <c r="D3" s="21" t="s">
        <v>2519</v>
      </c>
      <c r="F3" s="73" t="s">
        <v>4673</v>
      </c>
      <c r="G3" s="13" t="s">
        <v>4386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1892</v>
      </c>
      <c r="C10" s="57" t="s">
        <v>1893</v>
      </c>
      <c r="D10" s="54" t="s">
        <v>1894</v>
      </c>
      <c r="E10" s="6" t="s">
        <v>102</v>
      </c>
      <c r="F10" s="19">
        <v>348572</v>
      </c>
      <c r="G10" s="24">
        <v>8598.57</v>
      </c>
      <c r="H10" s="24">
        <v>4.12</v>
      </c>
      <c r="I10" s="31"/>
      <c r="J10" s="31"/>
      <c r="K10" s="35"/>
    </row>
    <row r="11" spans="1:54" x14ac:dyDescent="0.25">
      <c r="B11" s="8" t="s">
        <v>2010</v>
      </c>
      <c r="C11" s="57" t="s">
        <v>2011</v>
      </c>
      <c r="D11" s="54" t="s">
        <v>2012</v>
      </c>
      <c r="E11" s="6" t="s">
        <v>157</v>
      </c>
      <c r="F11" s="19">
        <v>276451</v>
      </c>
      <c r="G11" s="24">
        <v>8533.9</v>
      </c>
      <c r="H11" s="24">
        <v>4.09</v>
      </c>
      <c r="I11" s="31"/>
      <c r="J11" s="31"/>
      <c r="K11" s="35"/>
    </row>
    <row r="12" spans="1:54" x14ac:dyDescent="0.25">
      <c r="B12" s="8" t="s">
        <v>1974</v>
      </c>
      <c r="C12" s="57" t="s">
        <v>1975</v>
      </c>
      <c r="D12" s="54" t="s">
        <v>1976</v>
      </c>
      <c r="E12" s="6" t="s">
        <v>1977</v>
      </c>
      <c r="F12" s="19">
        <v>4492664</v>
      </c>
      <c r="G12" s="24">
        <v>8351.86</v>
      </c>
      <c r="H12" s="24">
        <v>4</v>
      </c>
      <c r="I12" s="31"/>
      <c r="J12" s="31"/>
      <c r="K12" s="35"/>
    </row>
    <row r="13" spans="1:54" x14ac:dyDescent="0.25">
      <c r="B13" s="8" t="s">
        <v>1964</v>
      </c>
      <c r="C13" s="57" t="s">
        <v>1965</v>
      </c>
      <c r="D13" s="54" t="s">
        <v>1966</v>
      </c>
      <c r="E13" s="6" t="s">
        <v>271</v>
      </c>
      <c r="F13" s="19">
        <v>2124206</v>
      </c>
      <c r="G13" s="24">
        <v>8279.09</v>
      </c>
      <c r="H13" s="24">
        <v>3.96</v>
      </c>
      <c r="I13" s="31"/>
      <c r="J13" s="31"/>
      <c r="K13" s="35"/>
    </row>
    <row r="14" spans="1:54" x14ac:dyDescent="0.25">
      <c r="B14" s="8" t="s">
        <v>1978</v>
      </c>
      <c r="C14" s="57" t="s">
        <v>1979</v>
      </c>
      <c r="D14" s="54" t="s">
        <v>1980</v>
      </c>
      <c r="E14" s="6" t="s">
        <v>1977</v>
      </c>
      <c r="F14" s="19">
        <v>234878</v>
      </c>
      <c r="G14" s="24">
        <v>7044.93</v>
      </c>
      <c r="H14" s="24">
        <v>3.37</v>
      </c>
      <c r="I14" s="31"/>
      <c r="J14" s="31"/>
      <c r="K14" s="35"/>
    </row>
    <row r="15" spans="1:54" x14ac:dyDescent="0.25">
      <c r="B15" s="8" t="s">
        <v>893</v>
      </c>
      <c r="C15" s="57" t="s">
        <v>894</v>
      </c>
      <c r="D15" s="54" t="s">
        <v>895</v>
      </c>
      <c r="E15" s="6" t="s">
        <v>133</v>
      </c>
      <c r="F15" s="19">
        <v>4605213</v>
      </c>
      <c r="G15" s="24">
        <v>6767.36</v>
      </c>
      <c r="H15" s="24">
        <v>3.24</v>
      </c>
      <c r="I15" s="31"/>
      <c r="J15" s="31"/>
      <c r="K15" s="35"/>
    </row>
    <row r="16" spans="1:54" x14ac:dyDescent="0.25">
      <c r="B16" s="8" t="s">
        <v>1903</v>
      </c>
      <c r="C16" s="57" t="s">
        <v>1904</v>
      </c>
      <c r="D16" s="54" t="s">
        <v>1905</v>
      </c>
      <c r="E16" s="6" t="s">
        <v>140</v>
      </c>
      <c r="F16" s="19">
        <v>807249</v>
      </c>
      <c r="G16" s="24">
        <v>6478.98</v>
      </c>
      <c r="H16" s="24">
        <v>3.1</v>
      </c>
      <c r="I16" s="31"/>
      <c r="J16" s="31"/>
      <c r="K16" s="35"/>
    </row>
    <row r="17" spans="2:11" x14ac:dyDescent="0.25">
      <c r="B17" s="8" t="s">
        <v>99</v>
      </c>
      <c r="C17" s="57" t="s">
        <v>100</v>
      </c>
      <c r="D17" s="54" t="s">
        <v>101</v>
      </c>
      <c r="E17" s="6" t="s">
        <v>102</v>
      </c>
      <c r="F17" s="19">
        <v>505516</v>
      </c>
      <c r="G17" s="24">
        <v>5986.07</v>
      </c>
      <c r="H17" s="24">
        <v>2.87</v>
      </c>
      <c r="I17" s="31"/>
      <c r="J17" s="31"/>
      <c r="K17" s="35"/>
    </row>
    <row r="18" spans="2:11" x14ac:dyDescent="0.25">
      <c r="B18" s="8" t="s">
        <v>76</v>
      </c>
      <c r="C18" s="57" t="s">
        <v>77</v>
      </c>
      <c r="D18" s="54" t="s">
        <v>78</v>
      </c>
      <c r="E18" s="6" t="s">
        <v>79</v>
      </c>
      <c r="F18" s="19">
        <v>291994</v>
      </c>
      <c r="G18" s="24">
        <v>5843.82</v>
      </c>
      <c r="H18" s="24">
        <v>2.8</v>
      </c>
      <c r="I18" s="31"/>
      <c r="J18" s="31"/>
      <c r="K18" s="35"/>
    </row>
    <row r="19" spans="2:11" x14ac:dyDescent="0.25">
      <c r="B19" s="8" t="s">
        <v>388</v>
      </c>
      <c r="C19" s="57" t="s">
        <v>389</v>
      </c>
      <c r="D19" s="54" t="s">
        <v>390</v>
      </c>
      <c r="E19" s="6" t="s">
        <v>356</v>
      </c>
      <c r="F19" s="19">
        <v>3381348</v>
      </c>
      <c r="G19" s="24">
        <v>5836.21</v>
      </c>
      <c r="H19" s="24">
        <v>2.79</v>
      </c>
      <c r="I19" s="31"/>
      <c r="J19" s="31"/>
      <c r="K19" s="35"/>
    </row>
    <row r="20" spans="2:11" x14ac:dyDescent="0.25">
      <c r="B20" s="8" t="s">
        <v>300</v>
      </c>
      <c r="C20" s="57" t="s">
        <v>301</v>
      </c>
      <c r="D20" s="54" t="s">
        <v>302</v>
      </c>
      <c r="E20" s="6" t="s">
        <v>58</v>
      </c>
      <c r="F20" s="19">
        <v>2335131</v>
      </c>
      <c r="G20" s="24">
        <v>5781.78</v>
      </c>
      <c r="H20" s="24">
        <v>2.77</v>
      </c>
      <c r="I20" s="31"/>
      <c r="J20" s="31"/>
      <c r="K20" s="35"/>
    </row>
    <row r="21" spans="2:11" x14ac:dyDescent="0.25">
      <c r="B21" s="8" t="s">
        <v>217</v>
      </c>
      <c r="C21" s="57" t="s">
        <v>218</v>
      </c>
      <c r="D21" s="54" t="s">
        <v>219</v>
      </c>
      <c r="E21" s="6" t="s">
        <v>220</v>
      </c>
      <c r="F21" s="19">
        <v>474684</v>
      </c>
      <c r="G21" s="24">
        <v>5526.27</v>
      </c>
      <c r="H21" s="24">
        <v>2.65</v>
      </c>
      <c r="I21" s="31"/>
      <c r="J21" s="31"/>
      <c r="K21" s="35"/>
    </row>
    <row r="22" spans="2:11" x14ac:dyDescent="0.25">
      <c r="B22" s="8" t="s">
        <v>538</v>
      </c>
      <c r="C22" s="57" t="s">
        <v>539</v>
      </c>
      <c r="D22" s="54" t="s">
        <v>540</v>
      </c>
      <c r="E22" s="6" t="s">
        <v>185</v>
      </c>
      <c r="F22" s="19">
        <v>179115</v>
      </c>
      <c r="G22" s="24">
        <v>5304.22</v>
      </c>
      <c r="H22" s="24">
        <v>2.54</v>
      </c>
      <c r="I22" s="31"/>
      <c r="J22" s="31"/>
      <c r="K22" s="35"/>
    </row>
    <row r="23" spans="2:11" x14ac:dyDescent="0.25">
      <c r="B23" s="8" t="s">
        <v>1984</v>
      </c>
      <c r="C23" s="57" t="s">
        <v>1985</v>
      </c>
      <c r="D23" s="54" t="s">
        <v>1986</v>
      </c>
      <c r="E23" s="6" t="s">
        <v>72</v>
      </c>
      <c r="F23" s="19">
        <v>921524</v>
      </c>
      <c r="G23" s="24">
        <v>5163.3</v>
      </c>
      <c r="H23" s="24">
        <v>2.4700000000000002</v>
      </c>
      <c r="I23" s="31"/>
      <c r="J23" s="31"/>
      <c r="K23" s="35"/>
    </row>
    <row r="24" spans="2:11" x14ac:dyDescent="0.25">
      <c r="B24" s="8" t="s">
        <v>902</v>
      </c>
      <c r="C24" s="57" t="s">
        <v>903</v>
      </c>
      <c r="D24" s="54" t="s">
        <v>904</v>
      </c>
      <c r="E24" s="6" t="s">
        <v>157</v>
      </c>
      <c r="F24" s="19">
        <v>97373</v>
      </c>
      <c r="G24" s="24">
        <v>4899.47</v>
      </c>
      <c r="H24" s="24">
        <v>2.35</v>
      </c>
      <c r="I24" s="31"/>
      <c r="J24" s="31"/>
      <c r="K24" s="35"/>
    </row>
    <row r="25" spans="2:11" x14ac:dyDescent="0.25">
      <c r="B25" s="8" t="s">
        <v>2001</v>
      </c>
      <c r="C25" s="57" t="s">
        <v>2002</v>
      </c>
      <c r="D25" s="54" t="s">
        <v>2003</v>
      </c>
      <c r="E25" s="6" t="s">
        <v>325</v>
      </c>
      <c r="F25" s="19">
        <v>191385</v>
      </c>
      <c r="G25" s="24">
        <v>4847.88</v>
      </c>
      <c r="H25" s="24">
        <v>2.3199999999999998</v>
      </c>
      <c r="I25" s="31"/>
      <c r="J25" s="31"/>
      <c r="K25" s="35"/>
    </row>
    <row r="26" spans="2:11" x14ac:dyDescent="0.25">
      <c r="B26" s="8" t="s">
        <v>459</v>
      </c>
      <c r="C26" s="57" t="s">
        <v>460</v>
      </c>
      <c r="D26" s="54" t="s">
        <v>461</v>
      </c>
      <c r="E26" s="6" t="s">
        <v>237</v>
      </c>
      <c r="F26" s="19">
        <v>321027</v>
      </c>
      <c r="G26" s="24">
        <v>4806.1000000000004</v>
      </c>
      <c r="H26" s="24">
        <v>2.2999999999999998</v>
      </c>
      <c r="I26" s="31"/>
      <c r="J26" s="31"/>
      <c r="K26" s="35"/>
    </row>
    <row r="27" spans="2:11" x14ac:dyDescent="0.25">
      <c r="B27" s="8" t="s">
        <v>231</v>
      </c>
      <c r="C27" s="57" t="s">
        <v>232</v>
      </c>
      <c r="D27" s="54" t="s">
        <v>233</v>
      </c>
      <c r="E27" s="6" t="s">
        <v>72</v>
      </c>
      <c r="F27" s="19">
        <v>16745</v>
      </c>
      <c r="G27" s="24">
        <v>4781.74</v>
      </c>
      <c r="H27" s="24">
        <v>2.29</v>
      </c>
      <c r="I27" s="31"/>
      <c r="J27" s="31"/>
      <c r="K27" s="35"/>
    </row>
    <row r="28" spans="2:11" x14ac:dyDescent="0.25">
      <c r="B28" s="8" t="s">
        <v>2073</v>
      </c>
      <c r="C28" s="57" t="s">
        <v>2074</v>
      </c>
      <c r="D28" s="54" t="s">
        <v>2075</v>
      </c>
      <c r="E28" s="6" t="s">
        <v>83</v>
      </c>
      <c r="F28" s="19">
        <v>111671</v>
      </c>
      <c r="G28" s="24">
        <v>4623.63</v>
      </c>
      <c r="H28" s="24">
        <v>2.21</v>
      </c>
      <c r="I28" s="31"/>
      <c r="J28" s="31"/>
      <c r="K28" s="35"/>
    </row>
    <row r="29" spans="2:11" x14ac:dyDescent="0.25">
      <c r="B29" s="8" t="s">
        <v>1967</v>
      </c>
      <c r="C29" s="57" t="s">
        <v>1968</v>
      </c>
      <c r="D29" s="54" t="s">
        <v>1969</v>
      </c>
      <c r="E29" s="6" t="s">
        <v>1970</v>
      </c>
      <c r="F29" s="19">
        <v>1678506</v>
      </c>
      <c r="G29" s="24">
        <v>4596.59</v>
      </c>
      <c r="H29" s="24">
        <v>2.2000000000000002</v>
      </c>
      <c r="I29" s="31"/>
      <c r="J29" s="31"/>
      <c r="K29" s="35"/>
    </row>
    <row r="30" spans="2:11" x14ac:dyDescent="0.25">
      <c r="B30" s="8" t="s">
        <v>767</v>
      </c>
      <c r="C30" s="57" t="s">
        <v>768</v>
      </c>
      <c r="D30" s="54" t="s">
        <v>769</v>
      </c>
      <c r="E30" s="6" t="s">
        <v>220</v>
      </c>
      <c r="F30" s="19">
        <v>167165</v>
      </c>
      <c r="G30" s="24">
        <v>4294.6400000000003</v>
      </c>
      <c r="H30" s="24">
        <v>2.06</v>
      </c>
      <c r="I30" s="31"/>
      <c r="J30" s="31"/>
      <c r="K30" s="35"/>
    </row>
    <row r="31" spans="2:11" x14ac:dyDescent="0.25">
      <c r="B31" s="8" t="s">
        <v>422</v>
      </c>
      <c r="C31" s="57" t="s">
        <v>423</v>
      </c>
      <c r="D31" s="54" t="s">
        <v>424</v>
      </c>
      <c r="E31" s="6" t="s">
        <v>58</v>
      </c>
      <c r="F31" s="19">
        <v>3729020</v>
      </c>
      <c r="G31" s="24">
        <v>4266</v>
      </c>
      <c r="H31" s="24">
        <v>2.04</v>
      </c>
      <c r="I31" s="31"/>
      <c r="J31" s="31"/>
      <c r="K31" s="35"/>
    </row>
    <row r="32" spans="2:11" x14ac:dyDescent="0.25">
      <c r="B32" s="8" t="s">
        <v>2082</v>
      </c>
      <c r="C32" s="57" t="s">
        <v>2083</v>
      </c>
      <c r="D32" s="54" t="s">
        <v>2084</v>
      </c>
      <c r="E32" s="6" t="s">
        <v>325</v>
      </c>
      <c r="F32" s="19">
        <v>182185</v>
      </c>
      <c r="G32" s="24">
        <v>4235.9799999999996</v>
      </c>
      <c r="H32" s="24">
        <v>2.0299999999999998</v>
      </c>
      <c r="I32" s="31"/>
      <c r="J32" s="31"/>
      <c r="K32" s="35"/>
    </row>
    <row r="33" spans="2:11" x14ac:dyDescent="0.25">
      <c r="B33" s="8" t="s">
        <v>1900</v>
      </c>
      <c r="C33" s="57" t="s">
        <v>1901</v>
      </c>
      <c r="D33" s="54" t="s">
        <v>1902</v>
      </c>
      <c r="E33" s="6" t="s">
        <v>98</v>
      </c>
      <c r="F33" s="19">
        <v>314421</v>
      </c>
      <c r="G33" s="24">
        <v>4069.87</v>
      </c>
      <c r="H33" s="24">
        <v>1.95</v>
      </c>
      <c r="I33" s="31"/>
      <c r="J33" s="31"/>
      <c r="K33" s="35"/>
    </row>
    <row r="34" spans="2:11" x14ac:dyDescent="0.25">
      <c r="B34" s="8" t="s">
        <v>1895</v>
      </c>
      <c r="C34" s="57" t="s">
        <v>1223</v>
      </c>
      <c r="D34" s="54" t="s">
        <v>1896</v>
      </c>
      <c r="E34" s="6" t="s">
        <v>58</v>
      </c>
      <c r="F34" s="19">
        <v>841926</v>
      </c>
      <c r="G34" s="24">
        <v>4058.08</v>
      </c>
      <c r="H34" s="24">
        <v>1.94</v>
      </c>
      <c r="I34" s="31"/>
      <c r="J34" s="31"/>
      <c r="K34" s="35"/>
    </row>
    <row r="35" spans="2:11" x14ac:dyDescent="0.25">
      <c r="B35" s="8" t="s">
        <v>757</v>
      </c>
      <c r="C35" s="57" t="s">
        <v>758</v>
      </c>
      <c r="D35" s="54" t="s">
        <v>759</v>
      </c>
      <c r="E35" s="6" t="s">
        <v>309</v>
      </c>
      <c r="F35" s="19">
        <v>364928</v>
      </c>
      <c r="G35" s="24">
        <v>3976.8</v>
      </c>
      <c r="H35" s="24">
        <v>1.9</v>
      </c>
      <c r="I35" s="31"/>
      <c r="J35" s="31"/>
      <c r="K35" s="35"/>
    </row>
    <row r="36" spans="2:11" x14ac:dyDescent="0.25">
      <c r="B36" s="8" t="s">
        <v>949</v>
      </c>
      <c r="C36" s="57" t="s">
        <v>950</v>
      </c>
      <c r="D36" s="54" t="s">
        <v>951</v>
      </c>
      <c r="E36" s="6" t="s">
        <v>220</v>
      </c>
      <c r="F36" s="19">
        <v>733483</v>
      </c>
      <c r="G36" s="24">
        <v>3957.87</v>
      </c>
      <c r="H36" s="24">
        <v>1.89</v>
      </c>
      <c r="I36" s="31"/>
      <c r="J36" s="31"/>
      <c r="K36" s="35"/>
    </row>
    <row r="37" spans="2:11" x14ac:dyDescent="0.25">
      <c r="B37" s="8" t="s">
        <v>1959</v>
      </c>
      <c r="C37" s="57" t="s">
        <v>1960</v>
      </c>
      <c r="D37" s="54" t="s">
        <v>1961</v>
      </c>
      <c r="E37" s="6" t="s">
        <v>157</v>
      </c>
      <c r="F37" s="19">
        <v>2771920</v>
      </c>
      <c r="G37" s="24">
        <v>3868.21</v>
      </c>
      <c r="H37" s="24">
        <v>1.85</v>
      </c>
      <c r="I37" s="31"/>
      <c r="J37" s="31"/>
      <c r="K37" s="35"/>
    </row>
    <row r="38" spans="2:11" x14ac:dyDescent="0.25">
      <c r="B38" s="8" t="s">
        <v>1981</v>
      </c>
      <c r="C38" s="57" t="s">
        <v>1982</v>
      </c>
      <c r="D38" s="54" t="s">
        <v>1983</v>
      </c>
      <c r="E38" s="6" t="s">
        <v>161</v>
      </c>
      <c r="F38" s="19">
        <v>381309</v>
      </c>
      <c r="G38" s="24">
        <v>3726.15</v>
      </c>
      <c r="H38" s="24">
        <v>1.78</v>
      </c>
      <c r="I38" s="31"/>
      <c r="J38" s="31"/>
      <c r="K38" s="35"/>
    </row>
    <row r="39" spans="2:11" x14ac:dyDescent="0.25">
      <c r="B39" s="8" t="s">
        <v>265</v>
      </c>
      <c r="C39" s="57" t="s">
        <v>266</v>
      </c>
      <c r="D39" s="54" t="s">
        <v>267</v>
      </c>
      <c r="E39" s="6" t="s">
        <v>183</v>
      </c>
      <c r="F39" s="19">
        <v>460621</v>
      </c>
      <c r="G39" s="24">
        <v>3487.59</v>
      </c>
      <c r="H39" s="24">
        <v>1.67</v>
      </c>
      <c r="I39" s="31"/>
      <c r="J39" s="31"/>
      <c r="K39" s="35"/>
    </row>
    <row r="40" spans="2:11" x14ac:dyDescent="0.25">
      <c r="B40" s="8" t="s">
        <v>1923</v>
      </c>
      <c r="C40" s="57" t="s">
        <v>1924</v>
      </c>
      <c r="D40" s="54" t="s">
        <v>1925</v>
      </c>
      <c r="E40" s="6" t="s">
        <v>496</v>
      </c>
      <c r="F40" s="19">
        <v>649145</v>
      </c>
      <c r="G40" s="24">
        <v>3426.51</v>
      </c>
      <c r="H40" s="24">
        <v>1.64</v>
      </c>
      <c r="I40" s="31"/>
      <c r="J40" s="31"/>
      <c r="K40" s="35"/>
    </row>
    <row r="41" spans="2:11" x14ac:dyDescent="0.25">
      <c r="B41" s="8" t="s">
        <v>1829</v>
      </c>
      <c r="C41" s="57" t="s">
        <v>1830</v>
      </c>
      <c r="D41" s="54" t="s">
        <v>1831</v>
      </c>
      <c r="E41" s="6" t="s">
        <v>440</v>
      </c>
      <c r="F41" s="19">
        <v>100860</v>
      </c>
      <c r="G41" s="24">
        <v>3401.65</v>
      </c>
      <c r="H41" s="24">
        <v>1.63</v>
      </c>
      <c r="I41" s="31"/>
      <c r="J41" s="31"/>
      <c r="K41" s="35"/>
    </row>
    <row r="42" spans="2:11" x14ac:dyDescent="0.25">
      <c r="B42" s="8" t="s">
        <v>1956</v>
      </c>
      <c r="C42" s="57" t="s">
        <v>1957</v>
      </c>
      <c r="D42" s="54" t="s">
        <v>1958</v>
      </c>
      <c r="E42" s="6" t="s">
        <v>114</v>
      </c>
      <c r="F42" s="19">
        <v>2974899</v>
      </c>
      <c r="G42" s="24">
        <v>3369.07</v>
      </c>
      <c r="H42" s="24">
        <v>1.61</v>
      </c>
      <c r="I42" s="31"/>
      <c r="J42" s="31"/>
      <c r="K42" s="35"/>
    </row>
    <row r="43" spans="2:11" x14ac:dyDescent="0.25">
      <c r="B43" s="8" t="s">
        <v>2520</v>
      </c>
      <c r="C43" s="57" t="s">
        <v>2521</v>
      </c>
      <c r="D43" s="54" t="s">
        <v>2522</v>
      </c>
      <c r="E43" s="6" t="s">
        <v>309</v>
      </c>
      <c r="F43" s="19">
        <v>250767</v>
      </c>
      <c r="G43" s="24">
        <v>3210.82</v>
      </c>
      <c r="H43" s="24">
        <v>1.54</v>
      </c>
      <c r="I43" s="31"/>
      <c r="J43" s="31"/>
      <c r="K43" s="35"/>
    </row>
    <row r="44" spans="2:11" x14ac:dyDescent="0.25">
      <c r="B44" s="8" t="s">
        <v>2523</v>
      </c>
      <c r="C44" s="57" t="s">
        <v>2524</v>
      </c>
      <c r="D44" s="54" t="s">
        <v>2525</v>
      </c>
      <c r="E44" s="6" t="s">
        <v>271</v>
      </c>
      <c r="F44" s="19">
        <v>190054</v>
      </c>
      <c r="G44" s="24">
        <v>3172.86</v>
      </c>
      <c r="H44" s="24">
        <v>1.52</v>
      </c>
      <c r="I44" s="31"/>
      <c r="J44" s="31"/>
      <c r="K44" s="35"/>
    </row>
    <row r="45" spans="2:11" x14ac:dyDescent="0.25">
      <c r="B45" s="8" t="s">
        <v>80</v>
      </c>
      <c r="C45" s="57" t="s">
        <v>81</v>
      </c>
      <c r="D45" s="54" t="s">
        <v>82</v>
      </c>
      <c r="E45" s="6" t="s">
        <v>83</v>
      </c>
      <c r="F45" s="19">
        <v>66449</v>
      </c>
      <c r="G45" s="24">
        <v>3104.23</v>
      </c>
      <c r="H45" s="24">
        <v>1.49</v>
      </c>
      <c r="I45" s="31"/>
      <c r="J45" s="31"/>
      <c r="K45" s="35"/>
    </row>
    <row r="46" spans="2:11" x14ac:dyDescent="0.25">
      <c r="B46" s="8" t="s">
        <v>544</v>
      </c>
      <c r="C46" s="57" t="s">
        <v>545</v>
      </c>
      <c r="D46" s="54" t="s">
        <v>546</v>
      </c>
      <c r="E46" s="6" t="s">
        <v>157</v>
      </c>
      <c r="F46" s="19">
        <v>78076</v>
      </c>
      <c r="G46" s="24">
        <v>2961.19</v>
      </c>
      <c r="H46" s="24">
        <v>1.42</v>
      </c>
      <c r="I46" s="31"/>
      <c r="J46" s="31"/>
      <c r="K46" s="35"/>
    </row>
    <row r="47" spans="2:11" x14ac:dyDescent="0.25">
      <c r="B47" s="8" t="s">
        <v>276</v>
      </c>
      <c r="C47" s="57" t="s">
        <v>277</v>
      </c>
      <c r="D47" s="54" t="s">
        <v>278</v>
      </c>
      <c r="E47" s="6" t="s">
        <v>150</v>
      </c>
      <c r="F47" s="19">
        <v>114619</v>
      </c>
      <c r="G47" s="24">
        <v>2901.12</v>
      </c>
      <c r="H47" s="24">
        <v>1.39</v>
      </c>
      <c r="I47" s="31"/>
      <c r="J47" s="31"/>
      <c r="K47" s="35"/>
    </row>
    <row r="48" spans="2:11" x14ac:dyDescent="0.25">
      <c r="B48" s="8" t="s">
        <v>2526</v>
      </c>
      <c r="C48" s="57" t="s">
        <v>2527</v>
      </c>
      <c r="D48" s="54" t="s">
        <v>2528</v>
      </c>
      <c r="E48" s="6" t="s">
        <v>102</v>
      </c>
      <c r="F48" s="19">
        <v>369653</v>
      </c>
      <c r="G48" s="24">
        <v>2644.31</v>
      </c>
      <c r="H48" s="24">
        <v>1.27</v>
      </c>
      <c r="I48" s="31"/>
      <c r="J48" s="31"/>
      <c r="K48" s="35"/>
    </row>
    <row r="49" spans="2:11" x14ac:dyDescent="0.25">
      <c r="B49" s="8" t="s">
        <v>923</v>
      </c>
      <c r="C49" s="57" t="s">
        <v>557</v>
      </c>
      <c r="D49" s="54" t="s">
        <v>924</v>
      </c>
      <c r="E49" s="6" t="s">
        <v>114</v>
      </c>
      <c r="F49" s="19">
        <v>10728</v>
      </c>
      <c r="G49" s="24">
        <v>2528.39</v>
      </c>
      <c r="H49" s="24">
        <v>1.21</v>
      </c>
      <c r="I49" s="31"/>
      <c r="J49" s="31"/>
      <c r="K49" s="35"/>
    </row>
    <row r="50" spans="2:11" x14ac:dyDescent="0.25">
      <c r="B50" s="8" t="s">
        <v>410</v>
      </c>
      <c r="C50" s="57" t="s">
        <v>411</v>
      </c>
      <c r="D50" s="54" t="s">
        <v>412</v>
      </c>
      <c r="E50" s="6" t="s">
        <v>237</v>
      </c>
      <c r="F50" s="19">
        <v>487692</v>
      </c>
      <c r="G50" s="24">
        <v>2454.31</v>
      </c>
      <c r="H50" s="24">
        <v>1.18</v>
      </c>
      <c r="I50" s="31"/>
      <c r="J50" s="31"/>
      <c r="K50" s="35"/>
    </row>
    <row r="51" spans="2:11" x14ac:dyDescent="0.25">
      <c r="B51" s="8" t="s">
        <v>862</v>
      </c>
      <c r="C51" s="57" t="s">
        <v>863</v>
      </c>
      <c r="D51" s="54" t="s">
        <v>864</v>
      </c>
      <c r="E51" s="6" t="s">
        <v>150</v>
      </c>
      <c r="F51" s="19">
        <v>317403</v>
      </c>
      <c r="G51" s="24">
        <v>2414.8000000000002</v>
      </c>
      <c r="H51" s="24">
        <v>1.1599999999999999</v>
      </c>
      <c r="I51" s="31"/>
      <c r="J51" s="31"/>
      <c r="K51" s="35"/>
    </row>
    <row r="52" spans="2:11" x14ac:dyDescent="0.25">
      <c r="B52" s="8" t="s">
        <v>2529</v>
      </c>
      <c r="C52" s="57" t="s">
        <v>2530</v>
      </c>
      <c r="D52" s="54" t="s">
        <v>2531</v>
      </c>
      <c r="E52" s="6" t="s">
        <v>98</v>
      </c>
      <c r="F52" s="19">
        <v>350917</v>
      </c>
      <c r="G52" s="24">
        <v>1983.21</v>
      </c>
      <c r="H52" s="24">
        <v>0.95</v>
      </c>
      <c r="I52" s="31"/>
      <c r="J52" s="31"/>
      <c r="K52" s="35"/>
    </row>
    <row r="53" spans="2:11" x14ac:dyDescent="0.25">
      <c r="B53" s="8" t="s">
        <v>204</v>
      </c>
      <c r="C53" s="57" t="s">
        <v>205</v>
      </c>
      <c r="D53" s="54" t="s">
        <v>206</v>
      </c>
      <c r="E53" s="6" t="s">
        <v>102</v>
      </c>
      <c r="F53" s="19">
        <v>135959</v>
      </c>
      <c r="G53" s="24">
        <v>1896.56</v>
      </c>
      <c r="H53" s="24">
        <v>0.91</v>
      </c>
      <c r="I53" s="31"/>
      <c r="J53" s="31"/>
      <c r="K53" s="35"/>
    </row>
    <row r="54" spans="2:11" x14ac:dyDescent="0.25">
      <c r="B54" s="8" t="s">
        <v>2532</v>
      </c>
      <c r="C54" s="57" t="s">
        <v>2533</v>
      </c>
      <c r="D54" s="54" t="s">
        <v>2534</v>
      </c>
      <c r="E54" s="6" t="s">
        <v>102</v>
      </c>
      <c r="F54" s="19">
        <v>22642</v>
      </c>
      <c r="G54" s="24">
        <v>1894.3</v>
      </c>
      <c r="H54" s="24">
        <v>0.91</v>
      </c>
      <c r="I54" s="31"/>
      <c r="J54" s="31"/>
      <c r="K54" s="35"/>
    </row>
    <row r="55" spans="2:11" x14ac:dyDescent="0.25">
      <c r="B55" s="8" t="s">
        <v>2535</v>
      </c>
      <c r="C55" s="57" t="s">
        <v>2536</v>
      </c>
      <c r="D55" s="54" t="s">
        <v>2537</v>
      </c>
      <c r="E55" s="6" t="s">
        <v>271</v>
      </c>
      <c r="F55" s="19">
        <v>157115</v>
      </c>
      <c r="G55" s="24">
        <v>1677.75</v>
      </c>
      <c r="H55" s="24">
        <v>0.8</v>
      </c>
      <c r="I55" s="31"/>
      <c r="J55" s="31"/>
      <c r="K55" s="35"/>
    </row>
    <row r="56" spans="2:11" x14ac:dyDescent="0.25">
      <c r="B56" s="8" t="s">
        <v>2538</v>
      </c>
      <c r="C56" s="57" t="s">
        <v>2539</v>
      </c>
      <c r="D56" s="54" t="s">
        <v>2540</v>
      </c>
      <c r="E56" s="6" t="s">
        <v>356</v>
      </c>
      <c r="F56" s="19">
        <v>143432</v>
      </c>
      <c r="G56" s="24">
        <v>1452.03</v>
      </c>
      <c r="H56" s="24">
        <v>0.7</v>
      </c>
      <c r="I56" s="31"/>
      <c r="J56" s="31"/>
      <c r="K56" s="35"/>
    </row>
    <row r="57" spans="2:11" x14ac:dyDescent="0.25">
      <c r="B57" s="8" t="s">
        <v>550</v>
      </c>
      <c r="C57" s="57" t="s">
        <v>551</v>
      </c>
      <c r="D57" s="54" t="s">
        <v>552</v>
      </c>
      <c r="E57" s="6" t="s">
        <v>237</v>
      </c>
      <c r="F57" s="19">
        <v>131980</v>
      </c>
      <c r="G57" s="24">
        <v>1253.48</v>
      </c>
      <c r="H57" s="24">
        <v>0.6</v>
      </c>
      <c r="I57" s="31"/>
      <c r="J57" s="31"/>
      <c r="K57" s="35"/>
    </row>
    <row r="58" spans="2:11" x14ac:dyDescent="0.25">
      <c r="B58" s="8" t="s">
        <v>490</v>
      </c>
      <c r="C58" s="57" t="s">
        <v>491</v>
      </c>
      <c r="D58" s="54" t="s">
        <v>492</v>
      </c>
      <c r="E58" s="6" t="s">
        <v>220</v>
      </c>
      <c r="F58" s="19">
        <v>4911</v>
      </c>
      <c r="G58" s="24">
        <v>846.91</v>
      </c>
      <c r="H58" s="24">
        <v>0.41</v>
      </c>
      <c r="I58" s="31"/>
      <c r="J58" s="31"/>
      <c r="K58" s="35"/>
    </row>
    <row r="59" spans="2:11" x14ac:dyDescent="0.25">
      <c r="B59" s="8" t="s">
        <v>2541</v>
      </c>
      <c r="C59" s="57" t="s">
        <v>2542</v>
      </c>
      <c r="D59" s="54" t="s">
        <v>2543</v>
      </c>
      <c r="E59" s="6" t="s">
        <v>496</v>
      </c>
      <c r="F59" s="19">
        <v>81358</v>
      </c>
      <c r="G59" s="24">
        <v>289.19</v>
      </c>
      <c r="H59" s="24">
        <v>0.14000000000000001</v>
      </c>
      <c r="I59" s="31"/>
      <c r="J59" s="31"/>
      <c r="K59" s="35"/>
    </row>
    <row r="60" spans="2:11" x14ac:dyDescent="0.25">
      <c r="C60" s="58" t="s">
        <v>40</v>
      </c>
      <c r="D60" s="54"/>
      <c r="E60" s="6"/>
      <c r="F60" s="19"/>
      <c r="G60" s="25">
        <v>208875.65</v>
      </c>
      <c r="H60" s="25">
        <v>100.03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38.76</v>
      </c>
      <c r="H102" s="24">
        <v>0.02</v>
      </c>
      <c r="I102" s="31"/>
      <c r="J102" s="31"/>
      <c r="K102" s="35"/>
    </row>
    <row r="103" spans="1:54" x14ac:dyDescent="0.25">
      <c r="C103" s="58" t="s">
        <v>40</v>
      </c>
      <c r="D103" s="54"/>
      <c r="E103" s="6"/>
      <c r="F103" s="19"/>
      <c r="G103" s="25">
        <v>38.76</v>
      </c>
      <c r="H103" s="25">
        <v>0.02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4656</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-37.33</v>
      </c>
      <c r="H107" s="24">
        <v>-0.05</v>
      </c>
      <c r="I107" s="31"/>
      <c r="J107" s="31"/>
      <c r="K107" s="35"/>
    </row>
    <row r="108" spans="1:54" x14ac:dyDescent="0.25">
      <c r="C108" s="58" t="s">
        <v>40</v>
      </c>
      <c r="D108" s="54"/>
      <c r="E108" s="6"/>
      <c r="F108" s="19"/>
      <c r="G108" s="25">
        <v>-37.33</v>
      </c>
      <c r="H108" s="25">
        <v>-0.05</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208877.08</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78" t="s">
        <v>4733</v>
      </c>
      <c r="E120" s="78" t="s">
        <v>4734</v>
      </c>
      <c r="F120" s="79"/>
    </row>
    <row r="121" spans="3:11" x14ac:dyDescent="0.25">
      <c r="E121" s="2" t="s">
        <v>4769</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64"/>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2544</v>
      </c>
      <c r="J2" s="38" t="s">
        <v>4461</v>
      </c>
    </row>
    <row r="3" spans="1:54" ht="16.5" x14ac:dyDescent="0.3">
      <c r="C3" s="1" t="s">
        <v>27</v>
      </c>
      <c r="D3" s="21" t="s">
        <v>2545</v>
      </c>
      <c r="F3" s="73" t="s">
        <v>4673</v>
      </c>
      <c r="G3" s="13" t="s">
        <v>4387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8180040</v>
      </c>
      <c r="G10" s="24">
        <v>119637.18</v>
      </c>
      <c r="H10" s="24">
        <v>26.41</v>
      </c>
      <c r="I10" s="31"/>
      <c r="J10" s="31"/>
      <c r="K10" s="35"/>
    </row>
    <row r="11" spans="1:54" x14ac:dyDescent="0.25">
      <c r="B11" s="8" t="s">
        <v>59</v>
      </c>
      <c r="C11" s="57" t="s">
        <v>60</v>
      </c>
      <c r="D11" s="54" t="s">
        <v>61</v>
      </c>
      <c r="E11" s="6" t="s">
        <v>58</v>
      </c>
      <c r="F11" s="19">
        <v>10773352</v>
      </c>
      <c r="G11" s="24">
        <v>110766.22</v>
      </c>
      <c r="H11" s="24">
        <v>24.45</v>
      </c>
      <c r="I11" s="31"/>
      <c r="J11" s="31"/>
      <c r="K11" s="35"/>
    </row>
    <row r="12" spans="1:54" x14ac:dyDescent="0.25">
      <c r="B12" s="8" t="s">
        <v>84</v>
      </c>
      <c r="C12" s="57" t="s">
        <v>85</v>
      </c>
      <c r="D12" s="54" t="s">
        <v>86</v>
      </c>
      <c r="E12" s="6" t="s">
        <v>58</v>
      </c>
      <c r="F12" s="19">
        <v>7310632</v>
      </c>
      <c r="G12" s="24">
        <v>46824.6</v>
      </c>
      <c r="H12" s="24">
        <v>10.33</v>
      </c>
      <c r="I12" s="31"/>
      <c r="J12" s="31"/>
      <c r="K12" s="35"/>
    </row>
    <row r="13" spans="1:54" x14ac:dyDescent="0.25">
      <c r="B13" s="8" t="s">
        <v>62</v>
      </c>
      <c r="C13" s="57" t="s">
        <v>63</v>
      </c>
      <c r="D13" s="54" t="s">
        <v>64</v>
      </c>
      <c r="E13" s="6" t="s">
        <v>58</v>
      </c>
      <c r="F13" s="19">
        <v>4262783</v>
      </c>
      <c r="G13" s="24">
        <v>45515.87</v>
      </c>
      <c r="H13" s="24">
        <v>10.050000000000001</v>
      </c>
      <c r="I13" s="31"/>
      <c r="J13" s="31"/>
      <c r="K13" s="35"/>
    </row>
    <row r="14" spans="1:54" x14ac:dyDescent="0.25">
      <c r="B14" s="8" t="s">
        <v>141</v>
      </c>
      <c r="C14" s="57" t="s">
        <v>142</v>
      </c>
      <c r="D14" s="54" t="s">
        <v>143</v>
      </c>
      <c r="E14" s="6" t="s">
        <v>58</v>
      </c>
      <c r="F14" s="19">
        <v>2472135</v>
      </c>
      <c r="G14" s="24">
        <v>45122.64</v>
      </c>
      <c r="H14" s="24">
        <v>9.9600000000000009</v>
      </c>
      <c r="I14" s="31"/>
      <c r="J14" s="31"/>
      <c r="K14" s="35"/>
    </row>
    <row r="15" spans="1:54" x14ac:dyDescent="0.25">
      <c r="B15" s="8" t="s">
        <v>975</v>
      </c>
      <c r="C15" s="57" t="s">
        <v>976</v>
      </c>
      <c r="D15" s="54" t="s">
        <v>977</v>
      </c>
      <c r="E15" s="6" t="s">
        <v>58</v>
      </c>
      <c r="F15" s="19">
        <v>1911696</v>
      </c>
      <c r="G15" s="24">
        <v>29326.37</v>
      </c>
      <c r="H15" s="24">
        <v>6.47</v>
      </c>
      <c r="I15" s="31"/>
      <c r="J15" s="31"/>
      <c r="K15" s="35"/>
    </row>
    <row r="16" spans="1:54" x14ac:dyDescent="0.25">
      <c r="B16" s="8" t="s">
        <v>300</v>
      </c>
      <c r="C16" s="57" t="s">
        <v>301</v>
      </c>
      <c r="D16" s="54" t="s">
        <v>302</v>
      </c>
      <c r="E16" s="6" t="s">
        <v>58</v>
      </c>
      <c r="F16" s="19">
        <v>5383655</v>
      </c>
      <c r="G16" s="24">
        <v>13329.93</v>
      </c>
      <c r="H16" s="24">
        <v>2.94</v>
      </c>
      <c r="I16" s="31"/>
      <c r="J16" s="31"/>
      <c r="K16" s="35"/>
    </row>
    <row r="17" spans="2:11" x14ac:dyDescent="0.25">
      <c r="B17" s="8" t="s">
        <v>422</v>
      </c>
      <c r="C17" s="57" t="s">
        <v>423</v>
      </c>
      <c r="D17" s="54" t="s">
        <v>424</v>
      </c>
      <c r="E17" s="6" t="s">
        <v>58</v>
      </c>
      <c r="F17" s="19">
        <v>8597277</v>
      </c>
      <c r="G17" s="24">
        <v>9835.2800000000007</v>
      </c>
      <c r="H17" s="24">
        <v>2.17</v>
      </c>
      <c r="I17" s="31"/>
      <c r="J17" s="31"/>
      <c r="K17" s="35"/>
    </row>
    <row r="18" spans="2:11" x14ac:dyDescent="0.25">
      <c r="B18" s="8" t="s">
        <v>890</v>
      </c>
      <c r="C18" s="57" t="s">
        <v>891</v>
      </c>
      <c r="D18" s="54" t="s">
        <v>892</v>
      </c>
      <c r="E18" s="6" t="s">
        <v>58</v>
      </c>
      <c r="F18" s="19">
        <v>6476114</v>
      </c>
      <c r="G18" s="24">
        <v>9539.32</v>
      </c>
      <c r="H18" s="24">
        <v>2.11</v>
      </c>
      <c r="I18" s="31"/>
      <c r="J18" s="31"/>
      <c r="K18" s="35"/>
    </row>
    <row r="19" spans="2:11" x14ac:dyDescent="0.25">
      <c r="B19" s="8" t="s">
        <v>2115</v>
      </c>
      <c r="C19" s="57" t="s">
        <v>1253</v>
      </c>
      <c r="D19" s="54" t="s">
        <v>2116</v>
      </c>
      <c r="E19" s="6" t="s">
        <v>58</v>
      </c>
      <c r="F19" s="19">
        <v>11027147</v>
      </c>
      <c r="G19" s="24">
        <v>9301.4</v>
      </c>
      <c r="H19" s="24">
        <v>2.0499999999999998</v>
      </c>
      <c r="I19" s="31"/>
      <c r="J19" s="31"/>
      <c r="K19" s="35"/>
    </row>
    <row r="20" spans="2:11" x14ac:dyDescent="0.25">
      <c r="B20" s="8" t="s">
        <v>2070</v>
      </c>
      <c r="C20" s="57" t="s">
        <v>2071</v>
      </c>
      <c r="D20" s="54" t="s">
        <v>2072</v>
      </c>
      <c r="E20" s="6" t="s">
        <v>58</v>
      </c>
      <c r="F20" s="19">
        <v>1392111</v>
      </c>
      <c r="G20" s="24">
        <v>8862.18</v>
      </c>
      <c r="H20" s="24">
        <v>1.96</v>
      </c>
      <c r="I20" s="31"/>
      <c r="J20" s="31"/>
      <c r="K20" s="35"/>
    </row>
    <row r="21" spans="2:11" x14ac:dyDescent="0.25">
      <c r="B21" s="8" t="s">
        <v>1987</v>
      </c>
      <c r="C21" s="57" t="s">
        <v>1988</v>
      </c>
      <c r="D21" s="54" t="s">
        <v>1989</v>
      </c>
      <c r="E21" s="6" t="s">
        <v>58</v>
      </c>
      <c r="F21" s="19">
        <v>2189466</v>
      </c>
      <c r="G21" s="24">
        <v>5013.88</v>
      </c>
      <c r="H21" s="24">
        <v>1.1100000000000001</v>
      </c>
      <c r="I21" s="31"/>
      <c r="J21" s="31"/>
      <c r="K21" s="35"/>
    </row>
    <row r="22" spans="2:11" x14ac:dyDescent="0.25">
      <c r="C22" s="58" t="s">
        <v>40</v>
      </c>
      <c r="D22" s="54"/>
      <c r="E22" s="6"/>
      <c r="F22" s="19"/>
      <c r="G22" s="25">
        <v>453074.87</v>
      </c>
      <c r="H22" s="25">
        <v>100.01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71.42</v>
      </c>
      <c r="H64" s="24">
        <v>0.02</v>
      </c>
      <c r="I64" s="31"/>
      <c r="J64" s="31"/>
      <c r="K64" s="35"/>
    </row>
    <row r="65" spans="1:54" x14ac:dyDescent="0.25">
      <c r="C65" s="58" t="s">
        <v>40</v>
      </c>
      <c r="D65" s="54"/>
      <c r="E65" s="6"/>
      <c r="F65" s="19"/>
      <c r="G65" s="25">
        <v>71.42</v>
      </c>
      <c r="H65" s="25">
        <v>0.02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4656</v>
      </c>
      <c r="D68" s="54"/>
      <c r="E68" s="6"/>
      <c r="F68" s="19"/>
      <c r="G68" s="24" t="s">
        <v>2</v>
      </c>
      <c r="H68" s="24" t="s">
        <v>2</v>
      </c>
      <c r="I68" s="31"/>
      <c r="J68" s="31"/>
      <c r="K68" s="35"/>
      <c r="L68" s="3"/>
      <c r="AI68" s="3"/>
      <c r="AV68" s="3"/>
      <c r="AX68" s="3"/>
      <c r="BB68" s="3"/>
    </row>
    <row r="69" spans="1:54" x14ac:dyDescent="0.25">
      <c r="B69" s="8"/>
      <c r="C69" s="57" t="s">
        <v>41</v>
      </c>
      <c r="D69" s="54"/>
      <c r="E69" s="6"/>
      <c r="F69" s="19"/>
      <c r="G69" s="24">
        <v>-67.56</v>
      </c>
      <c r="H69" s="24">
        <v>-0.03</v>
      </c>
      <c r="I69" s="31"/>
      <c r="J69" s="31"/>
      <c r="K69" s="35"/>
    </row>
    <row r="70" spans="1:54" x14ac:dyDescent="0.25">
      <c r="C70" s="58" t="s">
        <v>40</v>
      </c>
      <c r="D70" s="54"/>
      <c r="E70" s="6"/>
      <c r="F70" s="19"/>
      <c r="G70" s="25">
        <v>-67.56</v>
      </c>
      <c r="H70" s="25">
        <v>-0.03</v>
      </c>
      <c r="I70" s="31"/>
      <c r="J70" s="31"/>
      <c r="K70" s="35"/>
    </row>
    <row r="71" spans="1:54" x14ac:dyDescent="0.25">
      <c r="C71" s="57"/>
      <c r="D71" s="54"/>
      <c r="E71" s="6"/>
      <c r="F71" s="19"/>
      <c r="G71" s="24"/>
      <c r="H71" s="24"/>
      <c r="I71" s="31"/>
      <c r="J71" s="31"/>
      <c r="K71" s="35"/>
    </row>
    <row r="72" spans="1:54" x14ac:dyDescent="0.25">
      <c r="C72" s="60" t="s">
        <v>42</v>
      </c>
      <c r="D72" s="55"/>
      <c r="E72" s="5"/>
      <c r="F72" s="20"/>
      <c r="G72" s="26">
        <v>453078.73</v>
      </c>
      <c r="H72" s="26">
        <v>100</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78" t="s">
        <v>4733</v>
      </c>
      <c r="E82" s="78" t="s">
        <v>4734</v>
      </c>
      <c r="F82" s="79"/>
    </row>
    <row r="83" spans="3:6" x14ac:dyDescent="0.25">
      <c r="E83" s="2" t="s">
        <v>4770</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65"/>
  <dimension ref="A1:IV172"/>
  <sheetViews>
    <sheetView showGridLines="0" zoomScale="90" zoomScaleNormal="90" workbookViewId="0">
      <pane ySplit="6" topLeftCell="A1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2546</v>
      </c>
      <c r="J2" s="38" t="s">
        <v>4461</v>
      </c>
    </row>
    <row r="3" spans="1:54" ht="16.5" x14ac:dyDescent="0.3">
      <c r="C3" s="1" t="s">
        <v>27</v>
      </c>
      <c r="D3" s="21" t="s">
        <v>2547</v>
      </c>
      <c r="F3" s="73" t="s">
        <v>4673</v>
      </c>
      <c r="G3" s="13" t="s">
        <v>4388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5313</v>
      </c>
      <c r="G10" s="24">
        <v>77.69</v>
      </c>
      <c r="H10" s="24">
        <v>9.52</v>
      </c>
      <c r="I10" s="31"/>
      <c r="J10" s="31"/>
      <c r="K10" s="35"/>
    </row>
    <row r="11" spans="1:54" x14ac:dyDescent="0.25">
      <c r="B11" s="8" t="s">
        <v>130</v>
      </c>
      <c r="C11" s="57" t="s">
        <v>131</v>
      </c>
      <c r="D11" s="54" t="s">
        <v>132</v>
      </c>
      <c r="E11" s="6" t="s">
        <v>133</v>
      </c>
      <c r="F11" s="19">
        <v>2416</v>
      </c>
      <c r="G11" s="24">
        <v>68.930000000000007</v>
      </c>
      <c r="H11" s="24">
        <v>8.4499999999999993</v>
      </c>
      <c r="I11" s="31"/>
      <c r="J11" s="31"/>
      <c r="K11" s="35"/>
    </row>
    <row r="12" spans="1:54" x14ac:dyDescent="0.25">
      <c r="B12" s="8" t="s">
        <v>59</v>
      </c>
      <c r="C12" s="57" t="s">
        <v>60</v>
      </c>
      <c r="D12" s="54" t="s">
        <v>61</v>
      </c>
      <c r="E12" s="6" t="s">
        <v>58</v>
      </c>
      <c r="F12" s="19">
        <v>4906</v>
      </c>
      <c r="G12" s="24">
        <v>50.43</v>
      </c>
      <c r="H12" s="24">
        <v>6.18</v>
      </c>
      <c r="I12" s="31"/>
      <c r="J12" s="31"/>
      <c r="K12" s="35"/>
    </row>
    <row r="13" spans="1:54" x14ac:dyDescent="0.25">
      <c r="B13" s="8" t="s">
        <v>51</v>
      </c>
      <c r="C13" s="57" t="s">
        <v>52</v>
      </c>
      <c r="D13" s="54" t="s">
        <v>53</v>
      </c>
      <c r="E13" s="6" t="s">
        <v>54</v>
      </c>
      <c r="F13" s="19">
        <v>2499</v>
      </c>
      <c r="G13" s="24">
        <v>41.54</v>
      </c>
      <c r="H13" s="24">
        <v>5.09</v>
      </c>
      <c r="I13" s="31"/>
      <c r="J13" s="31"/>
      <c r="K13" s="35"/>
    </row>
    <row r="14" spans="1:54" x14ac:dyDescent="0.25">
      <c r="B14" s="8" t="s">
        <v>65</v>
      </c>
      <c r="C14" s="57" t="s">
        <v>66</v>
      </c>
      <c r="D14" s="54" t="s">
        <v>67</v>
      </c>
      <c r="E14" s="6" t="s">
        <v>68</v>
      </c>
      <c r="F14" s="19">
        <v>846</v>
      </c>
      <c r="G14" s="24">
        <v>29.44</v>
      </c>
      <c r="H14" s="24">
        <v>3.61</v>
      </c>
      <c r="I14" s="31"/>
      <c r="J14" s="31"/>
      <c r="K14" s="35"/>
    </row>
    <row r="15" spans="1:54" x14ac:dyDescent="0.25">
      <c r="B15" s="8" t="s">
        <v>224</v>
      </c>
      <c r="C15" s="57" t="s">
        <v>225</v>
      </c>
      <c r="D15" s="54" t="s">
        <v>226</v>
      </c>
      <c r="E15" s="6" t="s">
        <v>94</v>
      </c>
      <c r="F15" s="19">
        <v>6199</v>
      </c>
      <c r="G15" s="24">
        <v>27.37</v>
      </c>
      <c r="H15" s="24">
        <v>3.35</v>
      </c>
      <c r="I15" s="31"/>
      <c r="J15" s="31"/>
      <c r="K15" s="35"/>
    </row>
    <row r="16" spans="1:54" x14ac:dyDescent="0.25">
      <c r="B16" s="8" t="s">
        <v>73</v>
      </c>
      <c r="C16" s="57" t="s">
        <v>74</v>
      </c>
      <c r="D16" s="54" t="s">
        <v>75</v>
      </c>
      <c r="E16" s="6" t="s">
        <v>54</v>
      </c>
      <c r="F16" s="19">
        <v>717</v>
      </c>
      <c r="G16" s="24">
        <v>27.35</v>
      </c>
      <c r="H16" s="24">
        <v>3.35</v>
      </c>
      <c r="I16" s="31"/>
      <c r="J16" s="31"/>
      <c r="K16" s="35"/>
    </row>
    <row r="17" spans="2:11" x14ac:dyDescent="0.25">
      <c r="B17" s="8" t="s">
        <v>62</v>
      </c>
      <c r="C17" s="57" t="s">
        <v>63</v>
      </c>
      <c r="D17" s="54" t="s">
        <v>64</v>
      </c>
      <c r="E17" s="6" t="s">
        <v>58</v>
      </c>
      <c r="F17" s="19">
        <v>1985</v>
      </c>
      <c r="G17" s="24">
        <v>21.19</v>
      </c>
      <c r="H17" s="24">
        <v>2.6</v>
      </c>
      <c r="I17" s="31"/>
      <c r="J17" s="31"/>
      <c r="K17" s="35"/>
    </row>
    <row r="18" spans="2:11" x14ac:dyDescent="0.25">
      <c r="B18" s="8" t="s">
        <v>210</v>
      </c>
      <c r="C18" s="57" t="s">
        <v>211</v>
      </c>
      <c r="D18" s="54" t="s">
        <v>212</v>
      </c>
      <c r="E18" s="6" t="s">
        <v>213</v>
      </c>
      <c r="F18" s="19">
        <v>1771</v>
      </c>
      <c r="G18" s="24">
        <v>20.73</v>
      </c>
      <c r="H18" s="24">
        <v>2.54</v>
      </c>
      <c r="I18" s="31"/>
      <c r="J18" s="31"/>
      <c r="K18" s="35"/>
    </row>
    <row r="19" spans="2:11" x14ac:dyDescent="0.25">
      <c r="B19" s="8" t="s">
        <v>141</v>
      </c>
      <c r="C19" s="57" t="s">
        <v>142</v>
      </c>
      <c r="D19" s="54" t="s">
        <v>143</v>
      </c>
      <c r="E19" s="6" t="s">
        <v>58</v>
      </c>
      <c r="F19" s="19">
        <v>1002</v>
      </c>
      <c r="G19" s="24">
        <v>18.28</v>
      </c>
      <c r="H19" s="24">
        <v>2.2400000000000002</v>
      </c>
      <c r="I19" s="31"/>
      <c r="J19" s="31"/>
      <c r="K19" s="35"/>
    </row>
    <row r="20" spans="2:11" x14ac:dyDescent="0.25">
      <c r="B20" s="8" t="s">
        <v>84</v>
      </c>
      <c r="C20" s="57" t="s">
        <v>85</v>
      </c>
      <c r="D20" s="54" t="s">
        <v>86</v>
      </c>
      <c r="E20" s="6" t="s">
        <v>58</v>
      </c>
      <c r="F20" s="19">
        <v>2687</v>
      </c>
      <c r="G20" s="24">
        <v>17.21</v>
      </c>
      <c r="H20" s="24">
        <v>2.11</v>
      </c>
      <c r="I20" s="31"/>
      <c r="J20" s="31"/>
      <c r="K20" s="35"/>
    </row>
    <row r="21" spans="2:11" x14ac:dyDescent="0.25">
      <c r="B21" s="8" t="s">
        <v>91</v>
      </c>
      <c r="C21" s="57" t="s">
        <v>92</v>
      </c>
      <c r="D21" s="54" t="s">
        <v>93</v>
      </c>
      <c r="E21" s="6" t="s">
        <v>94</v>
      </c>
      <c r="F21" s="19">
        <v>625</v>
      </c>
      <c r="G21" s="24">
        <v>15.5</v>
      </c>
      <c r="H21" s="24">
        <v>1.9</v>
      </c>
      <c r="I21" s="31"/>
      <c r="J21" s="31"/>
      <c r="K21" s="35"/>
    </row>
    <row r="22" spans="2:11" x14ac:dyDescent="0.25">
      <c r="B22" s="8" t="s">
        <v>535</v>
      </c>
      <c r="C22" s="57" t="s">
        <v>536</v>
      </c>
      <c r="D22" s="54" t="s">
        <v>537</v>
      </c>
      <c r="E22" s="6" t="s">
        <v>102</v>
      </c>
      <c r="F22" s="19">
        <v>195</v>
      </c>
      <c r="G22" s="24">
        <v>13.38</v>
      </c>
      <c r="H22" s="24">
        <v>1.64</v>
      </c>
      <c r="I22" s="31"/>
      <c r="J22" s="31"/>
      <c r="K22" s="35"/>
    </row>
    <row r="23" spans="2:11" x14ac:dyDescent="0.25">
      <c r="B23" s="8" t="s">
        <v>319</v>
      </c>
      <c r="C23" s="57" t="s">
        <v>320</v>
      </c>
      <c r="D23" s="54" t="s">
        <v>321</v>
      </c>
      <c r="E23" s="6" t="s">
        <v>54</v>
      </c>
      <c r="F23" s="19">
        <v>741</v>
      </c>
      <c r="G23" s="24">
        <v>11.68</v>
      </c>
      <c r="H23" s="24">
        <v>1.43</v>
      </c>
      <c r="I23" s="31"/>
      <c r="J23" s="31"/>
      <c r="K23" s="35"/>
    </row>
    <row r="24" spans="2:11" x14ac:dyDescent="0.25">
      <c r="B24" s="8" t="s">
        <v>285</v>
      </c>
      <c r="C24" s="57" t="s">
        <v>286</v>
      </c>
      <c r="D24" s="54" t="s">
        <v>287</v>
      </c>
      <c r="E24" s="6" t="s">
        <v>79</v>
      </c>
      <c r="F24" s="19">
        <v>1256</v>
      </c>
      <c r="G24" s="24">
        <v>11.11</v>
      </c>
      <c r="H24" s="24">
        <v>1.36</v>
      </c>
      <c r="I24" s="31"/>
      <c r="J24" s="31"/>
      <c r="K24" s="35"/>
    </row>
    <row r="25" spans="2:11" x14ac:dyDescent="0.25">
      <c r="B25" s="8" t="s">
        <v>385</v>
      </c>
      <c r="C25" s="57" t="s">
        <v>386</v>
      </c>
      <c r="D25" s="54" t="s">
        <v>387</v>
      </c>
      <c r="E25" s="6" t="s">
        <v>79</v>
      </c>
      <c r="F25" s="19">
        <v>670</v>
      </c>
      <c r="G25" s="24">
        <v>11.08</v>
      </c>
      <c r="H25" s="24">
        <v>1.36</v>
      </c>
      <c r="I25" s="31"/>
      <c r="J25" s="31"/>
      <c r="K25" s="35"/>
    </row>
    <row r="26" spans="2:11" x14ac:dyDescent="0.25">
      <c r="B26" s="8" t="s">
        <v>95</v>
      </c>
      <c r="C26" s="57" t="s">
        <v>96</v>
      </c>
      <c r="D26" s="54" t="s">
        <v>97</v>
      </c>
      <c r="E26" s="6" t="s">
        <v>98</v>
      </c>
      <c r="F26" s="19">
        <v>292</v>
      </c>
      <c r="G26" s="24">
        <v>10.8</v>
      </c>
      <c r="H26" s="24">
        <v>1.32</v>
      </c>
      <c r="I26" s="31"/>
      <c r="J26" s="31"/>
      <c r="K26" s="35"/>
    </row>
    <row r="27" spans="2:11" x14ac:dyDescent="0.25">
      <c r="B27" s="8" t="s">
        <v>195</v>
      </c>
      <c r="C27" s="57" t="s">
        <v>196</v>
      </c>
      <c r="D27" s="54" t="s">
        <v>197</v>
      </c>
      <c r="E27" s="6" t="s">
        <v>150</v>
      </c>
      <c r="F27" s="19">
        <v>756</v>
      </c>
      <c r="G27" s="24">
        <v>10.72</v>
      </c>
      <c r="H27" s="24">
        <v>1.31</v>
      </c>
      <c r="I27" s="31"/>
      <c r="J27" s="31"/>
      <c r="K27" s="35"/>
    </row>
    <row r="28" spans="2:11" x14ac:dyDescent="0.25">
      <c r="B28" s="8" t="s">
        <v>969</v>
      </c>
      <c r="C28" s="57" t="s">
        <v>970</v>
      </c>
      <c r="D28" s="54" t="s">
        <v>971</v>
      </c>
      <c r="E28" s="6" t="s">
        <v>271</v>
      </c>
      <c r="F28" s="19">
        <v>3326</v>
      </c>
      <c r="G28" s="24">
        <v>10.56</v>
      </c>
      <c r="H28" s="24">
        <v>1.29</v>
      </c>
      <c r="I28" s="31"/>
      <c r="J28" s="31"/>
      <c r="K28" s="35"/>
    </row>
    <row r="29" spans="2:11" x14ac:dyDescent="0.25">
      <c r="B29" s="8" t="s">
        <v>144</v>
      </c>
      <c r="C29" s="57" t="s">
        <v>145</v>
      </c>
      <c r="D29" s="54" t="s">
        <v>146</v>
      </c>
      <c r="E29" s="6" t="s">
        <v>79</v>
      </c>
      <c r="F29" s="19">
        <v>93</v>
      </c>
      <c r="G29" s="24">
        <v>9.4700000000000006</v>
      </c>
      <c r="H29" s="24">
        <v>1.1599999999999999</v>
      </c>
      <c r="I29" s="31"/>
      <c r="J29" s="31"/>
      <c r="K29" s="35"/>
    </row>
    <row r="30" spans="2:11" x14ac:dyDescent="0.25">
      <c r="B30" s="8" t="s">
        <v>972</v>
      </c>
      <c r="C30" s="57" t="s">
        <v>973</v>
      </c>
      <c r="D30" s="54" t="s">
        <v>974</v>
      </c>
      <c r="E30" s="6" t="s">
        <v>98</v>
      </c>
      <c r="F30" s="19">
        <v>316</v>
      </c>
      <c r="G30" s="24">
        <v>9.35</v>
      </c>
      <c r="H30" s="24">
        <v>1.1499999999999999</v>
      </c>
      <c r="I30" s="31"/>
      <c r="J30" s="31"/>
      <c r="K30" s="35"/>
    </row>
    <row r="31" spans="2:11" x14ac:dyDescent="0.25">
      <c r="B31" s="8" t="s">
        <v>888</v>
      </c>
      <c r="C31" s="57" t="s">
        <v>590</v>
      </c>
      <c r="D31" s="54" t="s">
        <v>889</v>
      </c>
      <c r="E31" s="6" t="s">
        <v>271</v>
      </c>
      <c r="F31" s="19">
        <v>3190</v>
      </c>
      <c r="G31" s="24">
        <v>8.27</v>
      </c>
      <c r="H31" s="24">
        <v>1.01</v>
      </c>
      <c r="I31" s="31"/>
      <c r="J31" s="31"/>
      <c r="K31" s="35"/>
    </row>
    <row r="32" spans="2:11" x14ac:dyDescent="0.25">
      <c r="B32" s="8" t="s">
        <v>69</v>
      </c>
      <c r="C32" s="57" t="s">
        <v>70</v>
      </c>
      <c r="D32" s="54" t="s">
        <v>71</v>
      </c>
      <c r="E32" s="6" t="s">
        <v>72</v>
      </c>
      <c r="F32" s="19">
        <v>81</v>
      </c>
      <c r="G32" s="24">
        <v>8.24</v>
      </c>
      <c r="H32" s="24">
        <v>1.01</v>
      </c>
      <c r="I32" s="31"/>
      <c r="J32" s="31"/>
      <c r="K32" s="35"/>
    </row>
    <row r="33" spans="2:11" x14ac:dyDescent="0.25">
      <c r="B33" s="8" t="s">
        <v>988</v>
      </c>
      <c r="C33" s="57" t="s">
        <v>989</v>
      </c>
      <c r="D33" s="54" t="s">
        <v>990</v>
      </c>
      <c r="E33" s="6" t="s">
        <v>991</v>
      </c>
      <c r="F33" s="19">
        <v>255</v>
      </c>
      <c r="G33" s="24">
        <v>8.01</v>
      </c>
      <c r="H33" s="24">
        <v>0.98</v>
      </c>
      <c r="I33" s="31"/>
      <c r="J33" s="31"/>
      <c r="K33" s="35"/>
    </row>
    <row r="34" spans="2:11" x14ac:dyDescent="0.25">
      <c r="B34" s="8" t="s">
        <v>303</v>
      </c>
      <c r="C34" s="57" t="s">
        <v>304</v>
      </c>
      <c r="D34" s="54" t="s">
        <v>305</v>
      </c>
      <c r="E34" s="6" t="s">
        <v>183</v>
      </c>
      <c r="F34" s="19">
        <v>5647</v>
      </c>
      <c r="G34" s="24">
        <v>7.67</v>
      </c>
      <c r="H34" s="24">
        <v>0.94</v>
      </c>
      <c r="I34" s="31"/>
      <c r="J34" s="31"/>
      <c r="K34" s="35"/>
    </row>
    <row r="35" spans="2:11" x14ac:dyDescent="0.25">
      <c r="B35" s="8" t="s">
        <v>975</v>
      </c>
      <c r="C35" s="57" t="s">
        <v>976</v>
      </c>
      <c r="D35" s="54" t="s">
        <v>977</v>
      </c>
      <c r="E35" s="6" t="s">
        <v>58</v>
      </c>
      <c r="F35" s="19">
        <v>457</v>
      </c>
      <c r="G35" s="24">
        <v>7.01</v>
      </c>
      <c r="H35" s="24">
        <v>0.86</v>
      </c>
      <c r="I35" s="31"/>
      <c r="J35" s="31"/>
      <c r="K35" s="35"/>
    </row>
    <row r="36" spans="2:11" x14ac:dyDescent="0.25">
      <c r="B36" s="8" t="s">
        <v>403</v>
      </c>
      <c r="C36" s="57" t="s">
        <v>404</v>
      </c>
      <c r="D36" s="54" t="s">
        <v>405</v>
      </c>
      <c r="E36" s="6" t="s">
        <v>406</v>
      </c>
      <c r="F36" s="19">
        <v>2730</v>
      </c>
      <c r="G36" s="24">
        <v>6.89</v>
      </c>
      <c r="H36" s="24">
        <v>0.84</v>
      </c>
      <c r="I36" s="31"/>
      <c r="J36" s="31"/>
      <c r="K36" s="35"/>
    </row>
    <row r="37" spans="2:11" x14ac:dyDescent="0.25">
      <c r="B37" s="8" t="s">
        <v>978</v>
      </c>
      <c r="C37" s="57" t="s">
        <v>979</v>
      </c>
      <c r="D37" s="54" t="s">
        <v>980</v>
      </c>
      <c r="E37" s="6" t="s">
        <v>981</v>
      </c>
      <c r="F37" s="19">
        <v>1596</v>
      </c>
      <c r="G37" s="24">
        <v>6.48</v>
      </c>
      <c r="H37" s="24">
        <v>0.79</v>
      </c>
      <c r="I37" s="31"/>
      <c r="J37" s="31"/>
      <c r="K37" s="35"/>
    </row>
    <row r="38" spans="2:11" x14ac:dyDescent="0.25">
      <c r="B38" s="8" t="s">
        <v>521</v>
      </c>
      <c r="C38" s="57" t="s">
        <v>522</v>
      </c>
      <c r="D38" s="54" t="s">
        <v>523</v>
      </c>
      <c r="E38" s="6" t="s">
        <v>126</v>
      </c>
      <c r="F38" s="19">
        <v>250</v>
      </c>
      <c r="G38" s="24">
        <v>6.26</v>
      </c>
      <c r="H38" s="24">
        <v>0.77</v>
      </c>
      <c r="I38" s="31"/>
      <c r="J38" s="31"/>
      <c r="K38" s="35"/>
    </row>
    <row r="39" spans="2:11" x14ac:dyDescent="0.25">
      <c r="B39" s="8" t="s">
        <v>985</v>
      </c>
      <c r="C39" s="57" t="s">
        <v>986</v>
      </c>
      <c r="D39" s="54" t="s">
        <v>987</v>
      </c>
      <c r="E39" s="6" t="s">
        <v>102</v>
      </c>
      <c r="F39" s="19">
        <v>380</v>
      </c>
      <c r="G39" s="24">
        <v>6.18</v>
      </c>
      <c r="H39" s="24">
        <v>0.76</v>
      </c>
      <c r="I39" s="31"/>
      <c r="J39" s="31"/>
      <c r="K39" s="35"/>
    </row>
    <row r="40" spans="2:11" x14ac:dyDescent="0.25">
      <c r="B40" s="8" t="s">
        <v>238</v>
      </c>
      <c r="C40" s="57" t="s">
        <v>239</v>
      </c>
      <c r="D40" s="54" t="s">
        <v>240</v>
      </c>
      <c r="E40" s="6" t="s">
        <v>79</v>
      </c>
      <c r="F40" s="19">
        <v>79</v>
      </c>
      <c r="G40" s="24">
        <v>6.05</v>
      </c>
      <c r="H40" s="24">
        <v>0.74</v>
      </c>
      <c r="I40" s="31"/>
      <c r="J40" s="31"/>
      <c r="K40" s="35"/>
    </row>
    <row r="41" spans="2:11" x14ac:dyDescent="0.25">
      <c r="B41" s="8" t="s">
        <v>982</v>
      </c>
      <c r="C41" s="57" t="s">
        <v>983</v>
      </c>
      <c r="D41" s="54" t="s">
        <v>984</v>
      </c>
      <c r="E41" s="6" t="s">
        <v>567</v>
      </c>
      <c r="F41" s="19">
        <v>499</v>
      </c>
      <c r="G41" s="24">
        <v>6.03</v>
      </c>
      <c r="H41" s="24">
        <v>0.74</v>
      </c>
      <c r="I41" s="31"/>
      <c r="J41" s="31"/>
      <c r="K41" s="35"/>
    </row>
    <row r="42" spans="2:11" x14ac:dyDescent="0.25">
      <c r="B42" s="8" t="s">
        <v>119</v>
      </c>
      <c r="C42" s="57" t="s">
        <v>120</v>
      </c>
      <c r="D42" s="54" t="s">
        <v>121</v>
      </c>
      <c r="E42" s="6" t="s">
        <v>122</v>
      </c>
      <c r="F42" s="19">
        <v>1023</v>
      </c>
      <c r="G42" s="24">
        <v>5.93</v>
      </c>
      <c r="H42" s="24">
        <v>0.73</v>
      </c>
      <c r="I42" s="31"/>
      <c r="J42" s="31"/>
      <c r="K42" s="35"/>
    </row>
    <row r="43" spans="2:11" x14ac:dyDescent="0.25">
      <c r="B43" s="8" t="s">
        <v>397</v>
      </c>
      <c r="C43" s="57" t="s">
        <v>398</v>
      </c>
      <c r="D43" s="54" t="s">
        <v>399</v>
      </c>
      <c r="E43" s="6" t="s">
        <v>54</v>
      </c>
      <c r="F43" s="19">
        <v>437</v>
      </c>
      <c r="G43" s="24">
        <v>5.83</v>
      </c>
      <c r="H43" s="24">
        <v>0.71</v>
      </c>
      <c r="I43" s="31"/>
      <c r="J43" s="31"/>
      <c r="K43" s="35"/>
    </row>
    <row r="44" spans="2:11" x14ac:dyDescent="0.25">
      <c r="B44" s="8" t="s">
        <v>347</v>
      </c>
      <c r="C44" s="57" t="s">
        <v>348</v>
      </c>
      <c r="D44" s="54" t="s">
        <v>349</v>
      </c>
      <c r="E44" s="6" t="s">
        <v>72</v>
      </c>
      <c r="F44" s="19">
        <v>263</v>
      </c>
      <c r="G44" s="24">
        <v>5.72</v>
      </c>
      <c r="H44" s="24">
        <v>0.7</v>
      </c>
      <c r="I44" s="31"/>
      <c r="J44" s="31"/>
      <c r="K44" s="35"/>
    </row>
    <row r="45" spans="2:11" x14ac:dyDescent="0.25">
      <c r="B45" s="8" t="s">
        <v>992</v>
      </c>
      <c r="C45" s="57" t="s">
        <v>993</v>
      </c>
      <c r="D45" s="54" t="s">
        <v>994</v>
      </c>
      <c r="E45" s="6" t="s">
        <v>183</v>
      </c>
      <c r="F45" s="19">
        <v>668</v>
      </c>
      <c r="G45" s="24">
        <v>5.47</v>
      </c>
      <c r="H45" s="24">
        <v>0.67</v>
      </c>
      <c r="I45" s="31"/>
      <c r="J45" s="31"/>
      <c r="K45" s="35"/>
    </row>
    <row r="46" spans="2:11" x14ac:dyDescent="0.25">
      <c r="B46" s="8" t="s">
        <v>1959</v>
      </c>
      <c r="C46" s="57" t="s">
        <v>1960</v>
      </c>
      <c r="D46" s="54" t="s">
        <v>1961</v>
      </c>
      <c r="E46" s="6" t="s">
        <v>157</v>
      </c>
      <c r="F46" s="19">
        <v>3842</v>
      </c>
      <c r="G46" s="24">
        <v>5.36</v>
      </c>
      <c r="H46" s="24">
        <v>0.66</v>
      </c>
      <c r="I46" s="31"/>
      <c r="J46" s="31"/>
      <c r="K46" s="35"/>
    </row>
    <row r="47" spans="2:11" x14ac:dyDescent="0.25">
      <c r="B47" s="8" t="s">
        <v>995</v>
      </c>
      <c r="C47" s="57" t="s">
        <v>996</v>
      </c>
      <c r="D47" s="54" t="s">
        <v>997</v>
      </c>
      <c r="E47" s="6" t="s">
        <v>150</v>
      </c>
      <c r="F47" s="19">
        <v>85</v>
      </c>
      <c r="G47" s="24">
        <v>5.2</v>
      </c>
      <c r="H47" s="24">
        <v>0.64</v>
      </c>
      <c r="I47" s="31"/>
      <c r="J47" s="31"/>
      <c r="K47" s="35"/>
    </row>
    <row r="48" spans="2:11" x14ac:dyDescent="0.25">
      <c r="B48" s="8" t="s">
        <v>391</v>
      </c>
      <c r="C48" s="57" t="s">
        <v>392</v>
      </c>
      <c r="D48" s="54" t="s">
        <v>393</v>
      </c>
      <c r="E48" s="6" t="s">
        <v>150</v>
      </c>
      <c r="F48" s="19">
        <v>379</v>
      </c>
      <c r="G48" s="24">
        <v>5.12</v>
      </c>
      <c r="H48" s="24">
        <v>0.63</v>
      </c>
      <c r="I48" s="31"/>
      <c r="J48" s="31"/>
      <c r="K48" s="35"/>
    </row>
    <row r="49" spans="2:11" x14ac:dyDescent="0.25">
      <c r="B49" s="8" t="s">
        <v>2010</v>
      </c>
      <c r="C49" s="57" t="s">
        <v>2011</v>
      </c>
      <c r="D49" s="54" t="s">
        <v>2012</v>
      </c>
      <c r="E49" s="6" t="s">
        <v>157</v>
      </c>
      <c r="F49" s="19">
        <v>157</v>
      </c>
      <c r="G49" s="24">
        <v>4.84</v>
      </c>
      <c r="H49" s="24">
        <v>0.59</v>
      </c>
      <c r="I49" s="31"/>
      <c r="J49" s="31"/>
      <c r="K49" s="35"/>
    </row>
    <row r="50" spans="2:11" x14ac:dyDescent="0.25">
      <c r="B50" s="8" t="s">
        <v>1892</v>
      </c>
      <c r="C50" s="57" t="s">
        <v>1893</v>
      </c>
      <c r="D50" s="54" t="s">
        <v>1894</v>
      </c>
      <c r="E50" s="6" t="s">
        <v>102</v>
      </c>
      <c r="F50" s="19">
        <v>195</v>
      </c>
      <c r="G50" s="24">
        <v>4.8099999999999996</v>
      </c>
      <c r="H50" s="24">
        <v>0.59</v>
      </c>
      <c r="I50" s="31"/>
      <c r="J50" s="31"/>
      <c r="K50" s="35"/>
    </row>
    <row r="51" spans="2:11" x14ac:dyDescent="0.25">
      <c r="B51" s="8" t="s">
        <v>998</v>
      </c>
      <c r="C51" s="57" t="s">
        <v>999</v>
      </c>
      <c r="D51" s="54" t="s">
        <v>1000</v>
      </c>
      <c r="E51" s="6" t="s">
        <v>496</v>
      </c>
      <c r="F51" s="19">
        <v>429</v>
      </c>
      <c r="G51" s="24">
        <v>4.79</v>
      </c>
      <c r="H51" s="24">
        <v>0.59</v>
      </c>
      <c r="I51" s="31"/>
      <c r="J51" s="31"/>
      <c r="K51" s="35"/>
    </row>
    <row r="52" spans="2:11" x14ac:dyDescent="0.25">
      <c r="B52" s="8" t="s">
        <v>341</v>
      </c>
      <c r="C52" s="57" t="s">
        <v>342</v>
      </c>
      <c r="D52" s="54" t="s">
        <v>343</v>
      </c>
      <c r="E52" s="6" t="s">
        <v>54</v>
      </c>
      <c r="F52" s="19">
        <v>987</v>
      </c>
      <c r="G52" s="24">
        <v>4.72</v>
      </c>
      <c r="H52" s="24">
        <v>0.57999999999999996</v>
      </c>
      <c r="I52" s="31"/>
      <c r="J52" s="31"/>
      <c r="K52" s="35"/>
    </row>
    <row r="53" spans="2:11" x14ac:dyDescent="0.25">
      <c r="B53" s="8" t="s">
        <v>1974</v>
      </c>
      <c r="C53" s="57" t="s">
        <v>1975</v>
      </c>
      <c r="D53" s="54" t="s">
        <v>1976</v>
      </c>
      <c r="E53" s="6" t="s">
        <v>1977</v>
      </c>
      <c r="F53" s="19">
        <v>2508</v>
      </c>
      <c r="G53" s="24">
        <v>4.66</v>
      </c>
      <c r="H53" s="24">
        <v>0.56999999999999995</v>
      </c>
      <c r="I53" s="31"/>
      <c r="J53" s="31"/>
      <c r="K53" s="35"/>
    </row>
    <row r="54" spans="2:11" x14ac:dyDescent="0.25">
      <c r="B54" s="8" t="s">
        <v>1964</v>
      </c>
      <c r="C54" s="57" t="s">
        <v>1965</v>
      </c>
      <c r="D54" s="54" t="s">
        <v>1966</v>
      </c>
      <c r="E54" s="6" t="s">
        <v>271</v>
      </c>
      <c r="F54" s="19">
        <v>1186</v>
      </c>
      <c r="G54" s="24">
        <v>4.62</v>
      </c>
      <c r="H54" s="24">
        <v>0.56999999999999995</v>
      </c>
      <c r="I54" s="31"/>
      <c r="J54" s="31"/>
      <c r="K54" s="35"/>
    </row>
    <row r="55" spans="2:11" x14ac:dyDescent="0.25">
      <c r="B55" s="8" t="s">
        <v>1990</v>
      </c>
      <c r="C55" s="57" t="s">
        <v>1521</v>
      </c>
      <c r="D55" s="54" t="s">
        <v>1991</v>
      </c>
      <c r="E55" s="6" t="s">
        <v>102</v>
      </c>
      <c r="F55" s="19">
        <v>1017</v>
      </c>
      <c r="G55" s="24">
        <v>4.51</v>
      </c>
      <c r="H55" s="24">
        <v>0.55000000000000004</v>
      </c>
      <c r="I55" s="31"/>
      <c r="J55" s="31"/>
      <c r="K55" s="35"/>
    </row>
    <row r="56" spans="2:11" x14ac:dyDescent="0.25">
      <c r="B56" s="8" t="s">
        <v>1001</v>
      </c>
      <c r="C56" s="57" t="s">
        <v>1002</v>
      </c>
      <c r="D56" s="54" t="s">
        <v>1003</v>
      </c>
      <c r="E56" s="6" t="s">
        <v>230</v>
      </c>
      <c r="F56" s="19">
        <v>70</v>
      </c>
      <c r="G56" s="24">
        <v>4.45</v>
      </c>
      <c r="H56" s="24">
        <v>0.55000000000000004</v>
      </c>
      <c r="I56" s="31"/>
      <c r="J56" s="31"/>
      <c r="K56" s="35"/>
    </row>
    <row r="57" spans="2:11" x14ac:dyDescent="0.25">
      <c r="B57" s="8" t="s">
        <v>234</v>
      </c>
      <c r="C57" s="57" t="s">
        <v>235</v>
      </c>
      <c r="D57" s="54" t="s">
        <v>236</v>
      </c>
      <c r="E57" s="6" t="s">
        <v>237</v>
      </c>
      <c r="F57" s="19">
        <v>315</v>
      </c>
      <c r="G57" s="24">
        <v>4.41</v>
      </c>
      <c r="H57" s="24">
        <v>0.54</v>
      </c>
      <c r="I57" s="31"/>
      <c r="J57" s="31"/>
      <c r="K57" s="35"/>
    </row>
    <row r="58" spans="2:11" x14ac:dyDescent="0.25">
      <c r="B58" s="8" t="s">
        <v>297</v>
      </c>
      <c r="C58" s="57" t="s">
        <v>298</v>
      </c>
      <c r="D58" s="54" t="s">
        <v>299</v>
      </c>
      <c r="E58" s="6" t="s">
        <v>237</v>
      </c>
      <c r="F58" s="19">
        <v>753</v>
      </c>
      <c r="G58" s="24">
        <v>4.34</v>
      </c>
      <c r="H58" s="24">
        <v>0.53</v>
      </c>
      <c r="I58" s="31"/>
      <c r="J58" s="31"/>
      <c r="K58" s="35"/>
    </row>
    <row r="59" spans="2:11" x14ac:dyDescent="0.25">
      <c r="B59" s="8" t="s">
        <v>123</v>
      </c>
      <c r="C59" s="57" t="s">
        <v>124</v>
      </c>
      <c r="D59" s="54" t="s">
        <v>125</v>
      </c>
      <c r="E59" s="6" t="s">
        <v>126</v>
      </c>
      <c r="F59" s="19">
        <v>83</v>
      </c>
      <c r="G59" s="24">
        <v>4.32</v>
      </c>
      <c r="H59" s="24">
        <v>0.53</v>
      </c>
      <c r="I59" s="31"/>
      <c r="J59" s="31"/>
      <c r="K59" s="35"/>
    </row>
    <row r="60" spans="2:11" x14ac:dyDescent="0.25">
      <c r="B60" s="8" t="s">
        <v>754</v>
      </c>
      <c r="C60" s="57" t="s">
        <v>755</v>
      </c>
      <c r="D60" s="54" t="s">
        <v>756</v>
      </c>
      <c r="E60" s="6" t="s">
        <v>79</v>
      </c>
      <c r="F60" s="19">
        <v>91</v>
      </c>
      <c r="G60" s="24">
        <v>4.21</v>
      </c>
      <c r="H60" s="24">
        <v>0.52</v>
      </c>
      <c r="I60" s="31"/>
      <c r="J60" s="31"/>
      <c r="K60" s="35"/>
    </row>
    <row r="61" spans="2:11" x14ac:dyDescent="0.25">
      <c r="B61" s="8" t="s">
        <v>2520</v>
      </c>
      <c r="C61" s="57" t="s">
        <v>2521</v>
      </c>
      <c r="D61" s="54" t="s">
        <v>2522</v>
      </c>
      <c r="E61" s="6" t="s">
        <v>309</v>
      </c>
      <c r="F61" s="19">
        <v>327</v>
      </c>
      <c r="G61" s="24">
        <v>4.1900000000000004</v>
      </c>
      <c r="H61" s="24">
        <v>0.51</v>
      </c>
      <c r="I61" s="31"/>
      <c r="J61" s="31"/>
      <c r="K61" s="35"/>
    </row>
    <row r="62" spans="2:11" x14ac:dyDescent="0.25">
      <c r="B62" s="8" t="s">
        <v>838</v>
      </c>
      <c r="C62" s="57" t="s">
        <v>839</v>
      </c>
      <c r="D62" s="54" t="s">
        <v>840</v>
      </c>
      <c r="E62" s="6" t="s">
        <v>230</v>
      </c>
      <c r="F62" s="19">
        <v>517</v>
      </c>
      <c r="G62" s="24">
        <v>4.04</v>
      </c>
      <c r="H62" s="24">
        <v>0.5</v>
      </c>
      <c r="I62" s="31"/>
      <c r="J62" s="31"/>
      <c r="K62" s="35"/>
    </row>
    <row r="63" spans="2:11" x14ac:dyDescent="0.25">
      <c r="B63" s="8" t="s">
        <v>544</v>
      </c>
      <c r="C63" s="57" t="s">
        <v>545</v>
      </c>
      <c r="D63" s="54" t="s">
        <v>546</v>
      </c>
      <c r="E63" s="6" t="s">
        <v>157</v>
      </c>
      <c r="F63" s="19">
        <v>105</v>
      </c>
      <c r="G63" s="24">
        <v>3.98</v>
      </c>
      <c r="H63" s="24">
        <v>0.49</v>
      </c>
      <c r="I63" s="31"/>
      <c r="J63" s="31"/>
      <c r="K63" s="35"/>
    </row>
    <row r="64" spans="2:11" x14ac:dyDescent="0.25">
      <c r="B64" s="8" t="s">
        <v>1978</v>
      </c>
      <c r="C64" s="57" t="s">
        <v>1979</v>
      </c>
      <c r="D64" s="54" t="s">
        <v>1980</v>
      </c>
      <c r="E64" s="6" t="s">
        <v>1977</v>
      </c>
      <c r="F64" s="19">
        <v>131</v>
      </c>
      <c r="G64" s="24">
        <v>3.93</v>
      </c>
      <c r="H64" s="24">
        <v>0.48</v>
      </c>
      <c r="I64" s="31"/>
      <c r="J64" s="31"/>
      <c r="K64" s="35"/>
    </row>
    <row r="65" spans="2:11" x14ac:dyDescent="0.25">
      <c r="B65" s="8" t="s">
        <v>893</v>
      </c>
      <c r="C65" s="57" t="s">
        <v>894</v>
      </c>
      <c r="D65" s="54" t="s">
        <v>895</v>
      </c>
      <c r="E65" s="6" t="s">
        <v>133</v>
      </c>
      <c r="F65" s="19">
        <v>2669</v>
      </c>
      <c r="G65" s="24">
        <v>3.92</v>
      </c>
      <c r="H65" s="24">
        <v>0.48</v>
      </c>
      <c r="I65" s="31"/>
      <c r="J65" s="31"/>
      <c r="K65" s="35"/>
    </row>
    <row r="66" spans="2:11" x14ac:dyDescent="0.25">
      <c r="B66" s="8" t="s">
        <v>127</v>
      </c>
      <c r="C66" s="57" t="s">
        <v>128</v>
      </c>
      <c r="D66" s="54" t="s">
        <v>129</v>
      </c>
      <c r="E66" s="6" t="s">
        <v>79</v>
      </c>
      <c r="F66" s="19">
        <v>98</v>
      </c>
      <c r="G66" s="24">
        <v>3.76</v>
      </c>
      <c r="H66" s="24">
        <v>0.46</v>
      </c>
      <c r="I66" s="31"/>
      <c r="J66" s="31"/>
      <c r="K66" s="35"/>
    </row>
    <row r="67" spans="2:11" x14ac:dyDescent="0.25">
      <c r="B67" s="8" t="s">
        <v>244</v>
      </c>
      <c r="C67" s="57" t="s">
        <v>245</v>
      </c>
      <c r="D67" s="54" t="s">
        <v>246</v>
      </c>
      <c r="E67" s="6" t="s">
        <v>54</v>
      </c>
      <c r="F67" s="19">
        <v>64</v>
      </c>
      <c r="G67" s="24">
        <v>3.49</v>
      </c>
      <c r="H67" s="24">
        <v>0.43</v>
      </c>
      <c r="I67" s="31"/>
      <c r="J67" s="31"/>
      <c r="K67" s="35"/>
    </row>
    <row r="68" spans="2:11" x14ac:dyDescent="0.25">
      <c r="B68" s="8" t="s">
        <v>1903</v>
      </c>
      <c r="C68" s="57" t="s">
        <v>1904</v>
      </c>
      <c r="D68" s="54" t="s">
        <v>1905</v>
      </c>
      <c r="E68" s="6" t="s">
        <v>140</v>
      </c>
      <c r="F68" s="19">
        <v>433</v>
      </c>
      <c r="G68" s="24">
        <v>3.47</v>
      </c>
      <c r="H68" s="24">
        <v>0.43</v>
      </c>
      <c r="I68" s="31"/>
      <c r="J68" s="31"/>
      <c r="K68" s="35"/>
    </row>
    <row r="69" spans="2:11" x14ac:dyDescent="0.25">
      <c r="B69" s="8" t="s">
        <v>407</v>
      </c>
      <c r="C69" s="57" t="s">
        <v>408</v>
      </c>
      <c r="D69" s="54" t="s">
        <v>409</v>
      </c>
      <c r="E69" s="6" t="s">
        <v>133</v>
      </c>
      <c r="F69" s="19">
        <v>668</v>
      </c>
      <c r="G69" s="24">
        <v>3.36</v>
      </c>
      <c r="H69" s="24">
        <v>0.41</v>
      </c>
      <c r="I69" s="31"/>
      <c r="J69" s="31"/>
      <c r="K69" s="35"/>
    </row>
    <row r="70" spans="2:11" x14ac:dyDescent="0.25">
      <c r="B70" s="8" t="s">
        <v>99</v>
      </c>
      <c r="C70" s="57" t="s">
        <v>100</v>
      </c>
      <c r="D70" s="54" t="s">
        <v>101</v>
      </c>
      <c r="E70" s="6" t="s">
        <v>102</v>
      </c>
      <c r="F70" s="19">
        <v>282</v>
      </c>
      <c r="G70" s="24">
        <v>3.34</v>
      </c>
      <c r="H70" s="24">
        <v>0.41</v>
      </c>
      <c r="I70" s="31"/>
      <c r="J70" s="31"/>
      <c r="K70" s="35"/>
    </row>
    <row r="71" spans="2:11" x14ac:dyDescent="0.25">
      <c r="B71" s="8" t="s">
        <v>76</v>
      </c>
      <c r="C71" s="57" t="s">
        <v>77</v>
      </c>
      <c r="D71" s="54" t="s">
        <v>78</v>
      </c>
      <c r="E71" s="6" t="s">
        <v>79</v>
      </c>
      <c r="F71" s="19">
        <v>166</v>
      </c>
      <c r="G71" s="24">
        <v>3.32</v>
      </c>
      <c r="H71" s="24">
        <v>0.41</v>
      </c>
      <c r="I71" s="31"/>
      <c r="J71" s="31"/>
      <c r="K71" s="35"/>
    </row>
    <row r="72" spans="2:11" x14ac:dyDescent="0.25">
      <c r="B72" s="8" t="s">
        <v>147</v>
      </c>
      <c r="C72" s="57" t="s">
        <v>148</v>
      </c>
      <c r="D72" s="54" t="s">
        <v>149</v>
      </c>
      <c r="E72" s="6" t="s">
        <v>150</v>
      </c>
      <c r="F72" s="19">
        <v>89</v>
      </c>
      <c r="G72" s="24">
        <v>3.27</v>
      </c>
      <c r="H72" s="24">
        <v>0.4</v>
      </c>
      <c r="I72" s="31"/>
      <c r="J72" s="31"/>
      <c r="K72" s="35"/>
    </row>
    <row r="73" spans="2:11" x14ac:dyDescent="0.25">
      <c r="B73" s="8" t="s">
        <v>388</v>
      </c>
      <c r="C73" s="57" t="s">
        <v>389</v>
      </c>
      <c r="D73" s="54" t="s">
        <v>390</v>
      </c>
      <c r="E73" s="6" t="s">
        <v>356</v>
      </c>
      <c r="F73" s="19">
        <v>1887</v>
      </c>
      <c r="G73" s="24">
        <v>3.26</v>
      </c>
      <c r="H73" s="24">
        <v>0.4</v>
      </c>
      <c r="I73" s="31"/>
      <c r="J73" s="31"/>
      <c r="K73" s="35"/>
    </row>
    <row r="74" spans="2:11" x14ac:dyDescent="0.25">
      <c r="B74" s="8" t="s">
        <v>300</v>
      </c>
      <c r="C74" s="57" t="s">
        <v>301</v>
      </c>
      <c r="D74" s="54" t="s">
        <v>302</v>
      </c>
      <c r="E74" s="6" t="s">
        <v>58</v>
      </c>
      <c r="F74" s="19">
        <v>1303</v>
      </c>
      <c r="G74" s="24">
        <v>3.23</v>
      </c>
      <c r="H74" s="24">
        <v>0.4</v>
      </c>
      <c r="I74" s="31"/>
      <c r="J74" s="31"/>
      <c r="K74" s="35"/>
    </row>
    <row r="75" spans="2:11" x14ac:dyDescent="0.25">
      <c r="B75" s="8" t="s">
        <v>217</v>
      </c>
      <c r="C75" s="57" t="s">
        <v>218</v>
      </c>
      <c r="D75" s="54" t="s">
        <v>219</v>
      </c>
      <c r="E75" s="6" t="s">
        <v>220</v>
      </c>
      <c r="F75" s="19">
        <v>265</v>
      </c>
      <c r="G75" s="24">
        <v>3.08</v>
      </c>
      <c r="H75" s="24">
        <v>0.38</v>
      </c>
      <c r="I75" s="31"/>
      <c r="J75" s="31"/>
      <c r="K75" s="35"/>
    </row>
    <row r="76" spans="2:11" x14ac:dyDescent="0.25">
      <c r="B76" s="8" t="s">
        <v>241</v>
      </c>
      <c r="C76" s="57" t="s">
        <v>242</v>
      </c>
      <c r="D76" s="54" t="s">
        <v>243</v>
      </c>
      <c r="E76" s="6" t="s">
        <v>161</v>
      </c>
      <c r="F76" s="19">
        <v>617</v>
      </c>
      <c r="G76" s="24">
        <v>3.04</v>
      </c>
      <c r="H76" s="24">
        <v>0.37</v>
      </c>
      <c r="I76" s="31"/>
      <c r="J76" s="31"/>
      <c r="K76" s="35"/>
    </row>
    <row r="77" spans="2:11" x14ac:dyDescent="0.25">
      <c r="B77" s="8" t="s">
        <v>818</v>
      </c>
      <c r="C77" s="57" t="s">
        <v>819</v>
      </c>
      <c r="D77" s="54" t="s">
        <v>820</v>
      </c>
      <c r="E77" s="6" t="s">
        <v>54</v>
      </c>
      <c r="F77" s="19">
        <v>36</v>
      </c>
      <c r="G77" s="24">
        <v>3.01</v>
      </c>
      <c r="H77" s="24">
        <v>0.37</v>
      </c>
      <c r="I77" s="31"/>
      <c r="J77" s="31"/>
      <c r="K77" s="35"/>
    </row>
    <row r="78" spans="2:11" x14ac:dyDescent="0.25">
      <c r="B78" s="8" t="s">
        <v>2551</v>
      </c>
      <c r="C78" s="57" t="s">
        <v>1058</v>
      </c>
      <c r="D78" s="54" t="s">
        <v>2552</v>
      </c>
      <c r="E78" s="6" t="s">
        <v>58</v>
      </c>
      <c r="F78" s="19">
        <v>12281</v>
      </c>
      <c r="G78" s="24">
        <v>2.96</v>
      </c>
      <c r="H78" s="24">
        <v>0.36</v>
      </c>
      <c r="I78" s="31"/>
      <c r="J78" s="31"/>
      <c r="K78" s="35"/>
    </row>
    <row r="79" spans="2:11" x14ac:dyDescent="0.25">
      <c r="B79" s="8" t="s">
        <v>1984</v>
      </c>
      <c r="C79" s="57" t="s">
        <v>1985</v>
      </c>
      <c r="D79" s="54" t="s">
        <v>1986</v>
      </c>
      <c r="E79" s="6" t="s">
        <v>72</v>
      </c>
      <c r="F79" s="19">
        <v>514</v>
      </c>
      <c r="G79" s="24">
        <v>2.88</v>
      </c>
      <c r="H79" s="24">
        <v>0.35</v>
      </c>
      <c r="I79" s="31"/>
      <c r="J79" s="31"/>
      <c r="K79" s="35"/>
    </row>
    <row r="80" spans="2:11" x14ac:dyDescent="0.25">
      <c r="B80" s="8" t="s">
        <v>262</v>
      </c>
      <c r="C80" s="57" t="s">
        <v>263</v>
      </c>
      <c r="D80" s="54" t="s">
        <v>264</v>
      </c>
      <c r="E80" s="6" t="s">
        <v>114</v>
      </c>
      <c r="F80" s="19">
        <v>73</v>
      </c>
      <c r="G80" s="24">
        <v>2.85</v>
      </c>
      <c r="H80" s="24">
        <v>0.35</v>
      </c>
      <c r="I80" s="31"/>
      <c r="J80" s="31"/>
      <c r="K80" s="35"/>
    </row>
    <row r="81" spans="2:11" x14ac:dyDescent="0.25">
      <c r="B81" s="8" t="s">
        <v>2001</v>
      </c>
      <c r="C81" s="57" t="s">
        <v>2002</v>
      </c>
      <c r="D81" s="54" t="s">
        <v>2003</v>
      </c>
      <c r="E81" s="6" t="s">
        <v>325</v>
      </c>
      <c r="F81" s="19">
        <v>107</v>
      </c>
      <c r="G81" s="24">
        <v>2.71</v>
      </c>
      <c r="H81" s="24">
        <v>0.33</v>
      </c>
      <c r="I81" s="31"/>
      <c r="J81" s="31"/>
      <c r="K81" s="35"/>
    </row>
    <row r="82" spans="2:11" x14ac:dyDescent="0.25">
      <c r="B82" s="8" t="s">
        <v>902</v>
      </c>
      <c r="C82" s="57" t="s">
        <v>903</v>
      </c>
      <c r="D82" s="54" t="s">
        <v>904</v>
      </c>
      <c r="E82" s="6" t="s">
        <v>157</v>
      </c>
      <c r="F82" s="19">
        <v>52</v>
      </c>
      <c r="G82" s="24">
        <v>2.62</v>
      </c>
      <c r="H82" s="24">
        <v>0.32</v>
      </c>
      <c r="I82" s="31"/>
      <c r="J82" s="31"/>
      <c r="K82" s="35"/>
    </row>
    <row r="83" spans="2:11" x14ac:dyDescent="0.25">
      <c r="B83" s="8" t="s">
        <v>2073</v>
      </c>
      <c r="C83" s="57" t="s">
        <v>2074</v>
      </c>
      <c r="D83" s="54" t="s">
        <v>2075</v>
      </c>
      <c r="E83" s="6" t="s">
        <v>83</v>
      </c>
      <c r="F83" s="19">
        <v>62</v>
      </c>
      <c r="G83" s="24">
        <v>2.57</v>
      </c>
      <c r="H83" s="24">
        <v>0.31</v>
      </c>
      <c r="I83" s="31"/>
      <c r="J83" s="31"/>
      <c r="K83" s="35"/>
    </row>
    <row r="84" spans="2:11" x14ac:dyDescent="0.25">
      <c r="B84" s="8" t="s">
        <v>538</v>
      </c>
      <c r="C84" s="57" t="s">
        <v>539</v>
      </c>
      <c r="D84" s="54" t="s">
        <v>540</v>
      </c>
      <c r="E84" s="6" t="s">
        <v>185</v>
      </c>
      <c r="F84" s="19">
        <v>86</v>
      </c>
      <c r="G84" s="24">
        <v>2.5499999999999998</v>
      </c>
      <c r="H84" s="24">
        <v>0.31</v>
      </c>
      <c r="I84" s="31"/>
      <c r="J84" s="31"/>
      <c r="K84" s="35"/>
    </row>
    <row r="85" spans="2:11" x14ac:dyDescent="0.25">
      <c r="B85" s="8" t="s">
        <v>400</v>
      </c>
      <c r="C85" s="57" t="s">
        <v>401</v>
      </c>
      <c r="D85" s="54" t="s">
        <v>402</v>
      </c>
      <c r="E85" s="6" t="s">
        <v>150</v>
      </c>
      <c r="F85" s="19">
        <v>169</v>
      </c>
      <c r="G85" s="24">
        <v>2.54</v>
      </c>
      <c r="H85" s="24">
        <v>0.31</v>
      </c>
      <c r="I85" s="31"/>
      <c r="J85" s="31"/>
      <c r="K85" s="35"/>
    </row>
    <row r="86" spans="2:11" x14ac:dyDescent="0.25">
      <c r="B86" s="8" t="s">
        <v>2532</v>
      </c>
      <c r="C86" s="57" t="s">
        <v>2533</v>
      </c>
      <c r="D86" s="54" t="s">
        <v>2534</v>
      </c>
      <c r="E86" s="6" t="s">
        <v>102</v>
      </c>
      <c r="F86" s="19">
        <v>30</v>
      </c>
      <c r="G86" s="24">
        <v>2.5099999999999998</v>
      </c>
      <c r="H86" s="24">
        <v>0.31</v>
      </c>
      <c r="I86" s="31"/>
      <c r="J86" s="31"/>
      <c r="K86" s="35"/>
    </row>
    <row r="87" spans="2:11" x14ac:dyDescent="0.25">
      <c r="B87" s="8" t="s">
        <v>890</v>
      </c>
      <c r="C87" s="57" t="s">
        <v>891</v>
      </c>
      <c r="D87" s="54" t="s">
        <v>892</v>
      </c>
      <c r="E87" s="6" t="s">
        <v>58</v>
      </c>
      <c r="F87" s="19">
        <v>1700</v>
      </c>
      <c r="G87" s="24">
        <v>2.5</v>
      </c>
      <c r="H87" s="24">
        <v>0.31</v>
      </c>
      <c r="I87" s="31"/>
      <c r="J87" s="31"/>
      <c r="K87" s="35"/>
    </row>
    <row r="88" spans="2:11" x14ac:dyDescent="0.25">
      <c r="B88" s="8" t="s">
        <v>459</v>
      </c>
      <c r="C88" s="57" t="s">
        <v>460</v>
      </c>
      <c r="D88" s="54" t="s">
        <v>461</v>
      </c>
      <c r="E88" s="6" t="s">
        <v>237</v>
      </c>
      <c r="F88" s="19">
        <v>165</v>
      </c>
      <c r="G88" s="24">
        <v>2.4700000000000002</v>
      </c>
      <c r="H88" s="24">
        <v>0.3</v>
      </c>
      <c r="I88" s="31"/>
      <c r="J88" s="31"/>
      <c r="K88" s="35"/>
    </row>
    <row r="89" spans="2:11" x14ac:dyDescent="0.25">
      <c r="B89" s="8" t="s">
        <v>767</v>
      </c>
      <c r="C89" s="57" t="s">
        <v>768</v>
      </c>
      <c r="D89" s="54" t="s">
        <v>769</v>
      </c>
      <c r="E89" s="6" t="s">
        <v>220</v>
      </c>
      <c r="F89" s="19">
        <v>93</v>
      </c>
      <c r="G89" s="24">
        <v>2.39</v>
      </c>
      <c r="H89" s="24">
        <v>0.28999999999999998</v>
      </c>
      <c r="I89" s="31"/>
      <c r="J89" s="31"/>
      <c r="K89" s="35"/>
    </row>
    <row r="90" spans="2:11" x14ac:dyDescent="0.25">
      <c r="B90" s="8" t="s">
        <v>2082</v>
      </c>
      <c r="C90" s="57" t="s">
        <v>2083</v>
      </c>
      <c r="D90" s="54" t="s">
        <v>2084</v>
      </c>
      <c r="E90" s="6" t="s">
        <v>325</v>
      </c>
      <c r="F90" s="19">
        <v>102</v>
      </c>
      <c r="G90" s="24">
        <v>2.37</v>
      </c>
      <c r="H90" s="24">
        <v>0.28999999999999998</v>
      </c>
      <c r="I90" s="31"/>
      <c r="J90" s="31"/>
      <c r="K90" s="35"/>
    </row>
    <row r="91" spans="2:11" x14ac:dyDescent="0.25">
      <c r="B91" s="8" t="s">
        <v>1967</v>
      </c>
      <c r="C91" s="57" t="s">
        <v>1968</v>
      </c>
      <c r="D91" s="54" t="s">
        <v>1969</v>
      </c>
      <c r="E91" s="6" t="s">
        <v>1970</v>
      </c>
      <c r="F91" s="19">
        <v>833</v>
      </c>
      <c r="G91" s="24">
        <v>2.2799999999999998</v>
      </c>
      <c r="H91" s="24">
        <v>0.28000000000000003</v>
      </c>
      <c r="I91" s="31"/>
      <c r="J91" s="31"/>
      <c r="K91" s="35"/>
    </row>
    <row r="92" spans="2:11" x14ac:dyDescent="0.25">
      <c r="B92" s="8" t="s">
        <v>757</v>
      </c>
      <c r="C92" s="57" t="s">
        <v>758</v>
      </c>
      <c r="D92" s="54" t="s">
        <v>759</v>
      </c>
      <c r="E92" s="6" t="s">
        <v>309</v>
      </c>
      <c r="F92" s="19">
        <v>209</v>
      </c>
      <c r="G92" s="24">
        <v>2.2799999999999998</v>
      </c>
      <c r="H92" s="24">
        <v>0.28000000000000003</v>
      </c>
      <c r="I92" s="31"/>
      <c r="J92" s="31"/>
      <c r="K92" s="35"/>
    </row>
    <row r="93" spans="2:11" x14ac:dyDescent="0.25">
      <c r="B93" s="8" t="s">
        <v>1900</v>
      </c>
      <c r="C93" s="57" t="s">
        <v>1901</v>
      </c>
      <c r="D93" s="54" t="s">
        <v>1902</v>
      </c>
      <c r="E93" s="6" t="s">
        <v>98</v>
      </c>
      <c r="F93" s="19">
        <v>175</v>
      </c>
      <c r="G93" s="24">
        <v>2.27</v>
      </c>
      <c r="H93" s="24">
        <v>0.28000000000000003</v>
      </c>
      <c r="I93" s="31"/>
      <c r="J93" s="31"/>
      <c r="K93" s="35"/>
    </row>
    <row r="94" spans="2:11" x14ac:dyDescent="0.25">
      <c r="B94" s="8" t="s">
        <v>250</v>
      </c>
      <c r="C94" s="57" t="s">
        <v>251</v>
      </c>
      <c r="D94" s="54" t="s">
        <v>252</v>
      </c>
      <c r="E94" s="6" t="s">
        <v>90</v>
      </c>
      <c r="F94" s="19">
        <v>179</v>
      </c>
      <c r="G94" s="24">
        <v>2.21</v>
      </c>
      <c r="H94" s="24">
        <v>0.27</v>
      </c>
      <c r="I94" s="31"/>
      <c r="J94" s="31"/>
      <c r="K94" s="35"/>
    </row>
    <row r="95" spans="2:11" x14ac:dyDescent="0.25">
      <c r="B95" s="8" t="s">
        <v>949</v>
      </c>
      <c r="C95" s="57" t="s">
        <v>950</v>
      </c>
      <c r="D95" s="54" t="s">
        <v>951</v>
      </c>
      <c r="E95" s="6" t="s">
        <v>220</v>
      </c>
      <c r="F95" s="19">
        <v>409</v>
      </c>
      <c r="G95" s="24">
        <v>2.2000000000000002</v>
      </c>
      <c r="H95" s="24">
        <v>0.27</v>
      </c>
      <c r="I95" s="31"/>
      <c r="J95" s="31"/>
      <c r="K95" s="35"/>
    </row>
    <row r="96" spans="2:11" x14ac:dyDescent="0.25">
      <c r="B96" s="8" t="s">
        <v>2070</v>
      </c>
      <c r="C96" s="57" t="s">
        <v>2071</v>
      </c>
      <c r="D96" s="54" t="s">
        <v>2072</v>
      </c>
      <c r="E96" s="6" t="s">
        <v>58</v>
      </c>
      <c r="F96" s="19">
        <v>337</v>
      </c>
      <c r="G96" s="24">
        <v>2.15</v>
      </c>
      <c r="H96" s="24">
        <v>0.26</v>
      </c>
      <c r="I96" s="31"/>
      <c r="J96" s="31"/>
      <c r="K96" s="35"/>
    </row>
    <row r="97" spans="2:11" x14ac:dyDescent="0.25">
      <c r="B97" s="8" t="s">
        <v>2115</v>
      </c>
      <c r="C97" s="57" t="s">
        <v>1253</v>
      </c>
      <c r="D97" s="54" t="s">
        <v>2116</v>
      </c>
      <c r="E97" s="6" t="s">
        <v>58</v>
      </c>
      <c r="F97" s="19">
        <v>2470</v>
      </c>
      <c r="G97" s="24">
        <v>2.08</v>
      </c>
      <c r="H97" s="24">
        <v>0.26</v>
      </c>
      <c r="I97" s="31"/>
      <c r="J97" s="31"/>
      <c r="K97" s="35"/>
    </row>
    <row r="98" spans="2:11" x14ac:dyDescent="0.25">
      <c r="B98" s="8" t="s">
        <v>1981</v>
      </c>
      <c r="C98" s="57" t="s">
        <v>1982</v>
      </c>
      <c r="D98" s="54" t="s">
        <v>1983</v>
      </c>
      <c r="E98" s="6" t="s">
        <v>161</v>
      </c>
      <c r="F98" s="19">
        <v>213</v>
      </c>
      <c r="G98" s="24">
        <v>2.08</v>
      </c>
      <c r="H98" s="24">
        <v>0.26</v>
      </c>
      <c r="I98" s="31"/>
      <c r="J98" s="31"/>
      <c r="K98" s="35"/>
    </row>
    <row r="99" spans="2:11" x14ac:dyDescent="0.25">
      <c r="B99" s="8" t="s">
        <v>2553</v>
      </c>
      <c r="C99" s="57" t="s">
        <v>2554</v>
      </c>
      <c r="D99" s="54" t="s">
        <v>2555</v>
      </c>
      <c r="E99" s="6" t="s">
        <v>90</v>
      </c>
      <c r="F99" s="19">
        <v>134</v>
      </c>
      <c r="G99" s="24">
        <v>2.0099999999999998</v>
      </c>
      <c r="H99" s="24">
        <v>0.25</v>
      </c>
      <c r="I99" s="31"/>
      <c r="J99" s="31"/>
      <c r="K99" s="35"/>
    </row>
    <row r="100" spans="2:11" x14ac:dyDescent="0.25">
      <c r="B100" s="8" t="s">
        <v>231</v>
      </c>
      <c r="C100" s="57" t="s">
        <v>232</v>
      </c>
      <c r="D100" s="54" t="s">
        <v>233</v>
      </c>
      <c r="E100" s="6" t="s">
        <v>72</v>
      </c>
      <c r="F100" s="19">
        <v>7</v>
      </c>
      <c r="G100" s="24">
        <v>2</v>
      </c>
      <c r="H100" s="24">
        <v>0.24</v>
      </c>
      <c r="I100" s="31"/>
      <c r="J100" s="31"/>
      <c r="K100" s="35"/>
    </row>
    <row r="101" spans="2:11" x14ac:dyDescent="0.25">
      <c r="B101" s="8" t="s">
        <v>1004</v>
      </c>
      <c r="C101" s="57" t="s">
        <v>1005</v>
      </c>
      <c r="D101" s="54" t="s">
        <v>1006</v>
      </c>
      <c r="E101" s="6" t="s">
        <v>440</v>
      </c>
      <c r="F101" s="19">
        <v>357</v>
      </c>
      <c r="G101" s="24">
        <v>1.92</v>
      </c>
      <c r="H101" s="24">
        <v>0.24</v>
      </c>
      <c r="I101" s="31"/>
      <c r="J101" s="31"/>
      <c r="K101" s="35"/>
    </row>
    <row r="102" spans="2:11" x14ac:dyDescent="0.25">
      <c r="B102" s="8" t="s">
        <v>394</v>
      </c>
      <c r="C102" s="57" t="s">
        <v>395</v>
      </c>
      <c r="D102" s="54" t="s">
        <v>396</v>
      </c>
      <c r="E102" s="6" t="s">
        <v>79</v>
      </c>
      <c r="F102" s="19">
        <v>328</v>
      </c>
      <c r="G102" s="24">
        <v>1.92</v>
      </c>
      <c r="H102" s="24">
        <v>0.23</v>
      </c>
      <c r="I102" s="31"/>
      <c r="J102" s="31"/>
      <c r="K102" s="35"/>
    </row>
    <row r="103" spans="2:11" x14ac:dyDescent="0.25">
      <c r="B103" s="8" t="s">
        <v>1923</v>
      </c>
      <c r="C103" s="57" t="s">
        <v>1924</v>
      </c>
      <c r="D103" s="54" t="s">
        <v>1925</v>
      </c>
      <c r="E103" s="6" t="s">
        <v>496</v>
      </c>
      <c r="F103" s="19">
        <v>362</v>
      </c>
      <c r="G103" s="24">
        <v>1.91</v>
      </c>
      <c r="H103" s="24">
        <v>0.23</v>
      </c>
      <c r="I103" s="31"/>
      <c r="J103" s="31"/>
      <c r="K103" s="35"/>
    </row>
    <row r="104" spans="2:11" x14ac:dyDescent="0.25">
      <c r="B104" s="8" t="s">
        <v>1829</v>
      </c>
      <c r="C104" s="57" t="s">
        <v>1830</v>
      </c>
      <c r="D104" s="54" t="s">
        <v>1831</v>
      </c>
      <c r="E104" s="6" t="s">
        <v>440</v>
      </c>
      <c r="F104" s="19">
        <v>56</v>
      </c>
      <c r="G104" s="24">
        <v>1.89</v>
      </c>
      <c r="H104" s="24">
        <v>0.23</v>
      </c>
      <c r="I104" s="31"/>
      <c r="J104" s="31"/>
      <c r="K104" s="35"/>
    </row>
    <row r="105" spans="2:11" x14ac:dyDescent="0.25">
      <c r="B105" s="8" t="s">
        <v>165</v>
      </c>
      <c r="C105" s="57" t="s">
        <v>166</v>
      </c>
      <c r="D105" s="54" t="s">
        <v>167</v>
      </c>
      <c r="E105" s="6" t="s">
        <v>168</v>
      </c>
      <c r="F105" s="19">
        <v>1007</v>
      </c>
      <c r="G105" s="24">
        <v>1.77</v>
      </c>
      <c r="H105" s="24">
        <v>0.22</v>
      </c>
      <c r="I105" s="31"/>
      <c r="J105" s="31"/>
      <c r="K105" s="35"/>
    </row>
    <row r="106" spans="2:11" x14ac:dyDescent="0.25">
      <c r="B106" s="8" t="s">
        <v>115</v>
      </c>
      <c r="C106" s="57" t="s">
        <v>116</v>
      </c>
      <c r="D106" s="54" t="s">
        <v>117</v>
      </c>
      <c r="E106" s="6" t="s">
        <v>118</v>
      </c>
      <c r="F106" s="19">
        <v>4</v>
      </c>
      <c r="G106" s="24">
        <v>1.49</v>
      </c>
      <c r="H106" s="24">
        <v>0.18</v>
      </c>
      <c r="I106" s="31"/>
      <c r="J106" s="31"/>
      <c r="K106" s="35"/>
    </row>
    <row r="107" spans="2:11" x14ac:dyDescent="0.25">
      <c r="B107" s="8" t="s">
        <v>2526</v>
      </c>
      <c r="C107" s="57" t="s">
        <v>2527</v>
      </c>
      <c r="D107" s="54" t="s">
        <v>2528</v>
      </c>
      <c r="E107" s="6" t="s">
        <v>102</v>
      </c>
      <c r="F107" s="19">
        <v>206</v>
      </c>
      <c r="G107" s="24">
        <v>1.47</v>
      </c>
      <c r="H107" s="24">
        <v>0.18</v>
      </c>
      <c r="I107" s="31"/>
      <c r="J107" s="31"/>
      <c r="K107" s="35"/>
    </row>
    <row r="108" spans="2:11" x14ac:dyDescent="0.25">
      <c r="B108" s="8" t="s">
        <v>158</v>
      </c>
      <c r="C108" s="57" t="s">
        <v>159</v>
      </c>
      <c r="D108" s="54" t="s">
        <v>160</v>
      </c>
      <c r="E108" s="6" t="s">
        <v>161</v>
      </c>
      <c r="F108" s="19">
        <v>268</v>
      </c>
      <c r="G108" s="24">
        <v>1.39</v>
      </c>
      <c r="H108" s="24">
        <v>0.17</v>
      </c>
      <c r="I108" s="31"/>
      <c r="J108" s="31"/>
      <c r="K108" s="35"/>
    </row>
    <row r="109" spans="2:11" x14ac:dyDescent="0.25">
      <c r="B109" s="8" t="s">
        <v>410</v>
      </c>
      <c r="C109" s="57" t="s">
        <v>411</v>
      </c>
      <c r="D109" s="54" t="s">
        <v>412</v>
      </c>
      <c r="E109" s="6" t="s">
        <v>237</v>
      </c>
      <c r="F109" s="19">
        <v>272</v>
      </c>
      <c r="G109" s="24">
        <v>1.37</v>
      </c>
      <c r="H109" s="24">
        <v>0.17</v>
      </c>
      <c r="I109" s="31"/>
      <c r="J109" s="31"/>
      <c r="K109" s="35"/>
    </row>
    <row r="110" spans="2:11" x14ac:dyDescent="0.25">
      <c r="B110" s="8" t="s">
        <v>1998</v>
      </c>
      <c r="C110" s="57" t="s">
        <v>1999</v>
      </c>
      <c r="D110" s="54" t="s">
        <v>2000</v>
      </c>
      <c r="E110" s="6" t="s">
        <v>514</v>
      </c>
      <c r="F110" s="19">
        <v>672</v>
      </c>
      <c r="G110" s="24">
        <v>1.1599999999999999</v>
      </c>
      <c r="H110" s="24">
        <v>0.14000000000000001</v>
      </c>
      <c r="I110" s="31"/>
      <c r="J110" s="31"/>
      <c r="K110" s="35"/>
    </row>
    <row r="111" spans="2:11" x14ac:dyDescent="0.25">
      <c r="C111" s="58" t="s">
        <v>40</v>
      </c>
      <c r="D111" s="54"/>
      <c r="E111" s="6"/>
      <c r="F111" s="19"/>
      <c r="G111" s="25">
        <v>815.67</v>
      </c>
      <c r="H111" s="25">
        <v>99.96</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1:11" x14ac:dyDescent="0.25">
      <c r="C129" s="58" t="s">
        <v>11</v>
      </c>
      <c r="D129" s="54"/>
      <c r="E129" s="6"/>
      <c r="F129" s="19"/>
      <c r="G129" s="24"/>
      <c r="H129" s="24"/>
      <c r="I129" s="31"/>
      <c r="J129" s="31"/>
      <c r="K129" s="35"/>
    </row>
    <row r="130" spans="1:11" x14ac:dyDescent="0.25">
      <c r="C130" s="57"/>
      <c r="D130" s="54"/>
      <c r="E130" s="6"/>
      <c r="F130" s="19"/>
      <c r="G130" s="24"/>
      <c r="H130" s="24"/>
      <c r="I130" s="31"/>
      <c r="J130" s="31"/>
      <c r="K130" s="35"/>
    </row>
    <row r="131" spans="1:11" x14ac:dyDescent="0.25">
      <c r="C131" s="58" t="s">
        <v>13</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14</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15</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A141" s="10"/>
      <c r="B141" s="28"/>
      <c r="C141" s="58" t="s">
        <v>18</v>
      </c>
      <c r="D141" s="54"/>
      <c r="E141" s="6"/>
      <c r="F141" s="19"/>
      <c r="G141" s="24"/>
      <c r="H141" s="24"/>
      <c r="I141" s="31"/>
      <c r="J141" s="31"/>
      <c r="K141" s="35"/>
    </row>
    <row r="142" spans="1:11" x14ac:dyDescent="0.25">
      <c r="A142" s="28"/>
      <c r="B142" s="28"/>
      <c r="C142" s="58" t="s">
        <v>19</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A150" s="28"/>
      <c r="B150" s="28"/>
      <c r="C150" s="58" t="s">
        <v>23</v>
      </c>
      <c r="D150" s="54"/>
      <c r="E150" s="6"/>
      <c r="F150" s="19"/>
      <c r="G150" s="24" t="s">
        <v>2</v>
      </c>
      <c r="H150" s="24" t="s">
        <v>2</v>
      </c>
      <c r="I150" s="31"/>
      <c r="J150" s="31"/>
      <c r="K150" s="35"/>
    </row>
    <row r="151" spans="1:54" x14ac:dyDescent="0.25">
      <c r="A151" s="28"/>
      <c r="B151" s="28"/>
      <c r="C151" s="58"/>
      <c r="D151" s="54"/>
      <c r="E151" s="6"/>
      <c r="F151" s="19"/>
      <c r="G151" s="24"/>
      <c r="H151" s="24"/>
      <c r="I151" s="31"/>
      <c r="J151" s="31"/>
      <c r="K151" s="35"/>
    </row>
    <row r="152" spans="1:54" x14ac:dyDescent="0.25">
      <c r="C152" s="59" t="s">
        <v>24</v>
      </c>
      <c r="D152" s="54"/>
      <c r="E152" s="6"/>
      <c r="F152" s="19"/>
      <c r="G152" s="24"/>
      <c r="H152" s="24"/>
      <c r="I152" s="31"/>
      <c r="J152" s="31"/>
      <c r="K152" s="35"/>
    </row>
    <row r="153" spans="1:54" x14ac:dyDescent="0.25">
      <c r="B153" s="8" t="s">
        <v>38</v>
      </c>
      <c r="C153" s="57" t="s">
        <v>39</v>
      </c>
      <c r="D153" s="54"/>
      <c r="E153" s="6"/>
      <c r="F153" s="19"/>
      <c r="G153" s="24">
        <v>0.05</v>
      </c>
      <c r="H153" s="24">
        <v>0.01</v>
      </c>
      <c r="I153" s="31"/>
      <c r="J153" s="31"/>
      <c r="K153" s="35"/>
    </row>
    <row r="154" spans="1:54" x14ac:dyDescent="0.25">
      <c r="C154" s="58" t="s">
        <v>40</v>
      </c>
      <c r="D154" s="54"/>
      <c r="E154" s="6"/>
      <c r="F154" s="19"/>
      <c r="G154" s="25">
        <v>0.05</v>
      </c>
      <c r="H154" s="25">
        <v>0.01</v>
      </c>
      <c r="I154" s="31"/>
      <c r="J154" s="31"/>
      <c r="K154" s="35"/>
    </row>
    <row r="155" spans="1:54" x14ac:dyDescent="0.25">
      <c r="C155" s="57"/>
      <c r="D155" s="54"/>
      <c r="E155" s="6"/>
      <c r="F155" s="19"/>
      <c r="G155" s="24"/>
      <c r="H155" s="24"/>
      <c r="I155" s="31"/>
      <c r="J155" s="31"/>
      <c r="K155" s="35"/>
    </row>
    <row r="156" spans="1:54" x14ac:dyDescent="0.25">
      <c r="A156" s="10"/>
      <c r="B156" s="28"/>
      <c r="C156" s="58" t="s">
        <v>25</v>
      </c>
      <c r="D156" s="54"/>
      <c r="E156" s="6"/>
      <c r="F156" s="19"/>
      <c r="G156" s="24"/>
      <c r="H156" s="24"/>
      <c r="I156" s="31"/>
      <c r="J156" s="31"/>
      <c r="K156" s="35"/>
    </row>
    <row r="157" spans="1:54" s="2" customFormat="1" ht="13.5" x14ac:dyDescent="0.25">
      <c r="A157" s="28"/>
      <c r="B157" s="28"/>
      <c r="C157" s="57" t="s">
        <v>4656</v>
      </c>
      <c r="D157" s="54"/>
      <c r="E157" s="6"/>
      <c r="F157" s="19"/>
      <c r="G157" s="24" t="s">
        <v>2</v>
      </c>
      <c r="H157" s="24" t="s">
        <v>2</v>
      </c>
      <c r="I157" s="31"/>
      <c r="J157" s="31"/>
      <c r="K157" s="35"/>
      <c r="L157" s="3"/>
      <c r="AI157" s="3"/>
      <c r="AV157" s="3"/>
      <c r="AX157" s="3"/>
      <c r="BB157" s="3"/>
    </row>
    <row r="158" spans="1:54" x14ac:dyDescent="0.25">
      <c r="B158" s="8"/>
      <c r="C158" s="57" t="s">
        <v>41</v>
      </c>
      <c r="D158" s="54"/>
      <c r="E158" s="6"/>
      <c r="F158" s="19"/>
      <c r="G158" s="24">
        <v>0.13</v>
      </c>
      <c r="H158" s="24">
        <v>0.03</v>
      </c>
      <c r="I158" s="31"/>
      <c r="J158" s="31"/>
      <c r="K158" s="35"/>
    </row>
    <row r="159" spans="1:54" x14ac:dyDescent="0.25">
      <c r="C159" s="58" t="s">
        <v>40</v>
      </c>
      <c r="D159" s="54"/>
      <c r="E159" s="6"/>
      <c r="F159" s="19"/>
      <c r="G159" s="25">
        <v>0.13</v>
      </c>
      <c r="H159" s="25">
        <v>0.03</v>
      </c>
      <c r="I159" s="31"/>
      <c r="J159" s="31"/>
      <c r="K159" s="35"/>
    </row>
    <row r="160" spans="1:54" x14ac:dyDescent="0.25">
      <c r="C160" s="57"/>
      <c r="D160" s="54"/>
      <c r="E160" s="6"/>
      <c r="F160" s="19"/>
      <c r="G160" s="24"/>
      <c r="H160" s="24"/>
      <c r="I160" s="31"/>
      <c r="J160" s="31"/>
      <c r="K160" s="35"/>
    </row>
    <row r="161" spans="3:11" x14ac:dyDescent="0.25">
      <c r="C161" s="60" t="s">
        <v>42</v>
      </c>
      <c r="D161" s="55"/>
      <c r="E161" s="5"/>
      <c r="F161" s="20"/>
      <c r="G161" s="26">
        <v>815.85</v>
      </c>
      <c r="H161" s="26">
        <v>100</v>
      </c>
      <c r="I161" s="32"/>
      <c r="J161" s="32"/>
      <c r="K161" s="36"/>
    </row>
    <row r="164" spans="3:11" x14ac:dyDescent="0.25">
      <c r="C164" s="1" t="s">
        <v>43</v>
      </c>
    </row>
    <row r="165" spans="3:11" x14ac:dyDescent="0.25">
      <c r="C165" s="37" t="s">
        <v>44</v>
      </c>
      <c r="D165" s="37"/>
      <c r="E165" s="37"/>
      <c r="F165" s="37"/>
      <c r="G165" s="37"/>
      <c r="H165" s="37"/>
      <c r="I165" s="37"/>
      <c r="J165" s="37"/>
      <c r="K165" s="37"/>
    </row>
    <row r="166" spans="3:11" x14ac:dyDescent="0.25">
      <c r="C166" s="2" t="s">
        <v>45</v>
      </c>
    </row>
    <row r="167" spans="3:11" x14ac:dyDescent="0.25">
      <c r="C167" s="2" t="s">
        <v>46</v>
      </c>
    </row>
    <row r="168" spans="3:11" x14ac:dyDescent="0.25">
      <c r="C168" s="2" t="s">
        <v>47</v>
      </c>
    </row>
    <row r="169" spans="3:11" x14ac:dyDescent="0.25">
      <c r="C169" s="2" t="s">
        <v>48</v>
      </c>
    </row>
    <row r="171" spans="3:11" x14ac:dyDescent="0.25">
      <c r="C171" s="78" t="s">
        <v>4733</v>
      </c>
      <c r="E171" s="78" t="s">
        <v>4734</v>
      </c>
      <c r="F171" s="79"/>
    </row>
    <row r="172" spans="3:11" x14ac:dyDescent="0.25">
      <c r="E172" s="2" t="s">
        <v>4758</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66"/>
  <dimension ref="A1:IV274"/>
  <sheetViews>
    <sheetView showGridLines="0" zoomScale="90" zoomScaleNormal="90" workbookViewId="0">
      <pane ySplit="6" topLeftCell="A2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2556</v>
      </c>
      <c r="J2" s="38" t="s">
        <v>4461</v>
      </c>
    </row>
    <row r="3" spans="1:54" ht="16.5" x14ac:dyDescent="0.3">
      <c r="C3" s="1" t="s">
        <v>27</v>
      </c>
      <c r="D3" s="21" t="s">
        <v>2557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1451450</v>
      </c>
      <c r="G10" s="24">
        <v>21228.18</v>
      </c>
      <c r="H10" s="24">
        <v>5.45</v>
      </c>
      <c r="I10" s="31"/>
      <c r="J10" s="31"/>
      <c r="K10" s="35"/>
    </row>
    <row r="11" spans="1:54" x14ac:dyDescent="0.25">
      <c r="B11" s="8" t="s">
        <v>59</v>
      </c>
      <c r="C11" s="57" t="s">
        <v>60</v>
      </c>
      <c r="D11" s="54" t="s">
        <v>61</v>
      </c>
      <c r="E11" s="6" t="s">
        <v>58</v>
      </c>
      <c r="F11" s="19">
        <v>1509200</v>
      </c>
      <c r="G11" s="24">
        <v>15516.84</v>
      </c>
      <c r="H11" s="24">
        <v>3.98</v>
      </c>
      <c r="I11" s="31"/>
      <c r="J11" s="31"/>
      <c r="K11" s="35"/>
    </row>
    <row r="12" spans="1:54" x14ac:dyDescent="0.25">
      <c r="B12" s="8" t="s">
        <v>130</v>
      </c>
      <c r="C12" s="57" t="s">
        <v>131</v>
      </c>
      <c r="D12" s="54" t="s">
        <v>132</v>
      </c>
      <c r="E12" s="6" t="s">
        <v>133</v>
      </c>
      <c r="F12" s="19">
        <v>476250</v>
      </c>
      <c r="G12" s="24">
        <v>13588.6</v>
      </c>
      <c r="H12" s="24">
        <v>3.49</v>
      </c>
      <c r="I12" s="31"/>
      <c r="J12" s="31"/>
      <c r="K12" s="35"/>
    </row>
    <row r="13" spans="1:54" x14ac:dyDescent="0.25">
      <c r="B13" s="8" t="s">
        <v>1992</v>
      </c>
      <c r="C13" s="57" t="s">
        <v>1993</v>
      </c>
      <c r="D13" s="54" t="s">
        <v>1994</v>
      </c>
      <c r="E13" s="6" t="s">
        <v>83</v>
      </c>
      <c r="F13" s="19">
        <v>3612000</v>
      </c>
      <c r="G13" s="24">
        <v>8244.39</v>
      </c>
      <c r="H13" s="24">
        <v>2.12</v>
      </c>
      <c r="I13" s="31"/>
      <c r="J13" s="31"/>
      <c r="K13" s="35"/>
    </row>
    <row r="14" spans="1:54" x14ac:dyDescent="0.25">
      <c r="B14" s="8" t="s">
        <v>982</v>
      </c>
      <c r="C14" s="57" t="s">
        <v>983</v>
      </c>
      <c r="D14" s="54" t="s">
        <v>984</v>
      </c>
      <c r="E14" s="6" t="s">
        <v>567</v>
      </c>
      <c r="F14" s="19">
        <v>587200</v>
      </c>
      <c r="G14" s="24">
        <v>7091.32</v>
      </c>
      <c r="H14" s="24">
        <v>1.82</v>
      </c>
      <c r="I14" s="31"/>
      <c r="J14" s="31"/>
      <c r="K14" s="35"/>
    </row>
    <row r="15" spans="1:54" x14ac:dyDescent="0.25">
      <c r="B15" s="8" t="s">
        <v>65</v>
      </c>
      <c r="C15" s="57" t="s">
        <v>66</v>
      </c>
      <c r="D15" s="54" t="s">
        <v>67</v>
      </c>
      <c r="E15" s="6" t="s">
        <v>68</v>
      </c>
      <c r="F15" s="19">
        <v>175141</v>
      </c>
      <c r="G15" s="24">
        <v>6094.47</v>
      </c>
      <c r="H15" s="24">
        <v>1.56</v>
      </c>
      <c r="I15" s="31"/>
      <c r="J15" s="31"/>
      <c r="K15" s="35"/>
    </row>
    <row r="16" spans="1:54" x14ac:dyDescent="0.25">
      <c r="B16" s="8" t="s">
        <v>141</v>
      </c>
      <c r="C16" s="57" t="s">
        <v>142</v>
      </c>
      <c r="D16" s="54" t="s">
        <v>143</v>
      </c>
      <c r="E16" s="6" t="s">
        <v>58</v>
      </c>
      <c r="F16" s="19">
        <v>297200</v>
      </c>
      <c r="G16" s="24">
        <v>5424.64</v>
      </c>
      <c r="H16" s="24">
        <v>1.39</v>
      </c>
      <c r="I16" s="31"/>
      <c r="J16" s="31"/>
      <c r="K16" s="35"/>
    </row>
    <row r="17" spans="2:11" x14ac:dyDescent="0.25">
      <c r="B17" s="8" t="s">
        <v>1583</v>
      </c>
      <c r="C17" s="57" t="s">
        <v>1584</v>
      </c>
      <c r="D17" s="54" t="s">
        <v>1585</v>
      </c>
      <c r="E17" s="6" t="s">
        <v>102</v>
      </c>
      <c r="F17" s="19">
        <v>1238695</v>
      </c>
      <c r="G17" s="24">
        <v>4640.7700000000004</v>
      </c>
      <c r="H17" s="24">
        <v>1.19</v>
      </c>
      <c r="I17" s="31"/>
      <c r="J17" s="31"/>
      <c r="K17" s="35"/>
    </row>
    <row r="18" spans="2:11" x14ac:dyDescent="0.25">
      <c r="B18" s="8" t="s">
        <v>84</v>
      </c>
      <c r="C18" s="57" t="s">
        <v>85</v>
      </c>
      <c r="D18" s="54" t="s">
        <v>86</v>
      </c>
      <c r="E18" s="6" t="s">
        <v>58</v>
      </c>
      <c r="F18" s="19">
        <v>693000</v>
      </c>
      <c r="G18" s="24">
        <v>4438.67</v>
      </c>
      <c r="H18" s="24">
        <v>1.1399999999999999</v>
      </c>
      <c r="I18" s="31"/>
      <c r="J18" s="31"/>
      <c r="K18" s="35"/>
    </row>
    <row r="19" spans="2:11" x14ac:dyDescent="0.25">
      <c r="B19" s="8" t="s">
        <v>347</v>
      </c>
      <c r="C19" s="57" t="s">
        <v>348</v>
      </c>
      <c r="D19" s="54" t="s">
        <v>349</v>
      </c>
      <c r="E19" s="6" t="s">
        <v>72</v>
      </c>
      <c r="F19" s="19">
        <v>201294</v>
      </c>
      <c r="G19" s="24">
        <v>4378.1400000000003</v>
      </c>
      <c r="H19" s="24">
        <v>1.1200000000000001</v>
      </c>
      <c r="I19" s="31"/>
      <c r="J19" s="31"/>
      <c r="K19" s="35"/>
    </row>
    <row r="20" spans="2:11" x14ac:dyDescent="0.25">
      <c r="B20" s="8" t="s">
        <v>353</v>
      </c>
      <c r="C20" s="57" t="s">
        <v>354</v>
      </c>
      <c r="D20" s="54" t="s">
        <v>355</v>
      </c>
      <c r="E20" s="6" t="s">
        <v>356</v>
      </c>
      <c r="F20" s="19">
        <v>1600000</v>
      </c>
      <c r="G20" s="24">
        <v>4305.6000000000004</v>
      </c>
      <c r="H20" s="24">
        <v>1.1000000000000001</v>
      </c>
      <c r="I20" s="31"/>
      <c r="J20" s="31"/>
      <c r="K20" s="35"/>
    </row>
    <row r="21" spans="2:11" x14ac:dyDescent="0.25">
      <c r="B21" s="8" t="s">
        <v>162</v>
      </c>
      <c r="C21" s="57" t="s">
        <v>163</v>
      </c>
      <c r="D21" s="54" t="s">
        <v>164</v>
      </c>
      <c r="E21" s="6" t="s">
        <v>58</v>
      </c>
      <c r="F21" s="19">
        <v>3096062</v>
      </c>
      <c r="G21" s="24">
        <v>4301.9799999999996</v>
      </c>
      <c r="H21" s="24">
        <v>1.1000000000000001</v>
      </c>
      <c r="I21" s="31"/>
      <c r="J21" s="31"/>
      <c r="K21" s="35"/>
    </row>
    <row r="22" spans="2:11" x14ac:dyDescent="0.25">
      <c r="B22" s="8" t="s">
        <v>144</v>
      </c>
      <c r="C22" s="57" t="s">
        <v>145</v>
      </c>
      <c r="D22" s="54" t="s">
        <v>146</v>
      </c>
      <c r="E22" s="6" t="s">
        <v>79</v>
      </c>
      <c r="F22" s="19">
        <v>41550</v>
      </c>
      <c r="G22" s="24">
        <v>4232.66</v>
      </c>
      <c r="H22" s="24">
        <v>1.0900000000000001</v>
      </c>
      <c r="I22" s="31"/>
      <c r="J22" s="31"/>
      <c r="K22" s="35"/>
    </row>
    <row r="23" spans="2:11" x14ac:dyDescent="0.25">
      <c r="B23" s="8" t="s">
        <v>282</v>
      </c>
      <c r="C23" s="57" t="s">
        <v>283</v>
      </c>
      <c r="D23" s="54" t="s">
        <v>284</v>
      </c>
      <c r="E23" s="6" t="s">
        <v>185</v>
      </c>
      <c r="F23" s="19">
        <v>462000</v>
      </c>
      <c r="G23" s="24">
        <v>4100.25</v>
      </c>
      <c r="H23" s="24">
        <v>1.05</v>
      </c>
      <c r="I23" s="31"/>
      <c r="J23" s="31"/>
      <c r="K23" s="35"/>
    </row>
    <row r="24" spans="2:11" x14ac:dyDescent="0.25">
      <c r="B24" s="8" t="s">
        <v>103</v>
      </c>
      <c r="C24" s="57" t="s">
        <v>104</v>
      </c>
      <c r="D24" s="54" t="s">
        <v>105</v>
      </c>
      <c r="E24" s="6" t="s">
        <v>106</v>
      </c>
      <c r="F24" s="19">
        <v>114381</v>
      </c>
      <c r="G24" s="24">
        <v>4096.5600000000004</v>
      </c>
      <c r="H24" s="24">
        <v>1.05</v>
      </c>
      <c r="I24" s="31"/>
      <c r="J24" s="31"/>
      <c r="K24" s="35"/>
    </row>
    <row r="25" spans="2:11" x14ac:dyDescent="0.25">
      <c r="B25" s="8" t="s">
        <v>2028</v>
      </c>
      <c r="C25" s="57" t="s">
        <v>2029</v>
      </c>
      <c r="D25" s="54" t="s">
        <v>2030</v>
      </c>
      <c r="E25" s="6" t="s">
        <v>102</v>
      </c>
      <c r="F25" s="19">
        <v>2364860</v>
      </c>
      <c r="G25" s="24">
        <v>4095.94</v>
      </c>
      <c r="H25" s="24">
        <v>1.05</v>
      </c>
      <c r="I25" s="31"/>
      <c r="J25" s="31"/>
      <c r="K25" s="35"/>
    </row>
    <row r="26" spans="2:11" x14ac:dyDescent="0.25">
      <c r="B26" s="8" t="s">
        <v>221</v>
      </c>
      <c r="C26" s="57" t="s">
        <v>222</v>
      </c>
      <c r="D26" s="54" t="s">
        <v>223</v>
      </c>
      <c r="E26" s="6" t="s">
        <v>185</v>
      </c>
      <c r="F26" s="19">
        <v>889635</v>
      </c>
      <c r="G26" s="24">
        <v>3998.46</v>
      </c>
      <c r="H26" s="24">
        <v>1.03</v>
      </c>
      <c r="I26" s="31"/>
      <c r="J26" s="31"/>
      <c r="K26" s="35"/>
    </row>
    <row r="27" spans="2:11" x14ac:dyDescent="0.25">
      <c r="B27" s="8" t="s">
        <v>231</v>
      </c>
      <c r="C27" s="57" t="s">
        <v>232</v>
      </c>
      <c r="D27" s="54" t="s">
        <v>233</v>
      </c>
      <c r="E27" s="6" t="s">
        <v>72</v>
      </c>
      <c r="F27" s="19">
        <v>14000</v>
      </c>
      <c r="G27" s="24">
        <v>3997.88</v>
      </c>
      <c r="H27" s="24">
        <v>1.03</v>
      </c>
      <c r="I27" s="31"/>
      <c r="J27" s="31"/>
      <c r="K27" s="35"/>
    </row>
    <row r="28" spans="2:11" x14ac:dyDescent="0.25">
      <c r="B28" s="8" t="s">
        <v>357</v>
      </c>
      <c r="C28" s="57" t="s">
        <v>358</v>
      </c>
      <c r="D28" s="54" t="s">
        <v>359</v>
      </c>
      <c r="E28" s="6" t="s">
        <v>90</v>
      </c>
      <c r="F28" s="19">
        <v>1795107</v>
      </c>
      <c r="G28" s="24">
        <v>3991.42</v>
      </c>
      <c r="H28" s="24">
        <v>1.02</v>
      </c>
      <c r="I28" s="31"/>
      <c r="J28" s="31"/>
      <c r="K28" s="35"/>
    </row>
    <row r="29" spans="2:11" x14ac:dyDescent="0.25">
      <c r="B29" s="8" t="s">
        <v>760</v>
      </c>
      <c r="C29" s="57" t="s">
        <v>761</v>
      </c>
      <c r="D29" s="54" t="s">
        <v>762</v>
      </c>
      <c r="E29" s="6" t="s">
        <v>126</v>
      </c>
      <c r="F29" s="19">
        <v>326000</v>
      </c>
      <c r="G29" s="24">
        <v>3877.28</v>
      </c>
      <c r="H29" s="24">
        <v>0.99</v>
      </c>
      <c r="I29" s="31"/>
      <c r="J29" s="31"/>
      <c r="K29" s="35"/>
    </row>
    <row r="30" spans="2:11" x14ac:dyDescent="0.25">
      <c r="B30" s="8" t="s">
        <v>497</v>
      </c>
      <c r="C30" s="57" t="s">
        <v>498</v>
      </c>
      <c r="D30" s="54" t="s">
        <v>499</v>
      </c>
      <c r="E30" s="6" t="s">
        <v>325</v>
      </c>
      <c r="F30" s="19">
        <v>435960</v>
      </c>
      <c r="G30" s="24">
        <v>3853.01</v>
      </c>
      <c r="H30" s="24">
        <v>0.99</v>
      </c>
      <c r="I30" s="31"/>
      <c r="J30" s="31"/>
      <c r="K30" s="35"/>
    </row>
    <row r="31" spans="2:11" x14ac:dyDescent="0.25">
      <c r="B31" s="8" t="s">
        <v>201</v>
      </c>
      <c r="C31" s="57" t="s">
        <v>202</v>
      </c>
      <c r="D31" s="54" t="s">
        <v>203</v>
      </c>
      <c r="E31" s="6" t="s">
        <v>150</v>
      </c>
      <c r="F31" s="19">
        <v>196000</v>
      </c>
      <c r="G31" s="24">
        <v>3834.84</v>
      </c>
      <c r="H31" s="24">
        <v>0.98</v>
      </c>
      <c r="I31" s="31"/>
      <c r="J31" s="31"/>
      <c r="K31" s="35"/>
    </row>
    <row r="32" spans="2:11" x14ac:dyDescent="0.25">
      <c r="B32" s="8" t="s">
        <v>151</v>
      </c>
      <c r="C32" s="57" t="s">
        <v>152</v>
      </c>
      <c r="D32" s="54" t="s">
        <v>153</v>
      </c>
      <c r="E32" s="6" t="s">
        <v>54</v>
      </c>
      <c r="F32" s="19">
        <v>60300</v>
      </c>
      <c r="G32" s="24">
        <v>3768.81</v>
      </c>
      <c r="H32" s="24">
        <v>0.97</v>
      </c>
      <c r="I32" s="31"/>
      <c r="J32" s="31"/>
      <c r="K32" s="35"/>
    </row>
    <row r="33" spans="2:11" x14ac:dyDescent="0.25">
      <c r="B33" s="8" t="s">
        <v>1877</v>
      </c>
      <c r="C33" s="57" t="s">
        <v>1878</v>
      </c>
      <c r="D33" s="54" t="s">
        <v>1879</v>
      </c>
      <c r="E33" s="6" t="s">
        <v>440</v>
      </c>
      <c r="F33" s="19">
        <v>4603432</v>
      </c>
      <c r="G33" s="24">
        <v>3671.24</v>
      </c>
      <c r="H33" s="24">
        <v>0.94</v>
      </c>
      <c r="I33" s="31"/>
      <c r="J33" s="31"/>
      <c r="K33" s="35"/>
    </row>
    <row r="34" spans="2:11" x14ac:dyDescent="0.25">
      <c r="B34" s="8" t="s">
        <v>204</v>
      </c>
      <c r="C34" s="57" t="s">
        <v>205</v>
      </c>
      <c r="D34" s="54" t="s">
        <v>206</v>
      </c>
      <c r="E34" s="6" t="s">
        <v>102</v>
      </c>
      <c r="F34" s="19">
        <v>261269</v>
      </c>
      <c r="G34" s="24">
        <v>3644.57</v>
      </c>
      <c r="H34" s="24">
        <v>0.94</v>
      </c>
      <c r="I34" s="31"/>
      <c r="J34" s="31"/>
      <c r="K34" s="35"/>
    </row>
    <row r="35" spans="2:11" x14ac:dyDescent="0.25">
      <c r="B35" s="8" t="s">
        <v>76</v>
      </c>
      <c r="C35" s="57" t="s">
        <v>77</v>
      </c>
      <c r="D35" s="54" t="s">
        <v>78</v>
      </c>
      <c r="E35" s="6" t="s">
        <v>79</v>
      </c>
      <c r="F35" s="19">
        <v>180000</v>
      </c>
      <c r="G35" s="24">
        <v>3602.43</v>
      </c>
      <c r="H35" s="24">
        <v>0.92</v>
      </c>
      <c r="I35" s="31"/>
      <c r="J35" s="31"/>
      <c r="K35" s="35"/>
    </row>
    <row r="36" spans="2:11" x14ac:dyDescent="0.25">
      <c r="B36" s="8" t="s">
        <v>1806</v>
      </c>
      <c r="C36" s="57" t="s">
        <v>1807</v>
      </c>
      <c r="D36" s="54" t="s">
        <v>1808</v>
      </c>
      <c r="E36" s="6" t="s">
        <v>118</v>
      </c>
      <c r="F36" s="19">
        <v>381000</v>
      </c>
      <c r="G36" s="24">
        <v>3535.11</v>
      </c>
      <c r="H36" s="24">
        <v>0.91</v>
      </c>
      <c r="I36" s="31"/>
      <c r="J36" s="31"/>
      <c r="K36" s="35"/>
    </row>
    <row r="37" spans="2:11" x14ac:dyDescent="0.25">
      <c r="B37" s="8" t="s">
        <v>285</v>
      </c>
      <c r="C37" s="57" t="s">
        <v>286</v>
      </c>
      <c r="D37" s="54" t="s">
        <v>287</v>
      </c>
      <c r="E37" s="6" t="s">
        <v>79</v>
      </c>
      <c r="F37" s="19">
        <v>399250</v>
      </c>
      <c r="G37" s="24">
        <v>3530.17</v>
      </c>
      <c r="H37" s="24">
        <v>0.91</v>
      </c>
      <c r="I37" s="31"/>
      <c r="J37" s="31"/>
      <c r="K37" s="35"/>
    </row>
    <row r="38" spans="2:11" x14ac:dyDescent="0.25">
      <c r="B38" s="8" t="s">
        <v>515</v>
      </c>
      <c r="C38" s="57" t="s">
        <v>516</v>
      </c>
      <c r="D38" s="54" t="s">
        <v>517</v>
      </c>
      <c r="E38" s="6" t="s">
        <v>90</v>
      </c>
      <c r="F38" s="19">
        <v>62500</v>
      </c>
      <c r="G38" s="24">
        <v>3437.16</v>
      </c>
      <c r="H38" s="24">
        <v>0.88</v>
      </c>
      <c r="I38" s="31"/>
      <c r="J38" s="31"/>
      <c r="K38" s="35"/>
    </row>
    <row r="39" spans="2:11" x14ac:dyDescent="0.25">
      <c r="B39" s="8" t="s">
        <v>1586</v>
      </c>
      <c r="C39" s="57" t="s">
        <v>1587</v>
      </c>
      <c r="D39" s="54" t="s">
        <v>1588</v>
      </c>
      <c r="E39" s="6" t="s">
        <v>185</v>
      </c>
      <c r="F39" s="19">
        <v>460470</v>
      </c>
      <c r="G39" s="24">
        <v>3428.66</v>
      </c>
      <c r="H39" s="24">
        <v>0.88</v>
      </c>
      <c r="I39" s="31"/>
      <c r="J39" s="31"/>
      <c r="K39" s="35"/>
    </row>
    <row r="40" spans="2:11" x14ac:dyDescent="0.25">
      <c r="B40" s="8" t="s">
        <v>234</v>
      </c>
      <c r="C40" s="57" t="s">
        <v>235</v>
      </c>
      <c r="D40" s="54" t="s">
        <v>236</v>
      </c>
      <c r="E40" s="6" t="s">
        <v>237</v>
      </c>
      <c r="F40" s="19">
        <v>233250</v>
      </c>
      <c r="G40" s="24">
        <v>3268.18</v>
      </c>
      <c r="H40" s="24">
        <v>0.84</v>
      </c>
      <c r="I40" s="31"/>
      <c r="J40" s="31"/>
      <c r="K40" s="35"/>
    </row>
    <row r="41" spans="2:11" x14ac:dyDescent="0.25">
      <c r="B41" s="8" t="s">
        <v>247</v>
      </c>
      <c r="C41" s="57" t="s">
        <v>248</v>
      </c>
      <c r="D41" s="54" t="s">
        <v>249</v>
      </c>
      <c r="E41" s="6" t="s">
        <v>114</v>
      </c>
      <c r="F41" s="19">
        <v>20000</v>
      </c>
      <c r="G41" s="24">
        <v>3267.31</v>
      </c>
      <c r="H41" s="24">
        <v>0.84</v>
      </c>
      <c r="I41" s="31"/>
      <c r="J41" s="31"/>
      <c r="K41" s="35"/>
    </row>
    <row r="42" spans="2:11" x14ac:dyDescent="0.25">
      <c r="B42" s="8" t="s">
        <v>490</v>
      </c>
      <c r="C42" s="57" t="s">
        <v>491</v>
      </c>
      <c r="D42" s="54" t="s">
        <v>492</v>
      </c>
      <c r="E42" s="6" t="s">
        <v>220</v>
      </c>
      <c r="F42" s="19">
        <v>18500</v>
      </c>
      <c r="G42" s="24">
        <v>3190.35</v>
      </c>
      <c r="H42" s="24">
        <v>0.82</v>
      </c>
      <c r="I42" s="31"/>
      <c r="J42" s="31"/>
      <c r="K42" s="35"/>
    </row>
    <row r="43" spans="2:11" x14ac:dyDescent="0.25">
      <c r="B43" s="8" t="s">
        <v>1984</v>
      </c>
      <c r="C43" s="57" t="s">
        <v>1985</v>
      </c>
      <c r="D43" s="54" t="s">
        <v>1986</v>
      </c>
      <c r="E43" s="6" t="s">
        <v>72</v>
      </c>
      <c r="F43" s="19">
        <v>565200</v>
      </c>
      <c r="G43" s="24">
        <v>3166.82</v>
      </c>
      <c r="H43" s="24">
        <v>0.81</v>
      </c>
      <c r="I43" s="31"/>
      <c r="J43" s="31"/>
      <c r="K43" s="35"/>
    </row>
    <row r="44" spans="2:11" x14ac:dyDescent="0.25">
      <c r="B44" s="8" t="s">
        <v>1903</v>
      </c>
      <c r="C44" s="57" t="s">
        <v>1904</v>
      </c>
      <c r="D44" s="54" t="s">
        <v>1905</v>
      </c>
      <c r="E44" s="6" t="s">
        <v>140</v>
      </c>
      <c r="F44" s="19">
        <v>389400</v>
      </c>
      <c r="G44" s="24">
        <v>3125.32</v>
      </c>
      <c r="H44" s="24">
        <v>0.8</v>
      </c>
      <c r="I44" s="31"/>
      <c r="J44" s="31"/>
      <c r="K44" s="35"/>
    </row>
    <row r="45" spans="2:11" x14ac:dyDescent="0.25">
      <c r="B45" s="8" t="s">
        <v>535</v>
      </c>
      <c r="C45" s="57" t="s">
        <v>536</v>
      </c>
      <c r="D45" s="54" t="s">
        <v>537</v>
      </c>
      <c r="E45" s="6" t="s">
        <v>102</v>
      </c>
      <c r="F45" s="19">
        <v>45000</v>
      </c>
      <c r="G45" s="24">
        <v>3088.31</v>
      </c>
      <c r="H45" s="24">
        <v>0.79</v>
      </c>
      <c r="I45" s="31"/>
      <c r="J45" s="31"/>
      <c r="K45" s="35"/>
    </row>
    <row r="46" spans="2:11" x14ac:dyDescent="0.25">
      <c r="B46" s="8" t="s">
        <v>344</v>
      </c>
      <c r="C46" s="57" t="s">
        <v>345</v>
      </c>
      <c r="D46" s="54" t="s">
        <v>346</v>
      </c>
      <c r="E46" s="6" t="s">
        <v>325</v>
      </c>
      <c r="F46" s="19">
        <v>212711</v>
      </c>
      <c r="G46" s="24">
        <v>3086.1</v>
      </c>
      <c r="H46" s="24">
        <v>0.79</v>
      </c>
      <c r="I46" s="31"/>
      <c r="J46" s="31"/>
      <c r="K46" s="35" t="s">
        <v>4684</v>
      </c>
    </row>
    <row r="47" spans="2:11" x14ac:dyDescent="0.25">
      <c r="B47" s="8" t="s">
        <v>791</v>
      </c>
      <c r="C47" s="57" t="s">
        <v>792</v>
      </c>
      <c r="D47" s="54" t="s">
        <v>793</v>
      </c>
      <c r="E47" s="6" t="s">
        <v>161</v>
      </c>
      <c r="F47" s="19">
        <v>1582393</v>
      </c>
      <c r="G47" s="24">
        <v>3080.13</v>
      </c>
      <c r="H47" s="24">
        <v>0.79</v>
      </c>
      <c r="I47" s="31"/>
      <c r="J47" s="31"/>
      <c r="K47" s="35"/>
    </row>
    <row r="48" spans="2:11" x14ac:dyDescent="0.25">
      <c r="B48" s="8" t="s">
        <v>925</v>
      </c>
      <c r="C48" s="57" t="s">
        <v>926</v>
      </c>
      <c r="D48" s="54" t="s">
        <v>927</v>
      </c>
      <c r="E48" s="6" t="s">
        <v>118</v>
      </c>
      <c r="F48" s="19">
        <v>358111</v>
      </c>
      <c r="G48" s="24">
        <v>2829.61</v>
      </c>
      <c r="H48" s="24">
        <v>0.73</v>
      </c>
      <c r="I48" s="31"/>
      <c r="J48" s="31"/>
      <c r="K48" s="35"/>
    </row>
    <row r="49" spans="2:11" x14ac:dyDescent="0.25">
      <c r="B49" s="8" t="s">
        <v>856</v>
      </c>
      <c r="C49" s="57" t="s">
        <v>857</v>
      </c>
      <c r="D49" s="54" t="s">
        <v>858</v>
      </c>
      <c r="E49" s="6" t="s">
        <v>230</v>
      </c>
      <c r="F49" s="19">
        <v>265453</v>
      </c>
      <c r="G49" s="24">
        <v>2824.15</v>
      </c>
      <c r="H49" s="24">
        <v>0.72</v>
      </c>
      <c r="I49" s="31"/>
      <c r="J49" s="31"/>
      <c r="K49" s="35"/>
    </row>
    <row r="50" spans="2:11" x14ac:dyDescent="0.25">
      <c r="B50" s="8" t="s">
        <v>1974</v>
      </c>
      <c r="C50" s="57" t="s">
        <v>1975</v>
      </c>
      <c r="D50" s="54" t="s">
        <v>1976</v>
      </c>
      <c r="E50" s="6" t="s">
        <v>1977</v>
      </c>
      <c r="F50" s="19">
        <v>1493400</v>
      </c>
      <c r="G50" s="24">
        <v>2776.23</v>
      </c>
      <c r="H50" s="24">
        <v>0.71</v>
      </c>
      <c r="I50" s="31"/>
      <c r="J50" s="31"/>
      <c r="K50" s="35"/>
    </row>
    <row r="51" spans="2:11" x14ac:dyDescent="0.25">
      <c r="B51" s="8" t="s">
        <v>773</v>
      </c>
      <c r="C51" s="57" t="s">
        <v>774</v>
      </c>
      <c r="D51" s="54" t="s">
        <v>775</v>
      </c>
      <c r="E51" s="6" t="s">
        <v>366</v>
      </c>
      <c r="F51" s="19">
        <v>191771</v>
      </c>
      <c r="G51" s="24">
        <v>2693.52</v>
      </c>
      <c r="H51" s="24">
        <v>0.69</v>
      </c>
      <c r="I51" s="31"/>
      <c r="J51" s="31"/>
      <c r="K51" s="35"/>
    </row>
    <row r="52" spans="2:11" x14ac:dyDescent="0.25">
      <c r="B52" s="8" t="s">
        <v>300</v>
      </c>
      <c r="C52" s="57" t="s">
        <v>301</v>
      </c>
      <c r="D52" s="54" t="s">
        <v>302</v>
      </c>
      <c r="E52" s="6" t="s">
        <v>58</v>
      </c>
      <c r="F52" s="19">
        <v>1058850</v>
      </c>
      <c r="G52" s="24">
        <v>2621.71</v>
      </c>
      <c r="H52" s="24">
        <v>0.67</v>
      </c>
      <c r="I52" s="31"/>
      <c r="J52" s="31"/>
      <c r="K52" s="35"/>
    </row>
    <row r="53" spans="2:11" x14ac:dyDescent="0.25">
      <c r="B53" s="8" t="s">
        <v>338</v>
      </c>
      <c r="C53" s="57" t="s">
        <v>339</v>
      </c>
      <c r="D53" s="54" t="s">
        <v>340</v>
      </c>
      <c r="E53" s="6" t="s">
        <v>98</v>
      </c>
      <c r="F53" s="19">
        <v>220348</v>
      </c>
      <c r="G53" s="24">
        <v>2587</v>
      </c>
      <c r="H53" s="24">
        <v>0.66</v>
      </c>
      <c r="I53" s="31"/>
      <c r="J53" s="31"/>
      <c r="K53" s="35"/>
    </row>
    <row r="54" spans="2:11" x14ac:dyDescent="0.25">
      <c r="B54" s="8" t="s">
        <v>1895</v>
      </c>
      <c r="C54" s="57" t="s">
        <v>1223</v>
      </c>
      <c r="D54" s="54" t="s">
        <v>1896</v>
      </c>
      <c r="E54" s="6" t="s">
        <v>58</v>
      </c>
      <c r="F54" s="19">
        <v>504900</v>
      </c>
      <c r="G54" s="24">
        <v>2433.62</v>
      </c>
      <c r="H54" s="24">
        <v>0.62</v>
      </c>
      <c r="I54" s="31"/>
      <c r="J54" s="31"/>
      <c r="K54" s="35"/>
    </row>
    <row r="55" spans="2:11" x14ac:dyDescent="0.25">
      <c r="B55" s="8" t="s">
        <v>914</v>
      </c>
      <c r="C55" s="57" t="s">
        <v>915</v>
      </c>
      <c r="D55" s="54" t="s">
        <v>916</v>
      </c>
      <c r="E55" s="6" t="s">
        <v>567</v>
      </c>
      <c r="F55" s="19">
        <v>1100000</v>
      </c>
      <c r="G55" s="24">
        <v>2365</v>
      </c>
      <c r="H55" s="24">
        <v>0.61</v>
      </c>
      <c r="I55" s="31"/>
      <c r="J55" s="31"/>
      <c r="K55" s="35"/>
    </row>
    <row r="56" spans="2:11" x14ac:dyDescent="0.25">
      <c r="B56" s="8" t="s">
        <v>335</v>
      </c>
      <c r="C56" s="57" t="s">
        <v>336</v>
      </c>
      <c r="D56" s="54" t="s">
        <v>337</v>
      </c>
      <c r="E56" s="6" t="s">
        <v>118</v>
      </c>
      <c r="F56" s="19">
        <v>206158</v>
      </c>
      <c r="G56" s="24">
        <v>2330.62</v>
      </c>
      <c r="H56" s="24">
        <v>0.6</v>
      </c>
      <c r="I56" s="31"/>
      <c r="J56" s="31"/>
      <c r="K56" s="35"/>
    </row>
    <row r="57" spans="2:11" x14ac:dyDescent="0.25">
      <c r="B57" s="8" t="s">
        <v>2021</v>
      </c>
      <c r="C57" s="57" t="s">
        <v>2022</v>
      </c>
      <c r="D57" s="54" t="s">
        <v>2023</v>
      </c>
      <c r="E57" s="6" t="s">
        <v>102</v>
      </c>
      <c r="F57" s="19">
        <v>1212000</v>
      </c>
      <c r="G57" s="24">
        <v>2239.17</v>
      </c>
      <c r="H57" s="24">
        <v>0.56999999999999995</v>
      </c>
      <c r="I57" s="31"/>
      <c r="J57" s="31"/>
      <c r="K57" s="35"/>
    </row>
    <row r="58" spans="2:11" x14ac:dyDescent="0.25">
      <c r="B58" s="8" t="s">
        <v>1995</v>
      </c>
      <c r="C58" s="57" t="s">
        <v>1996</v>
      </c>
      <c r="D58" s="54" t="s">
        <v>1997</v>
      </c>
      <c r="E58" s="6" t="s">
        <v>213</v>
      </c>
      <c r="F58" s="19">
        <v>989400</v>
      </c>
      <c r="G58" s="24">
        <v>2195.9699999999998</v>
      </c>
      <c r="H58" s="24">
        <v>0.56000000000000005</v>
      </c>
      <c r="I58" s="31"/>
      <c r="J58" s="31"/>
      <c r="K58" s="35"/>
    </row>
    <row r="59" spans="2:11" x14ac:dyDescent="0.25">
      <c r="B59" s="8" t="s">
        <v>250</v>
      </c>
      <c r="C59" s="57" t="s">
        <v>251</v>
      </c>
      <c r="D59" s="54" t="s">
        <v>252</v>
      </c>
      <c r="E59" s="6" t="s">
        <v>90</v>
      </c>
      <c r="F59" s="19">
        <v>175943</v>
      </c>
      <c r="G59" s="24">
        <v>2173.34</v>
      </c>
      <c r="H59" s="24">
        <v>0.56000000000000005</v>
      </c>
      <c r="I59" s="31"/>
      <c r="J59" s="31"/>
      <c r="K59" s="35"/>
    </row>
    <row r="60" spans="2:11" x14ac:dyDescent="0.25">
      <c r="B60" s="8" t="s">
        <v>303</v>
      </c>
      <c r="C60" s="57" t="s">
        <v>304</v>
      </c>
      <c r="D60" s="54" t="s">
        <v>305</v>
      </c>
      <c r="E60" s="6" t="s">
        <v>183</v>
      </c>
      <c r="F60" s="19">
        <v>1578500</v>
      </c>
      <c r="G60" s="24">
        <v>2145.9699999999998</v>
      </c>
      <c r="H60" s="24">
        <v>0.55000000000000004</v>
      </c>
      <c r="I60" s="31"/>
      <c r="J60" s="31"/>
      <c r="K60" s="35"/>
    </row>
    <row r="61" spans="2:11" x14ac:dyDescent="0.25">
      <c r="B61" s="8" t="s">
        <v>214</v>
      </c>
      <c r="C61" s="57" t="s">
        <v>215</v>
      </c>
      <c r="D61" s="54" t="s">
        <v>216</v>
      </c>
      <c r="E61" s="6" t="s">
        <v>72</v>
      </c>
      <c r="F61" s="19">
        <v>84300</v>
      </c>
      <c r="G61" s="24">
        <v>2144.84</v>
      </c>
      <c r="H61" s="24">
        <v>0.55000000000000004</v>
      </c>
      <c r="I61" s="31"/>
      <c r="J61" s="31"/>
      <c r="K61" s="35"/>
    </row>
    <row r="62" spans="2:11" x14ac:dyDescent="0.25">
      <c r="B62" s="8" t="s">
        <v>272</v>
      </c>
      <c r="C62" s="57" t="s">
        <v>273</v>
      </c>
      <c r="D62" s="54" t="s">
        <v>274</v>
      </c>
      <c r="E62" s="6" t="s">
        <v>275</v>
      </c>
      <c r="F62" s="19">
        <v>175000</v>
      </c>
      <c r="G62" s="24">
        <v>2022.65</v>
      </c>
      <c r="H62" s="24">
        <v>0.52</v>
      </c>
      <c r="I62" s="31"/>
      <c r="J62" s="31"/>
      <c r="K62" s="35"/>
    </row>
    <row r="63" spans="2:11" x14ac:dyDescent="0.25">
      <c r="B63" s="8" t="s">
        <v>158</v>
      </c>
      <c r="C63" s="57" t="s">
        <v>159</v>
      </c>
      <c r="D63" s="54" t="s">
        <v>160</v>
      </c>
      <c r="E63" s="6" t="s">
        <v>161</v>
      </c>
      <c r="F63" s="19">
        <v>388750</v>
      </c>
      <c r="G63" s="24">
        <v>2019.75</v>
      </c>
      <c r="H63" s="24">
        <v>0.52</v>
      </c>
      <c r="I63" s="31"/>
      <c r="J63" s="31"/>
      <c r="K63" s="35"/>
    </row>
    <row r="64" spans="2:11" x14ac:dyDescent="0.25">
      <c r="B64" s="8" t="s">
        <v>788</v>
      </c>
      <c r="C64" s="57" t="s">
        <v>789</v>
      </c>
      <c r="D64" s="54" t="s">
        <v>790</v>
      </c>
      <c r="E64" s="6" t="s">
        <v>161</v>
      </c>
      <c r="F64" s="19">
        <v>566906</v>
      </c>
      <c r="G64" s="24">
        <v>1858.6</v>
      </c>
      <c r="H64" s="24">
        <v>0.48</v>
      </c>
      <c r="I64" s="31"/>
      <c r="J64" s="31"/>
      <c r="K64" s="35"/>
    </row>
    <row r="65" spans="2:11" x14ac:dyDescent="0.25">
      <c r="B65" s="8" t="s">
        <v>400</v>
      </c>
      <c r="C65" s="57" t="s">
        <v>401</v>
      </c>
      <c r="D65" s="54" t="s">
        <v>402</v>
      </c>
      <c r="E65" s="6" t="s">
        <v>150</v>
      </c>
      <c r="F65" s="19">
        <v>119850</v>
      </c>
      <c r="G65" s="24">
        <v>1804.16</v>
      </c>
      <c r="H65" s="24">
        <v>0.46</v>
      </c>
      <c r="I65" s="31"/>
      <c r="J65" s="31"/>
      <c r="K65" s="35"/>
    </row>
    <row r="66" spans="2:11" x14ac:dyDescent="0.25">
      <c r="B66" s="8" t="s">
        <v>1841</v>
      </c>
      <c r="C66" s="57" t="s">
        <v>1842</v>
      </c>
      <c r="D66" s="54" t="s">
        <v>1843</v>
      </c>
      <c r="E66" s="6" t="s">
        <v>183</v>
      </c>
      <c r="F66" s="19">
        <v>1448000</v>
      </c>
      <c r="G66" s="24">
        <v>1773.8</v>
      </c>
      <c r="H66" s="24">
        <v>0.46</v>
      </c>
      <c r="I66" s="31"/>
      <c r="J66" s="31"/>
      <c r="K66" s="35"/>
    </row>
    <row r="67" spans="2:11" x14ac:dyDescent="0.25">
      <c r="B67" s="8" t="s">
        <v>391</v>
      </c>
      <c r="C67" s="57" t="s">
        <v>392</v>
      </c>
      <c r="D67" s="54" t="s">
        <v>393</v>
      </c>
      <c r="E67" s="6" t="s">
        <v>150</v>
      </c>
      <c r="F67" s="19">
        <v>130000</v>
      </c>
      <c r="G67" s="24">
        <v>1756.3</v>
      </c>
      <c r="H67" s="24">
        <v>0.45</v>
      </c>
      <c r="I67" s="31"/>
      <c r="J67" s="31"/>
      <c r="K67" s="35"/>
    </row>
    <row r="68" spans="2:11" x14ac:dyDescent="0.25">
      <c r="B68" s="8" t="s">
        <v>329</v>
      </c>
      <c r="C68" s="57" t="s">
        <v>330</v>
      </c>
      <c r="D68" s="54" t="s">
        <v>331</v>
      </c>
      <c r="E68" s="6" t="s">
        <v>98</v>
      </c>
      <c r="F68" s="19">
        <v>200000</v>
      </c>
      <c r="G68" s="24">
        <v>1720.2</v>
      </c>
      <c r="H68" s="24">
        <v>0.44</v>
      </c>
      <c r="I68" s="31"/>
      <c r="J68" s="31"/>
      <c r="K68" s="35"/>
    </row>
    <row r="69" spans="2:11" x14ac:dyDescent="0.25">
      <c r="B69" s="8" t="s">
        <v>165</v>
      </c>
      <c r="C69" s="57" t="s">
        <v>166</v>
      </c>
      <c r="D69" s="54" t="s">
        <v>167</v>
      </c>
      <c r="E69" s="6" t="s">
        <v>168</v>
      </c>
      <c r="F69" s="19">
        <v>815000</v>
      </c>
      <c r="G69" s="24">
        <v>1433.59</v>
      </c>
      <c r="H69" s="24">
        <v>0.37</v>
      </c>
      <c r="I69" s="31"/>
      <c r="J69" s="31"/>
      <c r="K69" s="35"/>
    </row>
    <row r="70" spans="2:11" x14ac:dyDescent="0.25">
      <c r="B70" s="8" t="s">
        <v>1971</v>
      </c>
      <c r="C70" s="57" t="s">
        <v>1972</v>
      </c>
      <c r="D70" s="54" t="s">
        <v>1973</v>
      </c>
      <c r="E70" s="6" t="s">
        <v>213</v>
      </c>
      <c r="F70" s="19">
        <v>9600000</v>
      </c>
      <c r="G70" s="24">
        <v>1377.6</v>
      </c>
      <c r="H70" s="24">
        <v>0.35</v>
      </c>
      <c r="I70" s="31"/>
      <c r="J70" s="31"/>
      <c r="K70" s="35"/>
    </row>
    <row r="71" spans="2:11" x14ac:dyDescent="0.25">
      <c r="B71" s="8" t="s">
        <v>62</v>
      </c>
      <c r="C71" s="57" t="s">
        <v>63</v>
      </c>
      <c r="D71" s="54" t="s">
        <v>64</v>
      </c>
      <c r="E71" s="6" t="s">
        <v>58</v>
      </c>
      <c r="F71" s="19">
        <v>113750</v>
      </c>
      <c r="G71" s="24">
        <v>1214.57</v>
      </c>
      <c r="H71" s="24">
        <v>0.31</v>
      </c>
      <c r="I71" s="31"/>
      <c r="J71" s="31"/>
      <c r="K71" s="35"/>
    </row>
    <row r="72" spans="2:11" x14ac:dyDescent="0.25">
      <c r="B72" s="8" t="s">
        <v>91</v>
      </c>
      <c r="C72" s="57" t="s">
        <v>92</v>
      </c>
      <c r="D72" s="54" t="s">
        <v>93</v>
      </c>
      <c r="E72" s="6" t="s">
        <v>94</v>
      </c>
      <c r="F72" s="19">
        <v>48600</v>
      </c>
      <c r="G72" s="24">
        <v>1206.03</v>
      </c>
      <c r="H72" s="24">
        <v>0.31</v>
      </c>
      <c r="I72" s="31"/>
      <c r="J72" s="31"/>
      <c r="K72" s="35"/>
    </row>
    <row r="73" spans="2:11" x14ac:dyDescent="0.25">
      <c r="B73" s="8" t="s">
        <v>341</v>
      </c>
      <c r="C73" s="57" t="s">
        <v>342</v>
      </c>
      <c r="D73" s="54" t="s">
        <v>343</v>
      </c>
      <c r="E73" s="6" t="s">
        <v>54</v>
      </c>
      <c r="F73" s="19">
        <v>244500</v>
      </c>
      <c r="G73" s="24">
        <v>1169.08</v>
      </c>
      <c r="H73" s="24">
        <v>0.3</v>
      </c>
      <c r="I73" s="31"/>
      <c r="J73" s="31"/>
      <c r="K73" s="35"/>
    </row>
    <row r="74" spans="2:11" x14ac:dyDescent="0.25">
      <c r="B74" s="8" t="s">
        <v>1998</v>
      </c>
      <c r="C74" s="57" t="s">
        <v>1999</v>
      </c>
      <c r="D74" s="54" t="s">
        <v>2000</v>
      </c>
      <c r="E74" s="6" t="s">
        <v>514</v>
      </c>
      <c r="F74" s="19">
        <v>498000</v>
      </c>
      <c r="G74" s="24">
        <v>862.04</v>
      </c>
      <c r="H74" s="24">
        <v>0.22</v>
      </c>
      <c r="I74" s="31"/>
      <c r="J74" s="31"/>
      <c r="K74" s="35"/>
    </row>
    <row r="75" spans="2:11" x14ac:dyDescent="0.25">
      <c r="B75" s="8" t="s">
        <v>992</v>
      </c>
      <c r="C75" s="57" t="s">
        <v>993</v>
      </c>
      <c r="D75" s="54" t="s">
        <v>994</v>
      </c>
      <c r="E75" s="6" t="s">
        <v>183</v>
      </c>
      <c r="F75" s="19">
        <v>97875</v>
      </c>
      <c r="G75" s="24">
        <v>801.25</v>
      </c>
      <c r="H75" s="24">
        <v>0.21</v>
      </c>
      <c r="I75" s="31"/>
      <c r="J75" s="31"/>
      <c r="K75" s="35"/>
    </row>
    <row r="76" spans="2:11" x14ac:dyDescent="0.25">
      <c r="B76" s="8" t="s">
        <v>884</v>
      </c>
      <c r="C76" s="57" t="s">
        <v>885</v>
      </c>
      <c r="D76" s="54" t="s">
        <v>886</v>
      </c>
      <c r="E76" s="6" t="s">
        <v>887</v>
      </c>
      <c r="F76" s="19">
        <v>333000</v>
      </c>
      <c r="G76" s="24">
        <v>732.1</v>
      </c>
      <c r="H76" s="24">
        <v>0.19</v>
      </c>
      <c r="I76" s="31"/>
      <c r="J76" s="31"/>
      <c r="K76" s="35"/>
    </row>
    <row r="77" spans="2:11" x14ac:dyDescent="0.25">
      <c r="B77" s="8" t="s">
        <v>1880</v>
      </c>
      <c r="C77" s="57" t="s">
        <v>1881</v>
      </c>
      <c r="D77" s="54" t="s">
        <v>1882</v>
      </c>
      <c r="E77" s="6" t="s">
        <v>133</v>
      </c>
      <c r="F77" s="19">
        <v>143100</v>
      </c>
      <c r="G77" s="24">
        <v>662.91</v>
      </c>
      <c r="H77" s="24">
        <v>0.17</v>
      </c>
      <c r="I77" s="31"/>
      <c r="J77" s="31"/>
      <c r="K77" s="35"/>
    </row>
    <row r="78" spans="2:11" x14ac:dyDescent="0.25">
      <c r="B78" s="8" t="s">
        <v>2004</v>
      </c>
      <c r="C78" s="57" t="s">
        <v>2005</v>
      </c>
      <c r="D78" s="54" t="s">
        <v>2006</v>
      </c>
      <c r="E78" s="6" t="s">
        <v>102</v>
      </c>
      <c r="F78" s="19">
        <v>372600</v>
      </c>
      <c r="G78" s="24">
        <v>637.52</v>
      </c>
      <c r="H78" s="24">
        <v>0.16</v>
      </c>
      <c r="I78" s="31"/>
      <c r="J78" s="31"/>
      <c r="K78" s="35"/>
    </row>
    <row r="79" spans="2:11" x14ac:dyDescent="0.25">
      <c r="B79" s="8" t="s">
        <v>2043</v>
      </c>
      <c r="C79" s="57" t="s">
        <v>2044</v>
      </c>
      <c r="D79" s="54" t="s">
        <v>2045</v>
      </c>
      <c r="E79" s="6" t="s">
        <v>102</v>
      </c>
      <c r="F79" s="19">
        <v>66750</v>
      </c>
      <c r="G79" s="24">
        <v>611.5</v>
      </c>
      <c r="H79" s="24">
        <v>0.16</v>
      </c>
      <c r="I79" s="31"/>
      <c r="J79" s="31"/>
      <c r="K79" s="35"/>
    </row>
    <row r="80" spans="2:11" x14ac:dyDescent="0.25">
      <c r="B80" s="8" t="s">
        <v>1890</v>
      </c>
      <c r="C80" s="57" t="s">
        <v>625</v>
      </c>
      <c r="D80" s="54" t="s">
        <v>1891</v>
      </c>
      <c r="E80" s="6" t="s">
        <v>102</v>
      </c>
      <c r="F80" s="19">
        <v>120000</v>
      </c>
      <c r="G80" s="24">
        <v>598.86</v>
      </c>
      <c r="H80" s="24">
        <v>0.15</v>
      </c>
      <c r="I80" s="31"/>
      <c r="J80" s="31"/>
      <c r="K80" s="35"/>
    </row>
    <row r="81" spans="2:11" x14ac:dyDescent="0.25">
      <c r="B81" s="8" t="s">
        <v>73</v>
      </c>
      <c r="C81" s="57" t="s">
        <v>74</v>
      </c>
      <c r="D81" s="54" t="s">
        <v>75</v>
      </c>
      <c r="E81" s="6" t="s">
        <v>54</v>
      </c>
      <c r="F81" s="19">
        <v>15225</v>
      </c>
      <c r="G81" s="24">
        <v>580.98</v>
      </c>
      <c r="H81" s="24">
        <v>0.15</v>
      </c>
      <c r="I81" s="31"/>
      <c r="J81" s="31"/>
      <c r="K81" s="35"/>
    </row>
    <row r="82" spans="2:11" x14ac:dyDescent="0.25">
      <c r="B82" s="8" t="s">
        <v>949</v>
      </c>
      <c r="C82" s="57" t="s">
        <v>950</v>
      </c>
      <c r="D82" s="54" t="s">
        <v>951</v>
      </c>
      <c r="E82" s="6" t="s">
        <v>220</v>
      </c>
      <c r="F82" s="19">
        <v>105000</v>
      </c>
      <c r="G82" s="24">
        <v>566.58000000000004</v>
      </c>
      <c r="H82" s="24">
        <v>0.15</v>
      </c>
      <c r="I82" s="31"/>
      <c r="J82" s="31"/>
      <c r="K82" s="35"/>
    </row>
    <row r="83" spans="2:11" x14ac:dyDescent="0.25">
      <c r="B83" s="8" t="s">
        <v>1964</v>
      </c>
      <c r="C83" s="57" t="s">
        <v>1965</v>
      </c>
      <c r="D83" s="54" t="s">
        <v>1966</v>
      </c>
      <c r="E83" s="6" t="s">
        <v>271</v>
      </c>
      <c r="F83" s="19">
        <v>141750</v>
      </c>
      <c r="G83" s="24">
        <v>552.47</v>
      </c>
      <c r="H83" s="24">
        <v>0.14000000000000001</v>
      </c>
      <c r="I83" s="31"/>
      <c r="J83" s="31"/>
      <c r="K83" s="35"/>
    </row>
    <row r="84" spans="2:11" x14ac:dyDescent="0.25">
      <c r="B84" s="8" t="s">
        <v>119</v>
      </c>
      <c r="C84" s="57" t="s">
        <v>120</v>
      </c>
      <c r="D84" s="54" t="s">
        <v>121</v>
      </c>
      <c r="E84" s="6" t="s">
        <v>122</v>
      </c>
      <c r="F84" s="19">
        <v>85400</v>
      </c>
      <c r="G84" s="24">
        <v>494.76</v>
      </c>
      <c r="H84" s="24">
        <v>0.13</v>
      </c>
      <c r="I84" s="31"/>
      <c r="J84" s="31"/>
      <c r="K84" s="35"/>
    </row>
    <row r="85" spans="2:11" x14ac:dyDescent="0.25">
      <c r="B85" s="8" t="s">
        <v>862</v>
      </c>
      <c r="C85" s="57" t="s">
        <v>863</v>
      </c>
      <c r="D85" s="54" t="s">
        <v>864</v>
      </c>
      <c r="E85" s="6" t="s">
        <v>150</v>
      </c>
      <c r="F85" s="19">
        <v>63000</v>
      </c>
      <c r="G85" s="24">
        <v>479.3</v>
      </c>
      <c r="H85" s="24">
        <v>0.12</v>
      </c>
      <c r="I85" s="31"/>
      <c r="J85" s="31"/>
      <c r="K85" s="35"/>
    </row>
    <row r="86" spans="2:11" x14ac:dyDescent="0.25">
      <c r="B86" s="8" t="s">
        <v>888</v>
      </c>
      <c r="C86" s="57" t="s">
        <v>590</v>
      </c>
      <c r="D86" s="54" t="s">
        <v>889</v>
      </c>
      <c r="E86" s="6" t="s">
        <v>271</v>
      </c>
      <c r="F86" s="19">
        <v>183600</v>
      </c>
      <c r="G86" s="24">
        <v>476.07</v>
      </c>
      <c r="H86" s="24">
        <v>0.12</v>
      </c>
      <c r="I86" s="31"/>
      <c r="J86" s="31"/>
      <c r="K86" s="35"/>
    </row>
    <row r="87" spans="2:11" x14ac:dyDescent="0.25">
      <c r="B87" s="8" t="s">
        <v>1981</v>
      </c>
      <c r="C87" s="57" t="s">
        <v>1982</v>
      </c>
      <c r="D87" s="54" t="s">
        <v>1983</v>
      </c>
      <c r="E87" s="6" t="s">
        <v>161</v>
      </c>
      <c r="F87" s="19">
        <v>31500</v>
      </c>
      <c r="G87" s="24">
        <v>307.82</v>
      </c>
      <c r="H87" s="24">
        <v>0.08</v>
      </c>
      <c r="I87" s="31"/>
      <c r="J87" s="31"/>
      <c r="K87" s="35"/>
    </row>
    <row r="88" spans="2:11" x14ac:dyDescent="0.25">
      <c r="B88" s="8" t="s">
        <v>2106</v>
      </c>
      <c r="C88" s="57" t="s">
        <v>2107</v>
      </c>
      <c r="D88" s="54" t="s">
        <v>2108</v>
      </c>
      <c r="E88" s="6" t="s">
        <v>114</v>
      </c>
      <c r="F88" s="19">
        <v>54400</v>
      </c>
      <c r="G88" s="24">
        <v>294.02999999999997</v>
      </c>
      <c r="H88" s="24">
        <v>0.08</v>
      </c>
      <c r="I88" s="31"/>
      <c r="J88" s="31"/>
      <c r="K88" s="35"/>
    </row>
    <row r="89" spans="2:11" x14ac:dyDescent="0.25">
      <c r="B89" s="8" t="s">
        <v>241</v>
      </c>
      <c r="C89" s="57" t="s">
        <v>242</v>
      </c>
      <c r="D89" s="54" t="s">
        <v>243</v>
      </c>
      <c r="E89" s="6" t="s">
        <v>161</v>
      </c>
      <c r="F89" s="19">
        <v>52000</v>
      </c>
      <c r="G89" s="24">
        <v>256.18</v>
      </c>
      <c r="H89" s="24">
        <v>7.0000000000000007E-2</v>
      </c>
      <c r="I89" s="31"/>
      <c r="J89" s="31"/>
      <c r="K89" s="35"/>
    </row>
    <row r="90" spans="2:11" x14ac:dyDescent="0.25">
      <c r="B90" s="8" t="s">
        <v>978</v>
      </c>
      <c r="C90" s="57" t="s">
        <v>979</v>
      </c>
      <c r="D90" s="54" t="s">
        <v>980</v>
      </c>
      <c r="E90" s="6" t="s">
        <v>981</v>
      </c>
      <c r="F90" s="19">
        <v>58800</v>
      </c>
      <c r="G90" s="24">
        <v>238.82</v>
      </c>
      <c r="H90" s="24">
        <v>0.06</v>
      </c>
      <c r="I90" s="31"/>
      <c r="J90" s="31"/>
      <c r="K90" s="35"/>
    </row>
    <row r="91" spans="2:11" x14ac:dyDescent="0.25">
      <c r="B91" s="8" t="s">
        <v>985</v>
      </c>
      <c r="C91" s="57" t="s">
        <v>986</v>
      </c>
      <c r="D91" s="54" t="s">
        <v>987</v>
      </c>
      <c r="E91" s="6" t="s">
        <v>102</v>
      </c>
      <c r="F91" s="19">
        <v>14500</v>
      </c>
      <c r="G91" s="24">
        <v>235.96</v>
      </c>
      <c r="H91" s="24">
        <v>0.06</v>
      </c>
      <c r="I91" s="31"/>
      <c r="J91" s="31"/>
      <c r="K91" s="35"/>
    </row>
    <row r="92" spans="2:11" x14ac:dyDescent="0.25">
      <c r="B92" s="8" t="s">
        <v>192</v>
      </c>
      <c r="C92" s="57" t="s">
        <v>193</v>
      </c>
      <c r="D92" s="54" t="s">
        <v>194</v>
      </c>
      <c r="E92" s="6" t="s">
        <v>98</v>
      </c>
      <c r="F92" s="19">
        <v>21000</v>
      </c>
      <c r="G92" s="24">
        <v>229.48</v>
      </c>
      <c r="H92" s="24">
        <v>0.06</v>
      </c>
      <c r="I92" s="31"/>
      <c r="J92" s="31"/>
      <c r="K92" s="35"/>
    </row>
    <row r="93" spans="2:11" x14ac:dyDescent="0.25">
      <c r="B93" s="8" t="s">
        <v>403</v>
      </c>
      <c r="C93" s="57" t="s">
        <v>404</v>
      </c>
      <c r="D93" s="54" t="s">
        <v>405</v>
      </c>
      <c r="E93" s="6" t="s">
        <v>406</v>
      </c>
      <c r="F93" s="19">
        <v>77000</v>
      </c>
      <c r="G93" s="24">
        <v>194.23</v>
      </c>
      <c r="H93" s="24">
        <v>0.05</v>
      </c>
      <c r="I93" s="31"/>
      <c r="J93" s="31"/>
      <c r="K93" s="35"/>
    </row>
    <row r="94" spans="2:11" x14ac:dyDescent="0.25">
      <c r="B94" s="8" t="s">
        <v>2037</v>
      </c>
      <c r="C94" s="57" t="s">
        <v>2038</v>
      </c>
      <c r="D94" s="54" t="s">
        <v>2039</v>
      </c>
      <c r="E94" s="6" t="s">
        <v>150</v>
      </c>
      <c r="F94" s="19">
        <v>42000</v>
      </c>
      <c r="G94" s="24">
        <v>174.59</v>
      </c>
      <c r="H94" s="24">
        <v>0.04</v>
      </c>
      <c r="I94" s="31"/>
      <c r="J94" s="31"/>
      <c r="K94" s="35"/>
    </row>
    <row r="95" spans="2:11" x14ac:dyDescent="0.25">
      <c r="B95" s="8" t="s">
        <v>1576</v>
      </c>
      <c r="C95" s="57" t="s">
        <v>211</v>
      </c>
      <c r="D95" s="54" t="s">
        <v>1577</v>
      </c>
      <c r="E95" s="6" t="s">
        <v>213</v>
      </c>
      <c r="F95" s="19">
        <v>20027</v>
      </c>
      <c r="G95" s="24">
        <v>154.19999999999999</v>
      </c>
      <c r="H95" s="24">
        <v>0.04</v>
      </c>
      <c r="I95" s="31"/>
      <c r="J95" s="31"/>
      <c r="K95" s="35" t="s">
        <v>362</v>
      </c>
    </row>
    <row r="96" spans="2:11" x14ac:dyDescent="0.25">
      <c r="B96" s="8" t="s">
        <v>969</v>
      </c>
      <c r="C96" s="57" t="s">
        <v>970</v>
      </c>
      <c r="D96" s="54" t="s">
        <v>971</v>
      </c>
      <c r="E96" s="6" t="s">
        <v>271</v>
      </c>
      <c r="F96" s="19">
        <v>48000</v>
      </c>
      <c r="G96" s="24">
        <v>152.4</v>
      </c>
      <c r="H96" s="24">
        <v>0.04</v>
      </c>
      <c r="I96" s="31"/>
      <c r="J96" s="31"/>
      <c r="K96" s="35"/>
    </row>
    <row r="97" spans="2:11" x14ac:dyDescent="0.25">
      <c r="B97" s="8" t="s">
        <v>995</v>
      </c>
      <c r="C97" s="57" t="s">
        <v>996</v>
      </c>
      <c r="D97" s="54" t="s">
        <v>997</v>
      </c>
      <c r="E97" s="6" t="s">
        <v>150</v>
      </c>
      <c r="F97" s="19">
        <v>2250</v>
      </c>
      <c r="G97" s="24">
        <v>137.72999999999999</v>
      </c>
      <c r="H97" s="24">
        <v>0.04</v>
      </c>
      <c r="I97" s="31"/>
      <c r="J97" s="31"/>
      <c r="K97" s="35"/>
    </row>
    <row r="98" spans="2:11" x14ac:dyDescent="0.25">
      <c r="B98" s="8" t="s">
        <v>538</v>
      </c>
      <c r="C98" s="57" t="s">
        <v>539</v>
      </c>
      <c r="D98" s="54" t="s">
        <v>540</v>
      </c>
      <c r="E98" s="6" t="s">
        <v>185</v>
      </c>
      <c r="F98" s="19">
        <v>3900</v>
      </c>
      <c r="G98" s="24">
        <v>115.49</v>
      </c>
      <c r="H98" s="24">
        <v>0.03</v>
      </c>
      <c r="I98" s="31"/>
      <c r="J98" s="31"/>
      <c r="K98" s="35"/>
    </row>
    <row r="99" spans="2:11" x14ac:dyDescent="0.25">
      <c r="B99" s="8" t="s">
        <v>224</v>
      </c>
      <c r="C99" s="57" t="s">
        <v>225</v>
      </c>
      <c r="D99" s="54" t="s">
        <v>226</v>
      </c>
      <c r="E99" s="6" t="s">
        <v>94</v>
      </c>
      <c r="F99" s="19">
        <v>25600</v>
      </c>
      <c r="G99" s="24">
        <v>113.04</v>
      </c>
      <c r="H99" s="24">
        <v>0.03</v>
      </c>
      <c r="I99" s="31"/>
      <c r="J99" s="31"/>
      <c r="K99" s="35"/>
    </row>
    <row r="100" spans="2:11" x14ac:dyDescent="0.25">
      <c r="B100" s="8" t="s">
        <v>1923</v>
      </c>
      <c r="C100" s="57" t="s">
        <v>1924</v>
      </c>
      <c r="D100" s="54" t="s">
        <v>1925</v>
      </c>
      <c r="E100" s="6" t="s">
        <v>496</v>
      </c>
      <c r="F100" s="19">
        <v>20400</v>
      </c>
      <c r="G100" s="24">
        <v>107.68</v>
      </c>
      <c r="H100" s="24">
        <v>0.03</v>
      </c>
      <c r="I100" s="31"/>
      <c r="J100" s="31"/>
      <c r="K100" s="35"/>
    </row>
    <row r="101" spans="2:11" x14ac:dyDescent="0.25">
      <c r="B101" s="8" t="s">
        <v>385</v>
      </c>
      <c r="C101" s="57" t="s">
        <v>386</v>
      </c>
      <c r="D101" s="54" t="s">
        <v>387</v>
      </c>
      <c r="E101" s="6" t="s">
        <v>79</v>
      </c>
      <c r="F101" s="19">
        <v>6300</v>
      </c>
      <c r="G101" s="24">
        <v>104.05</v>
      </c>
      <c r="H101" s="24">
        <v>0.03</v>
      </c>
      <c r="I101" s="31"/>
      <c r="J101" s="31"/>
      <c r="K101" s="35"/>
    </row>
    <row r="102" spans="2:11" x14ac:dyDescent="0.25">
      <c r="B102" s="8" t="s">
        <v>850</v>
      </c>
      <c r="C102" s="57" t="s">
        <v>851</v>
      </c>
      <c r="D102" s="54" t="s">
        <v>852</v>
      </c>
      <c r="E102" s="6" t="s">
        <v>150</v>
      </c>
      <c r="F102" s="19">
        <v>5500</v>
      </c>
      <c r="G102" s="24">
        <v>63.27</v>
      </c>
      <c r="H102" s="24">
        <v>0.02</v>
      </c>
      <c r="I102" s="31"/>
      <c r="J102" s="31"/>
      <c r="K102" s="35"/>
    </row>
    <row r="103" spans="2:11" x14ac:dyDescent="0.25">
      <c r="B103" s="8" t="s">
        <v>2018</v>
      </c>
      <c r="C103" s="57" t="s">
        <v>2019</v>
      </c>
      <c r="D103" s="54" t="s">
        <v>2020</v>
      </c>
      <c r="E103" s="6" t="s">
        <v>102</v>
      </c>
      <c r="F103" s="19">
        <v>50000</v>
      </c>
      <c r="G103" s="24">
        <v>59.73</v>
      </c>
      <c r="H103" s="24">
        <v>0.02</v>
      </c>
      <c r="I103" s="31"/>
      <c r="J103" s="31"/>
      <c r="K103" s="35"/>
    </row>
    <row r="104" spans="2:11" x14ac:dyDescent="0.25">
      <c r="B104" s="8" t="s">
        <v>217</v>
      </c>
      <c r="C104" s="57" t="s">
        <v>218</v>
      </c>
      <c r="D104" s="54" t="s">
        <v>219</v>
      </c>
      <c r="E104" s="6" t="s">
        <v>220</v>
      </c>
      <c r="F104" s="19">
        <v>4000</v>
      </c>
      <c r="G104" s="24">
        <v>46.57</v>
      </c>
      <c r="H104" s="24">
        <v>0.01</v>
      </c>
      <c r="I104" s="31"/>
      <c r="J104" s="31"/>
      <c r="K104" s="35"/>
    </row>
    <row r="105" spans="2:11" x14ac:dyDescent="0.25">
      <c r="B105" s="8" t="s">
        <v>757</v>
      </c>
      <c r="C105" s="57" t="s">
        <v>758</v>
      </c>
      <c r="D105" s="54" t="s">
        <v>759</v>
      </c>
      <c r="E105" s="6" t="s">
        <v>309</v>
      </c>
      <c r="F105" s="19">
        <v>700</v>
      </c>
      <c r="G105" s="24">
        <v>7.63</v>
      </c>
      <c r="H105" s="24" t="s">
        <v>4657</v>
      </c>
      <c r="I105" s="31"/>
      <c r="J105" s="31"/>
      <c r="K105" s="35"/>
    </row>
    <row r="106" spans="2:11" x14ac:dyDescent="0.25">
      <c r="C106" s="58" t="s">
        <v>40</v>
      </c>
      <c r="D106" s="54"/>
      <c r="E106" s="6"/>
      <c r="F106" s="19"/>
      <c r="G106" s="25">
        <f>SUM(XDO_?FINAL_MV?276?)</f>
        <v>257988.89</v>
      </c>
      <c r="H106" s="25">
        <f>SUM(XDO_?FINAL_PER_NET?276?)</f>
        <v>66.200000000000031</v>
      </c>
      <c r="I106" s="31"/>
      <c r="J106" s="31"/>
      <c r="K106" s="35"/>
    </row>
    <row r="107" spans="2:11" x14ac:dyDescent="0.25">
      <c r="C107" s="57"/>
      <c r="D107" s="54"/>
      <c r="E107" s="6"/>
      <c r="F107" s="19"/>
      <c r="G107" s="24"/>
      <c r="H107" s="24"/>
      <c r="I107" s="31"/>
      <c r="J107" s="31"/>
      <c r="K107" s="35"/>
    </row>
    <row r="108" spans="2:11" x14ac:dyDescent="0.25">
      <c r="C108" s="58" t="s">
        <v>3</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8" t="s">
        <v>4</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9" t="s">
        <v>563</v>
      </c>
      <c r="D112" s="54"/>
      <c r="E112" s="6"/>
      <c r="F112" s="19"/>
      <c r="G112" s="24"/>
      <c r="H112" s="24"/>
      <c r="I112" s="31"/>
      <c r="J112" s="31"/>
      <c r="K112" s="35"/>
    </row>
    <row r="113" spans="1:11" x14ac:dyDescent="0.25">
      <c r="B113" s="8" t="s">
        <v>564</v>
      </c>
      <c r="C113" s="57" t="s">
        <v>565</v>
      </c>
      <c r="D113" s="54" t="s">
        <v>566</v>
      </c>
      <c r="E113" s="6" t="s">
        <v>567</v>
      </c>
      <c r="F113" s="19">
        <v>5000000</v>
      </c>
      <c r="G113" s="24">
        <v>5290</v>
      </c>
      <c r="H113" s="24">
        <v>1.36</v>
      </c>
      <c r="I113" s="31"/>
      <c r="J113" s="31"/>
      <c r="K113" s="35" t="s">
        <v>4681</v>
      </c>
    </row>
    <row r="114" spans="1:11" x14ac:dyDescent="0.25">
      <c r="C114" s="58" t="s">
        <v>40</v>
      </c>
      <c r="D114" s="54"/>
      <c r="E114" s="6"/>
      <c r="F114" s="19"/>
      <c r="G114" s="25">
        <v>5290</v>
      </c>
      <c r="H114" s="25">
        <v>1.36</v>
      </c>
      <c r="I114" s="31"/>
      <c r="J114" s="31"/>
      <c r="K114" s="35"/>
    </row>
    <row r="115" spans="1:11" x14ac:dyDescent="0.25">
      <c r="C115" s="57"/>
      <c r="D115" s="54"/>
      <c r="E115" s="6"/>
      <c r="F115" s="19"/>
      <c r="G115" s="24"/>
      <c r="H115" s="24"/>
      <c r="I115" s="31"/>
      <c r="J115" s="31"/>
      <c r="K115" s="35"/>
    </row>
    <row r="116" spans="1:11" x14ac:dyDescent="0.25">
      <c r="C116" s="59" t="s">
        <v>559</v>
      </c>
      <c r="D116" s="54"/>
      <c r="E116" s="6"/>
      <c r="F116" s="19"/>
      <c r="G116" s="24"/>
      <c r="H116" s="24"/>
      <c r="I116" s="31"/>
      <c r="J116" s="31"/>
      <c r="K116" s="35"/>
    </row>
    <row r="117" spans="1:11" x14ac:dyDescent="0.25">
      <c r="B117" s="8" t="s">
        <v>560</v>
      </c>
      <c r="C117" s="57" t="s">
        <v>561</v>
      </c>
      <c r="D117" s="54" t="s">
        <v>562</v>
      </c>
      <c r="E117" s="6" t="s">
        <v>140</v>
      </c>
      <c r="F117" s="19">
        <v>537975</v>
      </c>
      <c r="G117" s="24">
        <v>1932.14</v>
      </c>
      <c r="H117" s="24">
        <v>0.5</v>
      </c>
      <c r="I117" s="31"/>
      <c r="J117" s="31"/>
      <c r="K117" s="35"/>
    </row>
    <row r="118" spans="1:11" x14ac:dyDescent="0.25">
      <c r="C118" s="58" t="s">
        <v>40</v>
      </c>
      <c r="D118" s="54"/>
      <c r="E118" s="6"/>
      <c r="F118" s="19"/>
      <c r="G118" s="25">
        <v>1932.14</v>
      </c>
      <c r="H118" s="25">
        <v>0.5</v>
      </c>
      <c r="I118" s="31"/>
      <c r="J118" s="31"/>
      <c r="K118" s="35"/>
    </row>
    <row r="119" spans="1:11" x14ac:dyDescent="0.25">
      <c r="C119" s="57"/>
      <c r="D119" s="54"/>
      <c r="E119" s="6"/>
      <c r="F119" s="19"/>
      <c r="G119" s="24"/>
      <c r="H119" s="24"/>
      <c r="I119" s="31"/>
      <c r="J119" s="31"/>
      <c r="K119" s="35"/>
    </row>
    <row r="120" spans="1:11" x14ac:dyDescent="0.25">
      <c r="A120" s="10"/>
      <c r="B120" s="28"/>
      <c r="C120" s="58" t="s">
        <v>5</v>
      </c>
      <c r="D120" s="54"/>
      <c r="E120" s="6"/>
      <c r="F120" s="19"/>
      <c r="G120" s="24"/>
      <c r="H120" s="24"/>
      <c r="I120" s="31"/>
      <c r="J120" s="31"/>
      <c r="K120" s="35"/>
    </row>
    <row r="121" spans="1:11" x14ac:dyDescent="0.25">
      <c r="C121" s="59" t="s">
        <v>6</v>
      </c>
      <c r="D121" s="54"/>
      <c r="E121" s="6"/>
      <c r="F121" s="19"/>
      <c r="G121" s="24"/>
      <c r="H121" s="24"/>
      <c r="I121" s="31"/>
      <c r="J121" s="31"/>
      <c r="K121" s="35"/>
    </row>
    <row r="122" spans="1:11" x14ac:dyDescent="0.25">
      <c r="B122" s="8" t="s">
        <v>1928</v>
      </c>
      <c r="C122" s="57" t="s">
        <v>1622</v>
      </c>
      <c r="D122" s="54" t="s">
        <v>1929</v>
      </c>
      <c r="E122" s="6" t="s">
        <v>571</v>
      </c>
      <c r="F122" s="19">
        <v>7500</v>
      </c>
      <c r="G122" s="24">
        <v>7492.38</v>
      </c>
      <c r="H122" s="24">
        <v>1.92</v>
      </c>
      <c r="I122" s="31">
        <v>8.3856999999999999</v>
      </c>
      <c r="J122" s="31"/>
      <c r="K122" s="35" t="s">
        <v>572</v>
      </c>
    </row>
    <row r="123" spans="1:11" x14ac:dyDescent="0.25">
      <c r="B123" s="8" t="s">
        <v>605</v>
      </c>
      <c r="C123" s="57" t="s">
        <v>606</v>
      </c>
      <c r="D123" s="54" t="s">
        <v>607</v>
      </c>
      <c r="E123" s="6" t="s">
        <v>579</v>
      </c>
      <c r="F123" s="19">
        <v>50</v>
      </c>
      <c r="G123" s="24">
        <v>5011.38</v>
      </c>
      <c r="H123" s="24">
        <v>1.29</v>
      </c>
      <c r="I123" s="31">
        <v>8.3201000000000001</v>
      </c>
      <c r="J123" s="31">
        <v>8.3038467138499996</v>
      </c>
      <c r="K123" s="35"/>
    </row>
    <row r="124" spans="1:11" x14ac:dyDescent="0.25">
      <c r="B124" s="8" t="s">
        <v>1546</v>
      </c>
      <c r="C124" s="57" t="s">
        <v>1544</v>
      </c>
      <c r="D124" s="54" t="s">
        <v>1547</v>
      </c>
      <c r="E124" s="6" t="s">
        <v>745</v>
      </c>
      <c r="F124" s="19">
        <v>5000</v>
      </c>
      <c r="G124" s="24">
        <v>5009.18</v>
      </c>
      <c r="H124" s="24">
        <v>1.29</v>
      </c>
      <c r="I124" s="31">
        <v>8.2550000000000008</v>
      </c>
      <c r="J124" s="31"/>
      <c r="K124" s="35" t="s">
        <v>572</v>
      </c>
    </row>
    <row r="125" spans="1:11" x14ac:dyDescent="0.25">
      <c r="B125" s="8" t="s">
        <v>1634</v>
      </c>
      <c r="C125" s="57" t="s">
        <v>205</v>
      </c>
      <c r="D125" s="54" t="s">
        <v>1635</v>
      </c>
      <c r="E125" s="6" t="s">
        <v>579</v>
      </c>
      <c r="F125" s="19">
        <v>5000</v>
      </c>
      <c r="G125" s="24">
        <v>5003.8500000000004</v>
      </c>
      <c r="H125" s="24">
        <v>1.28</v>
      </c>
      <c r="I125" s="31">
        <v>8.77</v>
      </c>
      <c r="J125" s="31"/>
      <c r="K125" s="35" t="s">
        <v>572</v>
      </c>
    </row>
    <row r="126" spans="1:11" x14ac:dyDescent="0.25">
      <c r="B126" s="8" t="s">
        <v>1627</v>
      </c>
      <c r="C126" s="57" t="s">
        <v>1628</v>
      </c>
      <c r="D126" s="54" t="s">
        <v>1629</v>
      </c>
      <c r="E126" s="6" t="s">
        <v>571</v>
      </c>
      <c r="F126" s="19">
        <v>500</v>
      </c>
      <c r="G126" s="24">
        <v>4998.18</v>
      </c>
      <c r="H126" s="24">
        <v>1.28</v>
      </c>
      <c r="I126" s="31">
        <v>8.0898000000000003</v>
      </c>
      <c r="J126" s="31"/>
      <c r="K126" s="35" t="s">
        <v>572</v>
      </c>
    </row>
    <row r="127" spans="1:11" x14ac:dyDescent="0.25">
      <c r="B127" s="8" t="s">
        <v>583</v>
      </c>
      <c r="C127" s="57" t="s">
        <v>584</v>
      </c>
      <c r="D127" s="54" t="s">
        <v>585</v>
      </c>
      <c r="E127" s="6" t="s">
        <v>586</v>
      </c>
      <c r="F127" s="19">
        <v>5000</v>
      </c>
      <c r="G127" s="24">
        <v>4979.42</v>
      </c>
      <c r="H127" s="24">
        <v>1.28</v>
      </c>
      <c r="I127" s="31">
        <v>7.9009999999999998</v>
      </c>
      <c r="J127" s="31"/>
      <c r="K127" s="35" t="s">
        <v>572</v>
      </c>
    </row>
    <row r="128" spans="1:11" x14ac:dyDescent="0.25">
      <c r="B128" s="8" t="s">
        <v>2558</v>
      </c>
      <c r="C128" s="57" t="s">
        <v>286</v>
      </c>
      <c r="D128" s="54" t="s">
        <v>2559</v>
      </c>
      <c r="E128" s="6" t="s">
        <v>601</v>
      </c>
      <c r="F128" s="19">
        <v>400</v>
      </c>
      <c r="G128" s="24">
        <v>4017.72</v>
      </c>
      <c r="H128" s="24">
        <v>1.03</v>
      </c>
      <c r="I128" s="31">
        <v>8.0030999999999999</v>
      </c>
      <c r="J128" s="31"/>
      <c r="K128" s="35" t="s">
        <v>572</v>
      </c>
    </row>
    <row r="129" spans="2:11" x14ac:dyDescent="0.25">
      <c r="B129" s="8" t="s">
        <v>2560</v>
      </c>
      <c r="C129" s="57" t="s">
        <v>577</v>
      </c>
      <c r="D129" s="54" t="s">
        <v>2561</v>
      </c>
      <c r="E129" s="6" t="s">
        <v>579</v>
      </c>
      <c r="F129" s="19">
        <v>400</v>
      </c>
      <c r="G129" s="24">
        <v>3982.84</v>
      </c>
      <c r="H129" s="24">
        <v>1.02</v>
      </c>
      <c r="I129" s="31">
        <v>8.8338000000000001</v>
      </c>
      <c r="J129" s="31"/>
      <c r="K129" s="35" t="s">
        <v>572</v>
      </c>
    </row>
    <row r="130" spans="2:11" x14ac:dyDescent="0.25">
      <c r="B130" s="8" t="s">
        <v>1610</v>
      </c>
      <c r="C130" s="57" t="s">
        <v>1374</v>
      </c>
      <c r="D130" s="54" t="s">
        <v>1611</v>
      </c>
      <c r="E130" s="6" t="s">
        <v>601</v>
      </c>
      <c r="F130" s="19">
        <v>2500</v>
      </c>
      <c r="G130" s="24">
        <v>2496.9899999999998</v>
      </c>
      <c r="H130" s="24">
        <v>0.64</v>
      </c>
      <c r="I130" s="31">
        <v>8.39</v>
      </c>
      <c r="J130" s="31"/>
      <c r="K130" s="35" t="s">
        <v>572</v>
      </c>
    </row>
    <row r="131" spans="2:11" x14ac:dyDescent="0.25">
      <c r="B131" s="8" t="s">
        <v>737</v>
      </c>
      <c r="C131" s="57" t="s">
        <v>738</v>
      </c>
      <c r="D131" s="54" t="s">
        <v>739</v>
      </c>
      <c r="E131" s="6" t="s">
        <v>650</v>
      </c>
      <c r="F131" s="19">
        <v>2500</v>
      </c>
      <c r="G131" s="24">
        <v>2494.3200000000002</v>
      </c>
      <c r="H131" s="24">
        <v>0.64</v>
      </c>
      <c r="I131" s="31">
        <v>9.2698</v>
      </c>
      <c r="J131" s="31"/>
      <c r="K131" s="35" t="s">
        <v>572</v>
      </c>
    </row>
    <row r="132" spans="2:11" x14ac:dyDescent="0.25">
      <c r="B132" s="8" t="s">
        <v>1594</v>
      </c>
      <c r="C132" s="57" t="s">
        <v>715</v>
      </c>
      <c r="D132" s="54" t="s">
        <v>1595</v>
      </c>
      <c r="E132" s="6" t="s">
        <v>717</v>
      </c>
      <c r="F132" s="19">
        <v>2500</v>
      </c>
      <c r="G132" s="24">
        <v>2487.19</v>
      </c>
      <c r="H132" s="24">
        <v>0.64</v>
      </c>
      <c r="I132" s="31">
        <v>8.3550000000000004</v>
      </c>
      <c r="J132" s="31"/>
      <c r="K132" s="35" t="s">
        <v>572</v>
      </c>
    </row>
    <row r="133" spans="2:11" x14ac:dyDescent="0.25">
      <c r="B133" s="8" t="s">
        <v>1645</v>
      </c>
      <c r="C133" s="57" t="s">
        <v>205</v>
      </c>
      <c r="D133" s="54" t="s">
        <v>1646</v>
      </c>
      <c r="E133" s="6" t="s">
        <v>579</v>
      </c>
      <c r="F133" s="19">
        <v>2500</v>
      </c>
      <c r="G133" s="24">
        <v>2478.91</v>
      </c>
      <c r="H133" s="24">
        <v>0.64</v>
      </c>
      <c r="I133" s="31">
        <v>8.7799999999999994</v>
      </c>
      <c r="J133" s="31"/>
      <c r="K133" s="35" t="s">
        <v>572</v>
      </c>
    </row>
    <row r="134" spans="2:11" x14ac:dyDescent="0.25">
      <c r="B134" s="8" t="s">
        <v>2562</v>
      </c>
      <c r="C134" s="57" t="s">
        <v>2563</v>
      </c>
      <c r="D134" s="54" t="s">
        <v>2564</v>
      </c>
      <c r="E134" s="6" t="s">
        <v>601</v>
      </c>
      <c r="F134" s="19">
        <v>200</v>
      </c>
      <c r="G134" s="24">
        <v>1979.61</v>
      </c>
      <c r="H134" s="24">
        <v>0.51</v>
      </c>
      <c r="I134" s="31">
        <v>8.7225000000000001</v>
      </c>
      <c r="J134" s="31"/>
      <c r="K134" s="35" t="s">
        <v>572</v>
      </c>
    </row>
    <row r="135" spans="2:11" x14ac:dyDescent="0.25">
      <c r="B135" s="8" t="s">
        <v>2565</v>
      </c>
      <c r="C135" s="57" t="s">
        <v>1037</v>
      </c>
      <c r="D135" s="54" t="s">
        <v>2566</v>
      </c>
      <c r="E135" s="6" t="s">
        <v>621</v>
      </c>
      <c r="F135" s="19">
        <v>192</v>
      </c>
      <c r="G135" s="24">
        <v>1829.06</v>
      </c>
      <c r="H135" s="24">
        <v>0.47</v>
      </c>
      <c r="I135" s="31">
        <v>8.3550000000000004</v>
      </c>
      <c r="J135" s="31"/>
      <c r="K135" s="35" t="s">
        <v>572</v>
      </c>
    </row>
    <row r="136" spans="2:11" x14ac:dyDescent="0.25">
      <c r="B136" s="8" t="s">
        <v>608</v>
      </c>
      <c r="C136" s="57" t="s">
        <v>609</v>
      </c>
      <c r="D136" s="54" t="s">
        <v>610</v>
      </c>
      <c r="E136" s="6" t="s">
        <v>571</v>
      </c>
      <c r="F136" s="19">
        <v>200</v>
      </c>
      <c r="G136" s="24">
        <v>1793.64</v>
      </c>
      <c r="H136" s="24">
        <v>0.46</v>
      </c>
      <c r="I136" s="31">
        <v>8.15</v>
      </c>
      <c r="J136" s="31"/>
      <c r="K136" s="35" t="s">
        <v>572</v>
      </c>
    </row>
    <row r="137" spans="2:11" x14ac:dyDescent="0.25">
      <c r="B137" s="8" t="s">
        <v>2567</v>
      </c>
      <c r="C137" s="57" t="s">
        <v>738</v>
      </c>
      <c r="D137" s="54" t="s">
        <v>2568</v>
      </c>
      <c r="E137" s="6" t="s">
        <v>650</v>
      </c>
      <c r="F137" s="19">
        <v>1500</v>
      </c>
      <c r="G137" s="24">
        <v>1494.75</v>
      </c>
      <c r="H137" s="24">
        <v>0.38</v>
      </c>
      <c r="I137" s="31">
        <v>9.41</v>
      </c>
      <c r="J137" s="31"/>
      <c r="K137" s="35" t="s">
        <v>572</v>
      </c>
    </row>
    <row r="138" spans="2:11" x14ac:dyDescent="0.25">
      <c r="B138" s="8" t="s">
        <v>742</v>
      </c>
      <c r="C138" s="57" t="s">
        <v>743</v>
      </c>
      <c r="D138" s="54" t="s">
        <v>744</v>
      </c>
      <c r="E138" s="6" t="s">
        <v>745</v>
      </c>
      <c r="F138" s="19">
        <v>1500</v>
      </c>
      <c r="G138" s="24">
        <v>1488.8</v>
      </c>
      <c r="H138" s="24">
        <v>0.38</v>
      </c>
      <c r="I138" s="31">
        <v>8.7998999999999992</v>
      </c>
      <c r="J138" s="31"/>
      <c r="K138" s="35" t="s">
        <v>572</v>
      </c>
    </row>
    <row r="139" spans="2:11" x14ac:dyDescent="0.25">
      <c r="B139" s="8" t="s">
        <v>2569</v>
      </c>
      <c r="C139" s="57" t="s">
        <v>743</v>
      </c>
      <c r="D139" s="54" t="s">
        <v>2570</v>
      </c>
      <c r="E139" s="6" t="s">
        <v>595</v>
      </c>
      <c r="F139" s="19">
        <v>100</v>
      </c>
      <c r="G139" s="24">
        <v>492.7</v>
      </c>
      <c r="H139" s="24">
        <v>0.13</v>
      </c>
      <c r="I139" s="31">
        <v>8.8432999999999993</v>
      </c>
      <c r="J139" s="31"/>
      <c r="K139" s="35" t="s">
        <v>572</v>
      </c>
    </row>
    <row r="140" spans="2:11" x14ac:dyDescent="0.25">
      <c r="C140" s="58" t="s">
        <v>40</v>
      </c>
      <c r="D140" s="54"/>
      <c r="E140" s="6"/>
      <c r="F140" s="19"/>
      <c r="G140" s="25">
        <v>59530.92</v>
      </c>
      <c r="H140" s="25">
        <v>15.28</v>
      </c>
      <c r="I140" s="31"/>
      <c r="J140" s="31"/>
      <c r="K140" s="35"/>
    </row>
    <row r="141" spans="2:11" x14ac:dyDescent="0.25">
      <c r="C141" s="57"/>
      <c r="D141" s="54"/>
      <c r="E141" s="6"/>
      <c r="F141" s="19"/>
      <c r="G141" s="24"/>
      <c r="H141" s="24"/>
      <c r="I141" s="31"/>
      <c r="J141" s="31"/>
      <c r="K141" s="35"/>
    </row>
    <row r="142" spans="2:11" x14ac:dyDescent="0.25">
      <c r="C142" s="58" t="s">
        <v>7</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8</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9" t="s">
        <v>9</v>
      </c>
      <c r="D146" s="54"/>
      <c r="E146" s="6"/>
      <c r="F146" s="19"/>
      <c r="G146" s="24"/>
      <c r="H146" s="24"/>
      <c r="I146" s="31"/>
      <c r="J146" s="31"/>
      <c r="K146" s="35"/>
    </row>
    <row r="147" spans="1:11" x14ac:dyDescent="0.25">
      <c r="B147" s="8" t="s">
        <v>1656</v>
      </c>
      <c r="C147" s="57" t="s">
        <v>1657</v>
      </c>
      <c r="D147" s="54" t="s">
        <v>1658</v>
      </c>
      <c r="E147" s="6" t="s">
        <v>660</v>
      </c>
      <c r="F147" s="19">
        <v>16000000</v>
      </c>
      <c r="G147" s="24">
        <v>16163.09</v>
      </c>
      <c r="H147" s="24">
        <v>4.1500000000000004</v>
      </c>
      <c r="I147" s="31">
        <v>7.1563236000000003</v>
      </c>
      <c r="J147" s="31"/>
      <c r="K147" s="35"/>
    </row>
    <row r="148" spans="1:11" x14ac:dyDescent="0.25">
      <c r="B148" s="8" t="s">
        <v>657</v>
      </c>
      <c r="C148" s="57" t="s">
        <v>658</v>
      </c>
      <c r="D148" s="54" t="s">
        <v>659</v>
      </c>
      <c r="E148" s="6" t="s">
        <v>660</v>
      </c>
      <c r="F148" s="19">
        <v>5000000</v>
      </c>
      <c r="G148" s="24">
        <v>5011.8500000000004</v>
      </c>
      <c r="H148" s="24">
        <v>1.29</v>
      </c>
      <c r="I148" s="31">
        <v>7.2723084</v>
      </c>
      <c r="J148" s="31"/>
      <c r="K148" s="35"/>
    </row>
    <row r="149" spans="1:11" x14ac:dyDescent="0.25">
      <c r="C149" s="58" t="s">
        <v>40</v>
      </c>
      <c r="D149" s="54"/>
      <c r="E149" s="6"/>
      <c r="F149" s="19"/>
      <c r="G149" s="25">
        <v>21174.94</v>
      </c>
      <c r="H149" s="25">
        <v>5.44</v>
      </c>
      <c r="I149" s="31"/>
      <c r="J149" s="31"/>
      <c r="K149" s="35"/>
    </row>
    <row r="150" spans="1:11" x14ac:dyDescent="0.25">
      <c r="C150" s="57"/>
      <c r="D150" s="54"/>
      <c r="E150" s="6"/>
      <c r="F150" s="19"/>
      <c r="G150" s="24"/>
      <c r="H150" s="24"/>
      <c r="I150" s="31"/>
      <c r="J150" s="31"/>
      <c r="K150" s="35"/>
    </row>
    <row r="151" spans="1:11" x14ac:dyDescent="0.25">
      <c r="C151" s="58" t="s">
        <v>10</v>
      </c>
      <c r="D151" s="54"/>
      <c r="E151" s="6"/>
      <c r="F151" s="19"/>
      <c r="G151" s="24" t="s">
        <v>2</v>
      </c>
      <c r="H151" s="24" t="s">
        <v>2</v>
      </c>
      <c r="I151" s="31"/>
      <c r="J151" s="31"/>
      <c r="K151" s="35"/>
    </row>
    <row r="152" spans="1:11" x14ac:dyDescent="0.25">
      <c r="C152" s="57"/>
      <c r="D152" s="54"/>
      <c r="E152" s="6"/>
      <c r="F152" s="19"/>
      <c r="G152" s="24"/>
      <c r="H152" s="24"/>
      <c r="I152" s="31"/>
      <c r="J152" s="31"/>
      <c r="K152" s="35"/>
    </row>
    <row r="153" spans="1:11" x14ac:dyDescent="0.25">
      <c r="A153" s="10"/>
      <c r="B153" s="28"/>
      <c r="C153" s="58" t="s">
        <v>11</v>
      </c>
      <c r="D153" s="54"/>
      <c r="E153" s="6"/>
      <c r="F153" s="19"/>
      <c r="G153" s="24"/>
      <c r="H153" s="24"/>
      <c r="I153" s="31"/>
      <c r="J153" s="31"/>
      <c r="K153" s="35"/>
    </row>
    <row r="154" spans="1:11" x14ac:dyDescent="0.25">
      <c r="C154" s="59" t="s">
        <v>13</v>
      </c>
      <c r="D154" s="54"/>
      <c r="E154" s="6"/>
      <c r="F154" s="19"/>
      <c r="G154" s="24"/>
      <c r="H154" s="24"/>
      <c r="I154" s="31"/>
      <c r="J154" s="31"/>
      <c r="K154" s="35"/>
    </row>
    <row r="155" spans="1:11" x14ac:dyDescent="0.25">
      <c r="B155" s="8" t="s">
        <v>1941</v>
      </c>
      <c r="C155" s="57" t="s">
        <v>1942</v>
      </c>
      <c r="D155" s="54" t="s">
        <v>1943</v>
      </c>
      <c r="E155" s="6" t="s">
        <v>691</v>
      </c>
      <c r="F155" s="19">
        <v>500</v>
      </c>
      <c r="G155" s="24">
        <v>2471.9899999999998</v>
      </c>
      <c r="H155" s="24">
        <v>0.63</v>
      </c>
      <c r="I155" s="31">
        <v>8.8003999999999998</v>
      </c>
      <c r="J155" s="31"/>
      <c r="K155" s="35" t="s">
        <v>572</v>
      </c>
    </row>
    <row r="156" spans="1:11" x14ac:dyDescent="0.25">
      <c r="B156" s="8" t="s">
        <v>1944</v>
      </c>
      <c r="C156" s="57" t="s">
        <v>1514</v>
      </c>
      <c r="D156" s="54" t="s">
        <v>1945</v>
      </c>
      <c r="E156" s="6" t="s">
        <v>691</v>
      </c>
      <c r="F156" s="19">
        <v>500</v>
      </c>
      <c r="G156" s="24">
        <v>2471.79</v>
      </c>
      <c r="H156" s="24">
        <v>0.63</v>
      </c>
      <c r="I156" s="31">
        <v>8.8646999999999991</v>
      </c>
      <c r="J156" s="31"/>
      <c r="K156" s="35" t="s">
        <v>572</v>
      </c>
    </row>
    <row r="157" spans="1:11" x14ac:dyDescent="0.25">
      <c r="B157" s="8" t="s">
        <v>1946</v>
      </c>
      <c r="C157" s="57" t="s">
        <v>1942</v>
      </c>
      <c r="D157" s="54" t="s">
        <v>1947</v>
      </c>
      <c r="E157" s="6" t="s">
        <v>691</v>
      </c>
      <c r="F157" s="19">
        <v>500</v>
      </c>
      <c r="G157" s="24">
        <v>2454.69</v>
      </c>
      <c r="H157" s="24">
        <v>0.63</v>
      </c>
      <c r="I157" s="31">
        <v>9.1051000000000002</v>
      </c>
      <c r="J157" s="31"/>
      <c r="K157" s="35" t="s">
        <v>572</v>
      </c>
    </row>
    <row r="158" spans="1:11" x14ac:dyDescent="0.25">
      <c r="B158" s="8" t="s">
        <v>1948</v>
      </c>
      <c r="C158" s="57" t="s">
        <v>1409</v>
      </c>
      <c r="D158" s="54" t="s">
        <v>1949</v>
      </c>
      <c r="E158" s="6" t="s">
        <v>691</v>
      </c>
      <c r="F158" s="19">
        <v>500</v>
      </c>
      <c r="G158" s="24">
        <v>2292.0700000000002</v>
      </c>
      <c r="H158" s="24">
        <v>0.59</v>
      </c>
      <c r="I158" s="31">
        <v>9.2749000000000006</v>
      </c>
      <c r="J158" s="31"/>
      <c r="K158" s="35" t="s">
        <v>572</v>
      </c>
    </row>
    <row r="159" spans="1:11" x14ac:dyDescent="0.25">
      <c r="C159" s="58" t="s">
        <v>40</v>
      </c>
      <c r="D159" s="54"/>
      <c r="E159" s="6"/>
      <c r="F159" s="19"/>
      <c r="G159" s="25">
        <v>9690.5400000000009</v>
      </c>
      <c r="H159" s="25">
        <v>2.48</v>
      </c>
      <c r="I159" s="31"/>
      <c r="J159" s="31"/>
      <c r="K159" s="35"/>
    </row>
    <row r="160" spans="1:11" x14ac:dyDescent="0.25">
      <c r="C160" s="57"/>
      <c r="D160" s="54"/>
      <c r="E160" s="6"/>
      <c r="F160" s="19"/>
      <c r="G160" s="24"/>
      <c r="H160" s="24"/>
      <c r="I160" s="31"/>
      <c r="J160" s="31"/>
      <c r="K160" s="35"/>
    </row>
    <row r="161" spans="1:11" x14ac:dyDescent="0.25">
      <c r="C161" s="58" t="s">
        <v>14</v>
      </c>
      <c r="D161" s="54"/>
      <c r="E161" s="6"/>
      <c r="F161" s="19"/>
      <c r="G161" s="24" t="s">
        <v>2</v>
      </c>
      <c r="H161" s="24" t="s">
        <v>2</v>
      </c>
      <c r="I161" s="31"/>
      <c r="J161" s="31"/>
      <c r="K161" s="35"/>
    </row>
    <row r="162" spans="1:11" x14ac:dyDescent="0.25">
      <c r="C162" s="57"/>
      <c r="D162" s="54"/>
      <c r="E162" s="6"/>
      <c r="F162" s="19"/>
      <c r="G162" s="24"/>
      <c r="H162" s="24"/>
      <c r="I162" s="31"/>
      <c r="J162" s="31"/>
      <c r="K162" s="35"/>
    </row>
    <row r="163" spans="1:11" x14ac:dyDescent="0.25">
      <c r="C163" s="59" t="s">
        <v>15</v>
      </c>
      <c r="D163" s="54"/>
      <c r="E163" s="6"/>
      <c r="F163" s="19"/>
      <c r="G163" s="24"/>
      <c r="H163" s="24"/>
      <c r="I163" s="31"/>
      <c r="J163" s="31"/>
      <c r="K163" s="35"/>
    </row>
    <row r="164" spans="1:11" x14ac:dyDescent="0.25">
      <c r="B164" s="8" t="s">
        <v>2571</v>
      </c>
      <c r="C164" s="57" t="s">
        <v>2572</v>
      </c>
      <c r="D164" s="54" t="s">
        <v>2573</v>
      </c>
      <c r="E164" s="6" t="s">
        <v>660</v>
      </c>
      <c r="F164" s="19">
        <v>10000000</v>
      </c>
      <c r="G164" s="24">
        <v>9336.16</v>
      </c>
      <c r="H164" s="24">
        <v>2.4</v>
      </c>
      <c r="I164" s="31">
        <v>7.13</v>
      </c>
      <c r="J164" s="31"/>
      <c r="K164" s="35"/>
    </row>
    <row r="165" spans="1:11" x14ac:dyDescent="0.25">
      <c r="B165" s="8" t="s">
        <v>1476</v>
      </c>
      <c r="C165" s="57" t="s">
        <v>1477</v>
      </c>
      <c r="D165" s="54" t="s">
        <v>1478</v>
      </c>
      <c r="E165" s="6" t="s">
        <v>660</v>
      </c>
      <c r="F165" s="19">
        <v>2500000</v>
      </c>
      <c r="G165" s="24">
        <v>2473.62</v>
      </c>
      <c r="H165" s="24">
        <v>0.63</v>
      </c>
      <c r="I165" s="31">
        <v>6.83</v>
      </c>
      <c r="J165" s="31"/>
      <c r="K165" s="35"/>
    </row>
    <row r="166" spans="1:11" x14ac:dyDescent="0.25">
      <c r="B166" s="8" t="s">
        <v>2574</v>
      </c>
      <c r="C166" s="57" t="s">
        <v>2575</v>
      </c>
      <c r="D166" s="54" t="s">
        <v>2576</v>
      </c>
      <c r="E166" s="6" t="s">
        <v>660</v>
      </c>
      <c r="F166" s="19">
        <v>2500000</v>
      </c>
      <c r="G166" s="24">
        <v>2463.52</v>
      </c>
      <c r="H166" s="24">
        <v>0.63</v>
      </c>
      <c r="I166" s="31">
        <v>7.0206</v>
      </c>
      <c r="J166" s="31"/>
      <c r="K166" s="35"/>
    </row>
    <row r="167" spans="1:11" x14ac:dyDescent="0.25">
      <c r="B167" s="8" t="s">
        <v>1283</v>
      </c>
      <c r="C167" s="57" t="s">
        <v>1284</v>
      </c>
      <c r="D167" s="54" t="s">
        <v>1285</v>
      </c>
      <c r="E167" s="6" t="s">
        <v>660</v>
      </c>
      <c r="F167" s="19">
        <v>1000000</v>
      </c>
      <c r="G167" s="24">
        <v>997.4</v>
      </c>
      <c r="H167" s="24">
        <v>0.26</v>
      </c>
      <c r="I167" s="31">
        <v>6.7896999999999998</v>
      </c>
      <c r="J167" s="31"/>
      <c r="K167" s="35"/>
    </row>
    <row r="168" spans="1:11" x14ac:dyDescent="0.25">
      <c r="B168" s="8" t="s">
        <v>1328</v>
      </c>
      <c r="C168" s="57" t="s">
        <v>1329</v>
      </c>
      <c r="D168" s="54" t="s">
        <v>1330</v>
      </c>
      <c r="E168" s="6" t="s">
        <v>660</v>
      </c>
      <c r="F168" s="19">
        <v>500000</v>
      </c>
      <c r="G168" s="24">
        <v>496.1</v>
      </c>
      <c r="H168" s="24">
        <v>0.13</v>
      </c>
      <c r="I168" s="31">
        <v>6.8362999999999996</v>
      </c>
      <c r="J168" s="31"/>
      <c r="K168" s="35"/>
    </row>
    <row r="169" spans="1:11" x14ac:dyDescent="0.25">
      <c r="C169" s="58" t="s">
        <v>40</v>
      </c>
      <c r="D169" s="54"/>
      <c r="E169" s="6"/>
      <c r="F169" s="19"/>
      <c r="G169" s="25">
        <v>15766.8</v>
      </c>
      <c r="H169" s="25">
        <v>4.05</v>
      </c>
      <c r="I169" s="31"/>
      <c r="J169" s="31"/>
      <c r="K169" s="35"/>
    </row>
    <row r="170" spans="1:11" x14ac:dyDescent="0.25">
      <c r="C170" s="57"/>
      <c r="D170" s="54"/>
      <c r="E170" s="6"/>
      <c r="F170" s="19"/>
      <c r="G170" s="24"/>
      <c r="H170" s="24"/>
      <c r="I170" s="31"/>
      <c r="J170" s="31"/>
      <c r="K170" s="35"/>
    </row>
    <row r="171" spans="1:11" x14ac:dyDescent="0.25">
      <c r="C171" s="58" t="s">
        <v>16</v>
      </c>
      <c r="D171" s="54"/>
      <c r="E171" s="6"/>
      <c r="F171" s="19"/>
      <c r="G171" s="24" t="s">
        <v>2</v>
      </c>
      <c r="H171" s="24" t="s">
        <v>2</v>
      </c>
      <c r="I171" s="31"/>
      <c r="J171" s="31"/>
      <c r="K171" s="35"/>
    </row>
    <row r="172" spans="1:11" x14ac:dyDescent="0.25">
      <c r="C172" s="57"/>
      <c r="D172" s="54"/>
      <c r="E172" s="6"/>
      <c r="F172" s="19"/>
      <c r="G172" s="24"/>
      <c r="H172" s="24"/>
      <c r="I172" s="31"/>
      <c r="J172" s="31"/>
      <c r="K172" s="35"/>
    </row>
    <row r="173" spans="1:11" x14ac:dyDescent="0.25">
      <c r="C173" s="58" t="s">
        <v>17</v>
      </c>
      <c r="D173" s="54"/>
      <c r="E173" s="6"/>
      <c r="F173" s="19"/>
      <c r="G173" s="24" t="s">
        <v>2</v>
      </c>
      <c r="H173" s="24" t="s">
        <v>2</v>
      </c>
      <c r="I173" s="31"/>
      <c r="J173" s="31"/>
      <c r="K173" s="35"/>
    </row>
    <row r="174" spans="1:11" x14ac:dyDescent="0.25">
      <c r="C174" s="57"/>
      <c r="D174" s="54"/>
      <c r="E174" s="6"/>
      <c r="F174" s="19"/>
      <c r="G174" s="24"/>
      <c r="H174" s="24"/>
      <c r="I174" s="31"/>
      <c r="J174" s="31"/>
      <c r="K174" s="35"/>
    </row>
    <row r="175" spans="1:11" x14ac:dyDescent="0.25">
      <c r="A175" s="10"/>
      <c r="B175" s="28"/>
      <c r="C175" s="58" t="s">
        <v>18</v>
      </c>
      <c r="D175" s="54"/>
      <c r="E175" s="6"/>
      <c r="F175" s="19"/>
      <c r="G175" s="24"/>
      <c r="H175" s="24"/>
      <c r="I175" s="31"/>
      <c r="J175" s="31"/>
      <c r="K175" s="35"/>
    </row>
    <row r="176" spans="1:11" x14ac:dyDescent="0.25">
      <c r="A176" s="28"/>
      <c r="B176" s="28"/>
      <c r="C176" s="58" t="s">
        <v>19</v>
      </c>
      <c r="D176" s="54"/>
      <c r="E176" s="6"/>
      <c r="F176" s="19"/>
      <c r="G176" s="24" t="s">
        <v>2</v>
      </c>
      <c r="H176" s="24" t="s">
        <v>2</v>
      </c>
      <c r="I176" s="31"/>
      <c r="J176" s="31"/>
      <c r="K176" s="35"/>
    </row>
    <row r="177" spans="1:54" x14ac:dyDescent="0.25">
      <c r="A177" s="28"/>
      <c r="B177" s="28"/>
      <c r="C177" s="58"/>
      <c r="D177" s="54"/>
      <c r="E177" s="6"/>
      <c r="F177" s="19"/>
      <c r="G177" s="24"/>
      <c r="H177" s="24"/>
      <c r="I177" s="31"/>
      <c r="J177" s="31"/>
      <c r="K177" s="35"/>
    </row>
    <row r="178" spans="1:54" x14ac:dyDescent="0.25">
      <c r="A178" s="28"/>
      <c r="B178" s="28"/>
      <c r="C178" s="58" t="s">
        <v>20</v>
      </c>
      <c r="D178" s="54"/>
      <c r="E178" s="6"/>
      <c r="F178" s="19"/>
      <c r="G178" s="24" t="s">
        <v>2</v>
      </c>
      <c r="H178" s="24" t="s">
        <v>2</v>
      </c>
      <c r="I178" s="31"/>
      <c r="J178" s="31"/>
      <c r="K178" s="35"/>
    </row>
    <row r="179" spans="1:54" x14ac:dyDescent="0.25">
      <c r="A179" s="28"/>
      <c r="B179" s="28"/>
      <c r="C179" s="58"/>
      <c r="D179" s="54"/>
      <c r="E179" s="6"/>
      <c r="F179" s="19"/>
      <c r="G179" s="24"/>
      <c r="H179" s="24"/>
      <c r="I179" s="31"/>
      <c r="J179" s="31"/>
      <c r="K179" s="35"/>
    </row>
    <row r="180" spans="1:54" x14ac:dyDescent="0.25">
      <c r="A180" s="28"/>
      <c r="B180" s="28"/>
      <c r="C180" s="58" t="s">
        <v>21</v>
      </c>
      <c r="D180" s="54"/>
      <c r="E180" s="6"/>
      <c r="F180" s="19"/>
      <c r="G180" s="24" t="s">
        <v>2</v>
      </c>
      <c r="H180" s="24" t="s">
        <v>2</v>
      </c>
      <c r="I180" s="31"/>
      <c r="J180" s="31"/>
      <c r="K180" s="35"/>
    </row>
    <row r="181" spans="1:54" x14ac:dyDescent="0.25">
      <c r="A181" s="28"/>
      <c r="B181" s="28"/>
      <c r="C181" s="58"/>
      <c r="D181" s="54"/>
      <c r="E181" s="6"/>
      <c r="F181" s="19"/>
      <c r="G181" s="24"/>
      <c r="H181" s="24"/>
      <c r="I181" s="31"/>
      <c r="J181" s="31"/>
      <c r="K181" s="35"/>
    </row>
    <row r="182" spans="1:54" x14ac:dyDescent="0.25">
      <c r="A182" s="28"/>
      <c r="B182" s="28"/>
      <c r="C182" s="58" t="s">
        <v>22</v>
      </c>
      <c r="D182" s="54"/>
      <c r="E182" s="6"/>
      <c r="F182" s="19"/>
      <c r="G182" s="24" t="s">
        <v>2</v>
      </c>
      <c r="H182" s="24" t="s">
        <v>2</v>
      </c>
      <c r="I182" s="31"/>
      <c r="J182" s="31"/>
      <c r="K182" s="35"/>
    </row>
    <row r="183" spans="1:54" x14ac:dyDescent="0.25">
      <c r="A183" s="28"/>
      <c r="B183" s="28"/>
      <c r="C183" s="58"/>
      <c r="D183" s="54"/>
      <c r="E183" s="6"/>
      <c r="F183" s="19"/>
      <c r="G183" s="24"/>
      <c r="H183" s="24"/>
      <c r="I183" s="31"/>
      <c r="J183" s="31"/>
      <c r="K183" s="35"/>
    </row>
    <row r="184" spans="1:54" x14ac:dyDescent="0.25">
      <c r="A184" s="28"/>
      <c r="B184" s="28"/>
      <c r="C184" s="58" t="s">
        <v>23</v>
      </c>
      <c r="D184" s="54"/>
      <c r="E184" s="6"/>
      <c r="F184" s="19"/>
      <c r="G184" s="24" t="s">
        <v>2</v>
      </c>
      <c r="H184" s="24" t="s">
        <v>2</v>
      </c>
      <c r="I184" s="31"/>
      <c r="J184" s="31"/>
      <c r="K184" s="35"/>
    </row>
    <row r="185" spans="1:54" x14ac:dyDescent="0.25">
      <c r="A185" s="28"/>
      <c r="B185" s="28"/>
      <c r="C185" s="58"/>
      <c r="D185" s="54"/>
      <c r="E185" s="6"/>
      <c r="F185" s="19"/>
      <c r="G185" s="24"/>
      <c r="H185" s="24"/>
      <c r="I185" s="31"/>
      <c r="J185" s="31"/>
      <c r="K185" s="35"/>
    </row>
    <row r="186" spans="1:54" x14ac:dyDescent="0.25">
      <c r="C186" s="59" t="s">
        <v>24</v>
      </c>
      <c r="D186" s="54"/>
      <c r="E186" s="6"/>
      <c r="F186" s="19"/>
      <c r="G186" s="24"/>
      <c r="H186" s="24"/>
      <c r="I186" s="31"/>
      <c r="J186" s="31"/>
      <c r="K186" s="35"/>
    </row>
    <row r="187" spans="1:54" x14ac:dyDescent="0.25">
      <c r="B187" s="8" t="s">
        <v>38</v>
      </c>
      <c r="C187" s="57" t="s">
        <v>39</v>
      </c>
      <c r="D187" s="54"/>
      <c r="E187" s="6"/>
      <c r="F187" s="19"/>
      <c r="G187" s="24">
        <v>29095.65</v>
      </c>
      <c r="H187" s="24">
        <v>7.47</v>
      </c>
      <c r="I187" s="31"/>
      <c r="J187" s="31"/>
      <c r="K187" s="35"/>
    </row>
    <row r="188" spans="1:54" x14ac:dyDescent="0.25">
      <c r="C188" s="58" t="s">
        <v>40</v>
      </c>
      <c r="D188" s="54"/>
      <c r="E188" s="6"/>
      <c r="F188" s="19"/>
      <c r="G188" s="25">
        <v>29095.65</v>
      </c>
      <c r="H188" s="25">
        <v>7.47</v>
      </c>
      <c r="I188" s="31"/>
      <c r="J188" s="31"/>
      <c r="K188" s="35"/>
    </row>
    <row r="189" spans="1:54" x14ac:dyDescent="0.25">
      <c r="C189" s="57"/>
      <c r="D189" s="54"/>
      <c r="E189" s="6"/>
      <c r="F189" s="19"/>
      <c r="G189" s="24"/>
      <c r="H189" s="24"/>
      <c r="I189" s="31"/>
      <c r="J189" s="31"/>
      <c r="K189" s="35"/>
    </row>
    <row r="190" spans="1:54" x14ac:dyDescent="0.25">
      <c r="A190" s="10"/>
      <c r="B190" s="28"/>
      <c r="C190" s="58" t="s">
        <v>25</v>
      </c>
      <c r="D190" s="54"/>
      <c r="E190" s="6"/>
      <c r="F190" s="19"/>
      <c r="G190" s="24"/>
      <c r="H190" s="24"/>
      <c r="I190" s="31"/>
      <c r="J190" s="31"/>
      <c r="K190" s="35"/>
    </row>
    <row r="191" spans="1:54" s="2" customFormat="1" ht="13.5" x14ac:dyDescent="0.25">
      <c r="A191" s="28"/>
      <c r="B191" s="28"/>
      <c r="C191" s="57" t="s">
        <v>4656</v>
      </c>
      <c r="D191" s="54"/>
      <c r="E191" s="6"/>
      <c r="F191" s="19"/>
      <c r="G191" s="24">
        <v>1000</v>
      </c>
      <c r="H191" s="24">
        <v>0.26</v>
      </c>
      <c r="I191" s="31"/>
      <c r="J191" s="31"/>
      <c r="K191" s="35"/>
      <c r="L191" s="3"/>
      <c r="AI191" s="3"/>
      <c r="AV191" s="3"/>
      <c r="AX191" s="3"/>
      <c r="BB191" s="3"/>
    </row>
    <row r="192" spans="1:54" x14ac:dyDescent="0.25">
      <c r="B192" s="8"/>
      <c r="C192" s="57" t="s">
        <v>41</v>
      </c>
      <c r="D192" s="54"/>
      <c r="E192" s="6"/>
      <c r="F192" s="19"/>
      <c r="G192" s="24">
        <v>-11729.61</v>
      </c>
      <c r="H192" s="24">
        <v>-3.0399999999999996</v>
      </c>
      <c r="I192" s="31"/>
      <c r="J192" s="31"/>
      <c r="K192" s="35"/>
    </row>
    <row r="193" spans="2:11" x14ac:dyDescent="0.25">
      <c r="C193" s="58" t="s">
        <v>40</v>
      </c>
      <c r="D193" s="54"/>
      <c r="E193" s="6"/>
      <c r="F193" s="19"/>
      <c r="G193" s="25">
        <v>-10729.61</v>
      </c>
      <c r="H193" s="25">
        <v>-2.78</v>
      </c>
      <c r="I193" s="31"/>
      <c r="J193" s="31"/>
      <c r="K193" s="35"/>
    </row>
    <row r="194" spans="2:11" x14ac:dyDescent="0.25">
      <c r="C194" s="57"/>
      <c r="D194" s="54"/>
      <c r="E194" s="6"/>
      <c r="F194" s="19"/>
      <c r="G194" s="24"/>
      <c r="H194" s="24"/>
      <c r="I194" s="31"/>
      <c r="J194" s="31"/>
      <c r="K194" s="35"/>
    </row>
    <row r="195" spans="2:11" x14ac:dyDescent="0.25">
      <c r="C195" s="60" t="s">
        <v>42</v>
      </c>
      <c r="D195" s="55"/>
      <c r="E195" s="5"/>
      <c r="F195" s="20"/>
      <c r="G195" s="26">
        <v>389740.27</v>
      </c>
      <c r="H195" s="26">
        <v>100</v>
      </c>
      <c r="I195" s="32"/>
      <c r="J195" s="32"/>
      <c r="K195" s="36"/>
    </row>
    <row r="197" spans="2:11" s="50" customFormat="1" ht="15.75" x14ac:dyDescent="0.3">
      <c r="C197" s="50" t="s">
        <v>4473</v>
      </c>
      <c r="F197" s="51"/>
      <c r="G197" s="51"/>
      <c r="H197" s="51"/>
    </row>
    <row r="198" spans="2:11" s="42" customFormat="1" ht="27" x14ac:dyDescent="0.25">
      <c r="B198" s="43"/>
      <c r="C198" s="43" t="s">
        <v>4468</v>
      </c>
      <c r="D198" s="43" t="s">
        <v>4469</v>
      </c>
      <c r="E198" s="43" t="s">
        <v>4470</v>
      </c>
      <c r="F198" s="44" t="s">
        <v>32</v>
      </c>
      <c r="G198" s="45" t="s">
        <v>4471</v>
      </c>
      <c r="H198" s="44" t="s">
        <v>34</v>
      </c>
      <c r="I198" s="43" t="s">
        <v>37</v>
      </c>
    </row>
    <row r="199" spans="2:11" s="42" customFormat="1" ht="13.5" x14ac:dyDescent="0.25">
      <c r="B199" s="43"/>
      <c r="C199" s="43" t="s">
        <v>4476</v>
      </c>
      <c r="D199" s="43"/>
      <c r="E199" s="43"/>
      <c r="F199" s="44"/>
      <c r="G199" s="45"/>
      <c r="H199" s="44"/>
      <c r="I199" s="43"/>
    </row>
    <row r="200" spans="2:11" s="2" customFormat="1" ht="13.5" x14ac:dyDescent="0.25">
      <c r="B200" s="46">
        <v>2216652</v>
      </c>
      <c r="C200" s="46" t="s">
        <v>4474</v>
      </c>
      <c r="D200" s="46" t="s">
        <v>4475</v>
      </c>
      <c r="E200" s="46" t="s">
        <v>58</v>
      </c>
      <c r="F200" s="47">
        <v>-1451450</v>
      </c>
      <c r="G200" s="47">
        <v>-21369.698349999999</v>
      </c>
      <c r="H200" s="47">
        <v>-5.48</v>
      </c>
      <c r="I200" s="46"/>
    </row>
    <row r="201" spans="2:11" s="2" customFormat="1" ht="13.5" x14ac:dyDescent="0.25">
      <c r="B201" s="46">
        <v>2216619</v>
      </c>
      <c r="C201" s="46" t="s">
        <v>4477</v>
      </c>
      <c r="D201" s="46" t="s">
        <v>4475</v>
      </c>
      <c r="E201" s="46" t="s">
        <v>83</v>
      </c>
      <c r="F201" s="47">
        <v>-3612000</v>
      </c>
      <c r="G201" s="47">
        <v>-8300.3760000000002</v>
      </c>
      <c r="H201" s="47">
        <v>-2.13</v>
      </c>
      <c r="I201" s="46"/>
    </row>
    <row r="202" spans="2:11" s="2" customFormat="1" ht="13.5" x14ac:dyDescent="0.25">
      <c r="B202" s="46">
        <v>2216770</v>
      </c>
      <c r="C202" s="46" t="s">
        <v>4478</v>
      </c>
      <c r="D202" s="46" t="s">
        <v>4475</v>
      </c>
      <c r="E202" s="46" t="s">
        <v>58</v>
      </c>
      <c r="F202" s="47">
        <v>-774200</v>
      </c>
      <c r="G202" s="47">
        <v>-8003.6796000000004</v>
      </c>
      <c r="H202" s="47">
        <v>-2.0499999999999998</v>
      </c>
      <c r="I202" s="46"/>
    </row>
    <row r="203" spans="2:11" s="2" customFormat="1" ht="13.5" x14ac:dyDescent="0.25">
      <c r="B203" s="46">
        <v>2216631</v>
      </c>
      <c r="C203" s="46" t="s">
        <v>4479</v>
      </c>
      <c r="D203" s="46" t="s">
        <v>4475</v>
      </c>
      <c r="E203" s="46" t="s">
        <v>133</v>
      </c>
      <c r="F203" s="47">
        <v>-276250</v>
      </c>
      <c r="G203" s="47">
        <v>-7935.4193750000004</v>
      </c>
      <c r="H203" s="47">
        <v>-2.04</v>
      </c>
      <c r="I203" s="46"/>
    </row>
    <row r="204" spans="2:11" s="2" customFormat="1" ht="13.5" x14ac:dyDescent="0.25">
      <c r="B204" s="46">
        <v>2216640</v>
      </c>
      <c r="C204" s="46" t="s">
        <v>4480</v>
      </c>
      <c r="D204" s="46" t="s">
        <v>4475</v>
      </c>
      <c r="E204" s="46" t="s">
        <v>567</v>
      </c>
      <c r="F204" s="47">
        <v>-587200</v>
      </c>
      <c r="G204" s="47">
        <v>-7123.0295999999998</v>
      </c>
      <c r="H204" s="47">
        <v>-1.83</v>
      </c>
      <c r="I204" s="46"/>
    </row>
    <row r="205" spans="2:11" s="2" customFormat="1" ht="13.5" x14ac:dyDescent="0.25">
      <c r="B205" s="46">
        <v>2216604</v>
      </c>
      <c r="C205" s="46" t="s">
        <v>4481</v>
      </c>
      <c r="D205" s="46" t="s">
        <v>4475</v>
      </c>
      <c r="E205" s="46" t="s">
        <v>58</v>
      </c>
      <c r="F205" s="47">
        <v>-297200</v>
      </c>
      <c r="G205" s="47">
        <v>-5451.0937999999996</v>
      </c>
      <c r="H205" s="47">
        <v>-1.4</v>
      </c>
      <c r="I205" s="46"/>
    </row>
    <row r="206" spans="2:11" s="2" customFormat="1" ht="13.5" x14ac:dyDescent="0.25">
      <c r="B206" s="46">
        <v>2216760</v>
      </c>
      <c r="C206" s="46" t="s">
        <v>4482</v>
      </c>
      <c r="D206" s="46" t="s">
        <v>4475</v>
      </c>
      <c r="E206" s="46" t="s">
        <v>72</v>
      </c>
      <c r="F206" s="47">
        <v>-201294</v>
      </c>
      <c r="G206" s="47">
        <v>-4389.6182580000004</v>
      </c>
      <c r="H206" s="47">
        <v>-1.1299999999999999</v>
      </c>
      <c r="I206" s="46"/>
    </row>
    <row r="207" spans="2:11" s="2" customFormat="1" ht="13.5" x14ac:dyDescent="0.25">
      <c r="B207" s="46">
        <v>2216696</v>
      </c>
      <c r="C207" s="46" t="s">
        <v>4483</v>
      </c>
      <c r="D207" s="46" t="s">
        <v>4475</v>
      </c>
      <c r="E207" s="46" t="s">
        <v>79</v>
      </c>
      <c r="F207" s="47">
        <v>-41550</v>
      </c>
      <c r="G207" s="47">
        <v>-4261.7419499999996</v>
      </c>
      <c r="H207" s="47">
        <v>-1.0900000000000001</v>
      </c>
      <c r="I207" s="46"/>
    </row>
    <row r="208" spans="2:11" s="2" customFormat="1" ht="13.5" x14ac:dyDescent="0.25">
      <c r="B208" s="46">
        <v>2216609</v>
      </c>
      <c r="C208" s="46" t="s">
        <v>4484</v>
      </c>
      <c r="D208" s="46" t="s">
        <v>4475</v>
      </c>
      <c r="E208" s="46" t="s">
        <v>102</v>
      </c>
      <c r="F208" s="47">
        <v>-2364860</v>
      </c>
      <c r="G208" s="47">
        <v>-4125.49827</v>
      </c>
      <c r="H208" s="47">
        <v>-1.06</v>
      </c>
      <c r="I208" s="46"/>
    </row>
    <row r="209" spans="2:9" s="2" customFormat="1" ht="13.5" x14ac:dyDescent="0.25">
      <c r="B209" s="46">
        <v>2216600</v>
      </c>
      <c r="C209" s="46" t="s">
        <v>4485</v>
      </c>
      <c r="D209" s="46" t="s">
        <v>4475</v>
      </c>
      <c r="E209" s="46" t="s">
        <v>72</v>
      </c>
      <c r="F209" s="47">
        <v>-565200</v>
      </c>
      <c r="G209" s="47">
        <v>-3180.9456</v>
      </c>
      <c r="H209" s="47">
        <v>-0.82</v>
      </c>
      <c r="I209" s="46"/>
    </row>
    <row r="210" spans="2:9" s="2" customFormat="1" ht="13.5" x14ac:dyDescent="0.25">
      <c r="B210" s="46">
        <v>2216705</v>
      </c>
      <c r="C210" s="46" t="s">
        <v>4486</v>
      </c>
      <c r="D210" s="46" t="s">
        <v>4475</v>
      </c>
      <c r="E210" s="46" t="s">
        <v>140</v>
      </c>
      <c r="F210" s="47">
        <v>-389400</v>
      </c>
      <c r="G210" s="47">
        <v>-3138.1745999999998</v>
      </c>
      <c r="H210" s="47">
        <v>-0.81</v>
      </c>
      <c r="I210" s="46"/>
    </row>
    <row r="211" spans="2:9" s="2" customFormat="1" ht="13.5" x14ac:dyDescent="0.25">
      <c r="B211" s="46">
        <v>2216731</v>
      </c>
      <c r="C211" s="46" t="s">
        <v>4487</v>
      </c>
      <c r="D211" s="46" t="s">
        <v>4475</v>
      </c>
      <c r="E211" s="46" t="s">
        <v>1977</v>
      </c>
      <c r="F211" s="47">
        <v>-1493400</v>
      </c>
      <c r="G211" s="47">
        <v>-2786.6844000000001</v>
      </c>
      <c r="H211" s="47">
        <v>-0.72</v>
      </c>
      <c r="I211" s="46"/>
    </row>
    <row r="212" spans="2:9" s="2" customFormat="1" ht="13.5" x14ac:dyDescent="0.25">
      <c r="B212" s="46">
        <v>2216749</v>
      </c>
      <c r="C212" s="46" t="s">
        <v>4488</v>
      </c>
      <c r="D212" s="46" t="s">
        <v>4475</v>
      </c>
      <c r="E212" s="46" t="s">
        <v>58</v>
      </c>
      <c r="F212" s="47">
        <v>-1058850</v>
      </c>
      <c r="G212" s="47">
        <v>-2643.4190250000001</v>
      </c>
      <c r="H212" s="47">
        <v>-0.68</v>
      </c>
      <c r="I212" s="46"/>
    </row>
    <row r="213" spans="2:9" s="2" customFormat="1" ht="13.5" x14ac:dyDescent="0.25">
      <c r="B213" s="46">
        <v>2216747</v>
      </c>
      <c r="C213" s="46" t="s">
        <v>4489</v>
      </c>
      <c r="D213" s="46" t="s">
        <v>4475</v>
      </c>
      <c r="E213" s="46" t="s">
        <v>58</v>
      </c>
      <c r="F213" s="47">
        <v>-504900</v>
      </c>
      <c r="G213" s="47">
        <v>-2446.7453999999998</v>
      </c>
      <c r="H213" s="47">
        <v>-0.63</v>
      </c>
      <c r="I213" s="46"/>
    </row>
    <row r="214" spans="2:9" s="2" customFormat="1" ht="13.5" x14ac:dyDescent="0.25">
      <c r="B214" s="46">
        <v>2216733</v>
      </c>
      <c r="C214" s="46" t="s">
        <v>4490</v>
      </c>
      <c r="D214" s="46" t="s">
        <v>4475</v>
      </c>
      <c r="E214" s="46" t="s">
        <v>102</v>
      </c>
      <c r="F214" s="47">
        <v>-1212000</v>
      </c>
      <c r="G214" s="47">
        <v>-2239.17</v>
      </c>
      <c r="H214" s="47">
        <v>-0.56999999999999995</v>
      </c>
      <c r="I214" s="46"/>
    </row>
    <row r="215" spans="2:9" s="2" customFormat="1" ht="13.5" x14ac:dyDescent="0.25">
      <c r="B215" s="46">
        <v>2216728</v>
      </c>
      <c r="C215" s="46" t="s">
        <v>4491</v>
      </c>
      <c r="D215" s="46" t="s">
        <v>4475</v>
      </c>
      <c r="E215" s="46" t="s">
        <v>213</v>
      </c>
      <c r="F215" s="47">
        <v>-989400</v>
      </c>
      <c r="G215" s="47">
        <v>-2214.2772</v>
      </c>
      <c r="H215" s="47">
        <v>-0.56999999999999995</v>
      </c>
      <c r="I215" s="46"/>
    </row>
    <row r="216" spans="2:9" s="2" customFormat="1" ht="13.5" x14ac:dyDescent="0.25">
      <c r="B216" s="46">
        <v>2216768</v>
      </c>
      <c r="C216" s="46" t="s">
        <v>4493</v>
      </c>
      <c r="D216" s="46" t="s">
        <v>4475</v>
      </c>
      <c r="E216" s="46" t="s">
        <v>72</v>
      </c>
      <c r="F216" s="47">
        <v>-84300</v>
      </c>
      <c r="G216" s="47">
        <v>-2159.8503000000001</v>
      </c>
      <c r="H216" s="47">
        <v>-0.55000000000000004</v>
      </c>
      <c r="I216" s="46"/>
    </row>
    <row r="217" spans="2:9" s="2" customFormat="1" ht="13.5" x14ac:dyDescent="0.25">
      <c r="B217" s="46">
        <v>2216720</v>
      </c>
      <c r="C217" s="46" t="s">
        <v>4492</v>
      </c>
      <c r="D217" s="46" t="s">
        <v>4475</v>
      </c>
      <c r="E217" s="46" t="s">
        <v>183</v>
      </c>
      <c r="F217" s="47">
        <v>-1578500</v>
      </c>
      <c r="G217" s="47">
        <v>-2155.44175</v>
      </c>
      <c r="H217" s="47">
        <v>-0.55000000000000004</v>
      </c>
      <c r="I217" s="46"/>
    </row>
    <row r="218" spans="2:9" s="2" customFormat="1" ht="13.5" x14ac:dyDescent="0.25">
      <c r="B218" s="46">
        <v>2216708</v>
      </c>
      <c r="C218" s="46" t="s">
        <v>4495</v>
      </c>
      <c r="D218" s="46" t="s">
        <v>4475</v>
      </c>
      <c r="E218" s="46" t="s">
        <v>150</v>
      </c>
      <c r="F218" s="47">
        <v>-119850</v>
      </c>
      <c r="G218" s="47">
        <v>-1811.5926750000001</v>
      </c>
      <c r="H218" s="47">
        <v>-0.46</v>
      </c>
      <c r="I218" s="46"/>
    </row>
    <row r="219" spans="2:9" s="2" customFormat="1" ht="13.5" x14ac:dyDescent="0.25">
      <c r="B219" s="46">
        <v>2216661</v>
      </c>
      <c r="C219" s="46" t="s">
        <v>4494</v>
      </c>
      <c r="D219" s="46" t="s">
        <v>4475</v>
      </c>
      <c r="E219" s="46" t="s">
        <v>183</v>
      </c>
      <c r="F219" s="47">
        <v>-1448000</v>
      </c>
      <c r="G219" s="47">
        <v>-1787.556</v>
      </c>
      <c r="H219" s="47">
        <v>-0.46</v>
      </c>
      <c r="I219" s="46"/>
    </row>
    <row r="220" spans="2:9" s="2" customFormat="1" ht="13.5" x14ac:dyDescent="0.25">
      <c r="B220" s="46">
        <v>2216638</v>
      </c>
      <c r="C220" s="46" t="s">
        <v>4496</v>
      </c>
      <c r="D220" s="46" t="s">
        <v>4475</v>
      </c>
      <c r="E220" s="46" t="s">
        <v>150</v>
      </c>
      <c r="F220" s="47">
        <v>-130000</v>
      </c>
      <c r="G220" s="47">
        <v>-1763.32</v>
      </c>
      <c r="H220" s="47">
        <v>-0.45</v>
      </c>
      <c r="I220" s="46"/>
    </row>
    <row r="221" spans="2:9" s="2" customFormat="1" ht="13.5" x14ac:dyDescent="0.25">
      <c r="B221" s="46">
        <v>2216775</v>
      </c>
      <c r="C221" s="46" t="s">
        <v>4497</v>
      </c>
      <c r="D221" s="46" t="s">
        <v>4475</v>
      </c>
      <c r="E221" s="46" t="s">
        <v>168</v>
      </c>
      <c r="F221" s="47">
        <v>-815000</v>
      </c>
      <c r="G221" s="47">
        <v>-1442.55</v>
      </c>
      <c r="H221" s="47">
        <v>-0.37</v>
      </c>
      <c r="I221" s="46"/>
    </row>
    <row r="222" spans="2:9" s="2" customFormat="1" ht="13.5" x14ac:dyDescent="0.25">
      <c r="B222" s="46">
        <v>2216596</v>
      </c>
      <c r="C222" s="46" t="s">
        <v>4498</v>
      </c>
      <c r="D222" s="46" t="s">
        <v>4475</v>
      </c>
      <c r="E222" s="46" t="s">
        <v>213</v>
      </c>
      <c r="F222" s="47">
        <v>-9600000</v>
      </c>
      <c r="G222" s="47">
        <v>-1392</v>
      </c>
      <c r="H222" s="47">
        <v>-0.36</v>
      </c>
      <c r="I222" s="46"/>
    </row>
    <row r="223" spans="2:9" s="2" customFormat="1" ht="13.5" x14ac:dyDescent="0.25">
      <c r="B223" s="46">
        <v>2216780</v>
      </c>
      <c r="C223" s="46" t="s">
        <v>4500</v>
      </c>
      <c r="D223" s="46" t="s">
        <v>4475</v>
      </c>
      <c r="E223" s="46" t="s">
        <v>58</v>
      </c>
      <c r="F223" s="47">
        <v>-113750</v>
      </c>
      <c r="G223" s="47">
        <v>-1222.92625</v>
      </c>
      <c r="H223" s="47">
        <v>-0.31</v>
      </c>
      <c r="I223" s="46"/>
    </row>
    <row r="224" spans="2:9" s="2" customFormat="1" ht="13.5" x14ac:dyDescent="0.25">
      <c r="B224" s="46">
        <v>2216707</v>
      </c>
      <c r="C224" s="46" t="s">
        <v>4499</v>
      </c>
      <c r="D224" s="46" t="s">
        <v>4475</v>
      </c>
      <c r="E224" s="46" t="s">
        <v>94</v>
      </c>
      <c r="F224" s="47">
        <v>-48600</v>
      </c>
      <c r="G224" s="47">
        <v>-1211.2820999999999</v>
      </c>
      <c r="H224" s="47">
        <v>-0.31</v>
      </c>
      <c r="I224" s="46"/>
    </row>
    <row r="225" spans="2:9" s="2" customFormat="1" ht="13.5" x14ac:dyDescent="0.25">
      <c r="B225" s="46">
        <v>2216746</v>
      </c>
      <c r="C225" s="46" t="s">
        <v>4501</v>
      </c>
      <c r="D225" s="46" t="s">
        <v>4475</v>
      </c>
      <c r="E225" s="46" t="s">
        <v>54</v>
      </c>
      <c r="F225" s="47">
        <v>-244500</v>
      </c>
      <c r="G225" s="47">
        <v>-1174.4557500000001</v>
      </c>
      <c r="H225" s="47">
        <v>-0.3</v>
      </c>
      <c r="I225" s="46"/>
    </row>
    <row r="226" spans="2:9" s="2" customFormat="1" ht="13.5" x14ac:dyDescent="0.25">
      <c r="B226" s="46">
        <v>2216669</v>
      </c>
      <c r="C226" s="46" t="s">
        <v>4502</v>
      </c>
      <c r="D226" s="46" t="s">
        <v>4475</v>
      </c>
      <c r="E226" s="46" t="s">
        <v>514</v>
      </c>
      <c r="F226" s="47">
        <v>-498000</v>
      </c>
      <c r="G226" s="47">
        <v>-867.76499999999999</v>
      </c>
      <c r="H226" s="47">
        <v>-0.22</v>
      </c>
      <c r="I226" s="46"/>
    </row>
    <row r="227" spans="2:9" s="2" customFormat="1" ht="13.5" x14ac:dyDescent="0.25">
      <c r="B227" s="46">
        <v>2216629</v>
      </c>
      <c r="C227" s="46" t="s">
        <v>4503</v>
      </c>
      <c r="D227" s="46" t="s">
        <v>4475</v>
      </c>
      <c r="E227" s="46" t="s">
        <v>183</v>
      </c>
      <c r="F227" s="47">
        <v>-97875</v>
      </c>
      <c r="G227" s="47">
        <v>-804.97293749999994</v>
      </c>
      <c r="H227" s="47">
        <v>-0.21</v>
      </c>
      <c r="I227" s="46"/>
    </row>
    <row r="228" spans="2:9" s="2" customFormat="1" ht="13.5" x14ac:dyDescent="0.25">
      <c r="B228" s="46">
        <v>2216671</v>
      </c>
      <c r="C228" s="46" t="s">
        <v>4504</v>
      </c>
      <c r="D228" s="46" t="s">
        <v>4475</v>
      </c>
      <c r="E228" s="46" t="s">
        <v>68</v>
      </c>
      <c r="F228" s="47">
        <v>-22500</v>
      </c>
      <c r="G228" s="47">
        <v>-786.49874999999997</v>
      </c>
      <c r="H228" s="47">
        <v>-0.2</v>
      </c>
      <c r="I228" s="46"/>
    </row>
    <row r="229" spans="2:9" s="2" customFormat="1" ht="13.5" x14ac:dyDescent="0.25">
      <c r="B229" s="46">
        <v>2216616</v>
      </c>
      <c r="C229" s="46" t="s">
        <v>4505</v>
      </c>
      <c r="D229" s="46" t="s">
        <v>4475</v>
      </c>
      <c r="E229" s="46" t="s">
        <v>887</v>
      </c>
      <c r="F229" s="47">
        <v>-333000</v>
      </c>
      <c r="G229" s="47">
        <v>-735.26400000000001</v>
      </c>
      <c r="H229" s="47">
        <v>-0.19</v>
      </c>
      <c r="I229" s="46"/>
    </row>
    <row r="230" spans="2:9" s="2" customFormat="1" ht="13.5" x14ac:dyDescent="0.25">
      <c r="B230" s="46">
        <v>2216643</v>
      </c>
      <c r="C230" s="46" t="s">
        <v>4506</v>
      </c>
      <c r="D230" s="46" t="s">
        <v>4475</v>
      </c>
      <c r="E230" s="46" t="s">
        <v>133</v>
      </c>
      <c r="F230" s="47">
        <v>-143100</v>
      </c>
      <c r="G230" s="47">
        <v>-666.77445</v>
      </c>
      <c r="H230" s="47">
        <v>-0.17</v>
      </c>
      <c r="I230" s="46"/>
    </row>
    <row r="231" spans="2:9" s="2" customFormat="1" ht="13.5" x14ac:dyDescent="0.25">
      <c r="B231" s="46">
        <v>2216697</v>
      </c>
      <c r="C231" s="46" t="s">
        <v>4508</v>
      </c>
      <c r="D231" s="46" t="s">
        <v>4475</v>
      </c>
      <c r="E231" s="46" t="s">
        <v>102</v>
      </c>
      <c r="F231" s="47">
        <v>-372600</v>
      </c>
      <c r="G231" s="47">
        <v>-641.24459999999999</v>
      </c>
      <c r="H231" s="47">
        <v>-0.16</v>
      </c>
      <c r="I231" s="46"/>
    </row>
    <row r="232" spans="2:9" s="2" customFormat="1" ht="13.5" x14ac:dyDescent="0.25">
      <c r="B232" s="46">
        <v>2216694</v>
      </c>
      <c r="C232" s="46" t="s">
        <v>4507</v>
      </c>
      <c r="D232" s="46" t="s">
        <v>4475</v>
      </c>
      <c r="E232" s="46" t="s">
        <v>102</v>
      </c>
      <c r="F232" s="47">
        <v>-66750</v>
      </c>
      <c r="G232" s="47">
        <v>-614.20012499999996</v>
      </c>
      <c r="H232" s="47">
        <v>-0.16</v>
      </c>
      <c r="I232" s="46"/>
    </row>
    <row r="233" spans="2:9" s="2" customFormat="1" ht="13.5" x14ac:dyDescent="0.25">
      <c r="B233" s="46">
        <v>2216763</v>
      </c>
      <c r="C233" s="46" t="s">
        <v>4511</v>
      </c>
      <c r="D233" s="46" t="s">
        <v>4475</v>
      </c>
      <c r="E233" s="46" t="s">
        <v>102</v>
      </c>
      <c r="F233" s="47">
        <v>-120000</v>
      </c>
      <c r="G233" s="47">
        <v>-601.38</v>
      </c>
      <c r="H233" s="47">
        <v>-0.15</v>
      </c>
      <c r="I233" s="46"/>
    </row>
    <row r="234" spans="2:9" s="2" customFormat="1" ht="13.5" x14ac:dyDescent="0.25">
      <c r="B234" s="46">
        <v>2216685</v>
      </c>
      <c r="C234" s="46" t="s">
        <v>4510</v>
      </c>
      <c r="D234" s="46" t="s">
        <v>4475</v>
      </c>
      <c r="E234" s="46" t="s">
        <v>58</v>
      </c>
      <c r="F234" s="47">
        <v>-93000</v>
      </c>
      <c r="G234" s="47">
        <v>-600.45450000000005</v>
      </c>
      <c r="H234" s="47">
        <v>-0.15</v>
      </c>
      <c r="I234" s="46"/>
    </row>
    <row r="235" spans="2:9" s="2" customFormat="1" ht="13.5" x14ac:dyDescent="0.25">
      <c r="B235" s="46">
        <v>2216742</v>
      </c>
      <c r="C235" s="46" t="s">
        <v>4509</v>
      </c>
      <c r="D235" s="46" t="s">
        <v>4475</v>
      </c>
      <c r="E235" s="46" t="s">
        <v>54</v>
      </c>
      <c r="F235" s="47">
        <v>-15225</v>
      </c>
      <c r="G235" s="47">
        <v>-583.93965000000003</v>
      </c>
      <c r="H235" s="47">
        <v>-0.15</v>
      </c>
      <c r="I235" s="46"/>
    </row>
    <row r="236" spans="2:9" s="2" customFormat="1" ht="13.5" x14ac:dyDescent="0.25">
      <c r="B236" s="46">
        <v>2216673</v>
      </c>
      <c r="C236" s="46" t="s">
        <v>4512</v>
      </c>
      <c r="D236" s="46" t="s">
        <v>4475</v>
      </c>
      <c r="E236" s="46" t="s">
        <v>220</v>
      </c>
      <c r="F236" s="47">
        <v>-105000</v>
      </c>
      <c r="G236" s="47">
        <v>-571.09500000000003</v>
      </c>
      <c r="H236" s="47">
        <v>-0.15</v>
      </c>
      <c r="I236" s="46"/>
    </row>
    <row r="237" spans="2:9" s="2" customFormat="1" ht="13.5" x14ac:dyDescent="0.25">
      <c r="B237" s="46">
        <v>2216715</v>
      </c>
      <c r="C237" s="46" t="s">
        <v>4513</v>
      </c>
      <c r="D237" s="46" t="s">
        <v>4475</v>
      </c>
      <c r="E237" s="46" t="s">
        <v>271</v>
      </c>
      <c r="F237" s="47">
        <v>-141750</v>
      </c>
      <c r="G237" s="47">
        <v>-556.58137499999998</v>
      </c>
      <c r="H237" s="47">
        <v>-0.14000000000000001</v>
      </c>
      <c r="I237" s="46"/>
    </row>
    <row r="238" spans="2:9" s="2" customFormat="1" ht="13.5" x14ac:dyDescent="0.25">
      <c r="B238" s="46">
        <v>2216693</v>
      </c>
      <c r="C238" s="46" t="s">
        <v>4514</v>
      </c>
      <c r="D238" s="46" t="s">
        <v>4475</v>
      </c>
      <c r="E238" s="46" t="s">
        <v>122</v>
      </c>
      <c r="F238" s="47">
        <v>-85400</v>
      </c>
      <c r="G238" s="47">
        <v>-497.11340000000001</v>
      </c>
      <c r="H238" s="47">
        <v>-0.13</v>
      </c>
      <c r="I238" s="46"/>
    </row>
    <row r="239" spans="2:9" s="2" customFormat="1" ht="13.5" x14ac:dyDescent="0.25">
      <c r="B239" s="46">
        <v>2216766</v>
      </c>
      <c r="C239" s="46" t="s">
        <v>4515</v>
      </c>
      <c r="D239" s="46" t="s">
        <v>4475</v>
      </c>
      <c r="E239" s="46" t="s">
        <v>150</v>
      </c>
      <c r="F239" s="47">
        <v>-63000</v>
      </c>
      <c r="G239" s="47">
        <v>-482.86349999999999</v>
      </c>
      <c r="H239" s="47">
        <v>-0.12</v>
      </c>
      <c r="I239" s="46"/>
    </row>
    <row r="240" spans="2:9" s="2" customFormat="1" ht="13.5" x14ac:dyDescent="0.25">
      <c r="B240" s="46">
        <v>2216624</v>
      </c>
      <c r="C240" s="46" t="s">
        <v>4516</v>
      </c>
      <c r="D240" s="46" t="s">
        <v>4475</v>
      </c>
      <c r="E240" s="46" t="s">
        <v>271</v>
      </c>
      <c r="F240" s="47">
        <v>-183600</v>
      </c>
      <c r="G240" s="47">
        <v>-470.38319999999999</v>
      </c>
      <c r="H240" s="47">
        <v>-0.12</v>
      </c>
      <c r="I240" s="46"/>
    </row>
    <row r="241" spans="2:9" s="2" customFormat="1" ht="13.5" x14ac:dyDescent="0.25">
      <c r="B241" s="46">
        <v>2216676</v>
      </c>
      <c r="C241" s="46" t="s">
        <v>4519</v>
      </c>
      <c r="D241" s="46" t="s">
        <v>4475</v>
      </c>
      <c r="E241" s="46" t="s">
        <v>237</v>
      </c>
      <c r="F241" s="47">
        <v>-23250</v>
      </c>
      <c r="G241" s="47">
        <v>-327.80175000000003</v>
      </c>
      <c r="H241" s="47">
        <v>-0.08</v>
      </c>
      <c r="I241" s="46"/>
    </row>
    <row r="242" spans="2:9" s="2" customFormat="1" ht="13.5" x14ac:dyDescent="0.25">
      <c r="B242" s="46">
        <v>2216758</v>
      </c>
      <c r="C242" s="46" t="s">
        <v>4518</v>
      </c>
      <c r="D242" s="46" t="s">
        <v>4475</v>
      </c>
      <c r="E242" s="46" t="s">
        <v>161</v>
      </c>
      <c r="F242" s="47">
        <v>-31500</v>
      </c>
      <c r="G242" s="47">
        <v>-310.29075</v>
      </c>
      <c r="H242" s="47">
        <v>-0.08</v>
      </c>
      <c r="I242" s="46"/>
    </row>
    <row r="243" spans="2:9" s="2" customFormat="1" ht="13.5" x14ac:dyDescent="0.25">
      <c r="B243" s="46">
        <v>2216779</v>
      </c>
      <c r="C243" s="46" t="s">
        <v>4517</v>
      </c>
      <c r="D243" s="46" t="s">
        <v>4475</v>
      </c>
      <c r="E243" s="46" t="s">
        <v>114</v>
      </c>
      <c r="F243" s="47">
        <v>-54400</v>
      </c>
      <c r="G243" s="47">
        <v>-294.98399999999998</v>
      </c>
      <c r="H243" s="47">
        <v>-0.08</v>
      </c>
      <c r="I243" s="46"/>
    </row>
    <row r="244" spans="2:9" s="2" customFormat="1" ht="13.5" x14ac:dyDescent="0.25">
      <c r="B244" s="46">
        <v>2216726</v>
      </c>
      <c r="C244" s="46" t="s">
        <v>4520</v>
      </c>
      <c r="D244" s="46" t="s">
        <v>4475</v>
      </c>
      <c r="E244" s="46" t="s">
        <v>161</v>
      </c>
      <c r="F244" s="47">
        <v>-52000</v>
      </c>
      <c r="G244" s="47">
        <v>-257.86799999999999</v>
      </c>
      <c r="H244" s="47">
        <v>-7.0000000000000007E-2</v>
      </c>
      <c r="I244" s="46"/>
    </row>
    <row r="245" spans="2:9" s="2" customFormat="1" ht="13.5" x14ac:dyDescent="0.25">
      <c r="B245" s="46">
        <v>2216757</v>
      </c>
      <c r="C245" s="46" t="s">
        <v>4522</v>
      </c>
      <c r="D245" s="46" t="s">
        <v>4475</v>
      </c>
      <c r="E245" s="46" t="s">
        <v>981</v>
      </c>
      <c r="F245" s="47">
        <v>-58800</v>
      </c>
      <c r="G245" s="47">
        <v>-238.6986</v>
      </c>
      <c r="H245" s="47">
        <v>-0.06</v>
      </c>
      <c r="I245" s="46"/>
    </row>
    <row r="246" spans="2:9" s="2" customFormat="1" ht="13.5" x14ac:dyDescent="0.25">
      <c r="B246" s="46">
        <v>2216651</v>
      </c>
      <c r="C246" s="46" t="s">
        <v>4521</v>
      </c>
      <c r="D246" s="46" t="s">
        <v>4475</v>
      </c>
      <c r="E246" s="46" t="s">
        <v>102</v>
      </c>
      <c r="F246" s="47">
        <v>-14500</v>
      </c>
      <c r="G246" s="47">
        <v>-236.9735</v>
      </c>
      <c r="H246" s="47">
        <v>-0.06</v>
      </c>
      <c r="I246" s="46"/>
    </row>
    <row r="247" spans="2:9" s="2" customFormat="1" ht="13.5" x14ac:dyDescent="0.25">
      <c r="B247" s="46">
        <v>2216630</v>
      </c>
      <c r="C247" s="46" t="s">
        <v>4523</v>
      </c>
      <c r="D247" s="46" t="s">
        <v>4475</v>
      </c>
      <c r="E247" s="46" t="s">
        <v>98</v>
      </c>
      <c r="F247" s="47">
        <v>-21000</v>
      </c>
      <c r="G247" s="47">
        <v>-230.45400000000001</v>
      </c>
      <c r="H247" s="47">
        <v>-0.06</v>
      </c>
      <c r="I247" s="46"/>
    </row>
    <row r="248" spans="2:9" s="2" customFormat="1" ht="13.5" x14ac:dyDescent="0.25">
      <c r="B248" s="46">
        <v>2216659</v>
      </c>
      <c r="C248" s="46" t="s">
        <v>4526</v>
      </c>
      <c r="D248" s="46" t="s">
        <v>4475</v>
      </c>
      <c r="E248" s="46" t="s">
        <v>185</v>
      </c>
      <c r="F248" s="47">
        <v>-22000</v>
      </c>
      <c r="G248" s="47">
        <v>-195.71199999999999</v>
      </c>
      <c r="H248" s="47">
        <v>-0.05</v>
      </c>
      <c r="I248" s="46"/>
    </row>
    <row r="249" spans="2:9" s="2" customFormat="1" ht="13.5" x14ac:dyDescent="0.25">
      <c r="B249" s="46">
        <v>2216725</v>
      </c>
      <c r="C249" s="46" t="s">
        <v>4525</v>
      </c>
      <c r="D249" s="46" t="s">
        <v>4475</v>
      </c>
      <c r="E249" s="46" t="s">
        <v>406</v>
      </c>
      <c r="F249" s="47">
        <v>-77000</v>
      </c>
      <c r="G249" s="47">
        <v>-194.19399999999999</v>
      </c>
      <c r="H249" s="47">
        <v>-0.05</v>
      </c>
      <c r="I249" s="46"/>
    </row>
    <row r="250" spans="2:9" s="2" customFormat="1" ht="13.5" x14ac:dyDescent="0.25">
      <c r="B250" s="46">
        <v>2216653</v>
      </c>
      <c r="C250" s="46" t="s">
        <v>4524</v>
      </c>
      <c r="D250" s="46" t="s">
        <v>4475</v>
      </c>
      <c r="E250" s="46" t="s">
        <v>150</v>
      </c>
      <c r="F250" s="47">
        <v>-42000</v>
      </c>
      <c r="G250" s="47">
        <v>-175.602</v>
      </c>
      <c r="H250" s="47">
        <v>-0.05</v>
      </c>
      <c r="I250" s="46"/>
    </row>
    <row r="251" spans="2:9" s="2" customFormat="1" ht="13.5" x14ac:dyDescent="0.25">
      <c r="B251" s="46">
        <v>2216620</v>
      </c>
      <c r="C251" s="46" t="s">
        <v>4527</v>
      </c>
      <c r="D251" s="46" t="s">
        <v>4475</v>
      </c>
      <c r="E251" s="46" t="s">
        <v>271</v>
      </c>
      <c r="F251" s="47">
        <v>-48000</v>
      </c>
      <c r="G251" s="47">
        <v>-152.4</v>
      </c>
      <c r="H251" s="47">
        <v>-0.04</v>
      </c>
      <c r="I251" s="46"/>
    </row>
    <row r="252" spans="2:9" s="2" customFormat="1" ht="13.5" x14ac:dyDescent="0.25">
      <c r="B252" s="46">
        <v>2216718</v>
      </c>
      <c r="C252" s="46" t="s">
        <v>4528</v>
      </c>
      <c r="D252" s="46" t="s">
        <v>4475</v>
      </c>
      <c r="E252" s="46" t="s">
        <v>150</v>
      </c>
      <c r="F252" s="47">
        <v>-2250</v>
      </c>
      <c r="G252" s="47">
        <v>-138.32887500000001</v>
      </c>
      <c r="H252" s="47">
        <v>-0.04</v>
      </c>
      <c r="I252" s="46"/>
    </row>
    <row r="253" spans="2:9" s="2" customFormat="1" ht="13.5" x14ac:dyDescent="0.25">
      <c r="B253" s="46">
        <v>2216618</v>
      </c>
      <c r="C253" s="46" t="s">
        <v>4531</v>
      </c>
      <c r="D253" s="46" t="s">
        <v>4475</v>
      </c>
      <c r="E253" s="46" t="s">
        <v>185</v>
      </c>
      <c r="F253" s="47">
        <v>-3900</v>
      </c>
      <c r="G253" s="47">
        <v>-116.28435</v>
      </c>
      <c r="H253" s="47">
        <v>-0.03</v>
      </c>
      <c r="I253" s="46"/>
    </row>
    <row r="254" spans="2:9" s="2" customFormat="1" ht="13.5" x14ac:dyDescent="0.25">
      <c r="B254" s="46">
        <v>2216672</v>
      </c>
      <c r="C254" s="46" t="s">
        <v>4530</v>
      </c>
      <c r="D254" s="46" t="s">
        <v>4475</v>
      </c>
      <c r="E254" s="46" t="s">
        <v>94</v>
      </c>
      <c r="F254" s="47">
        <v>-25600</v>
      </c>
      <c r="G254" s="47">
        <v>-112.1024</v>
      </c>
      <c r="H254" s="47">
        <v>-0.03</v>
      </c>
      <c r="I254" s="46"/>
    </row>
    <row r="255" spans="2:9" s="2" customFormat="1" ht="13.5" x14ac:dyDescent="0.25">
      <c r="B255" s="46">
        <v>2216755</v>
      </c>
      <c r="C255" s="46" t="s">
        <v>4532</v>
      </c>
      <c r="D255" s="46" t="s">
        <v>4475</v>
      </c>
      <c r="E255" s="46" t="s">
        <v>496</v>
      </c>
      <c r="F255" s="47">
        <v>-20400</v>
      </c>
      <c r="G255" s="47">
        <v>-108.2424</v>
      </c>
      <c r="H255" s="47">
        <v>-0.03</v>
      </c>
      <c r="I255" s="46"/>
    </row>
    <row r="256" spans="2:9" s="2" customFormat="1" ht="13.5" x14ac:dyDescent="0.25">
      <c r="B256" s="46">
        <v>2216623</v>
      </c>
      <c r="C256" s="46" t="s">
        <v>4529</v>
      </c>
      <c r="D256" s="46" t="s">
        <v>4475</v>
      </c>
      <c r="E256" s="46" t="s">
        <v>79</v>
      </c>
      <c r="F256" s="47">
        <v>-6300</v>
      </c>
      <c r="G256" s="47">
        <v>-104.69655</v>
      </c>
      <c r="H256" s="47">
        <v>-0.03</v>
      </c>
      <c r="I256" s="46"/>
    </row>
    <row r="257" spans="2:11" s="2" customFormat="1" ht="13.5" x14ac:dyDescent="0.25">
      <c r="B257" s="46">
        <v>2216680</v>
      </c>
      <c r="C257" s="46" t="s">
        <v>4533</v>
      </c>
      <c r="D257" s="46" t="s">
        <v>4475</v>
      </c>
      <c r="E257" s="46" t="s">
        <v>150</v>
      </c>
      <c r="F257" s="47">
        <v>-5500</v>
      </c>
      <c r="G257" s="47">
        <v>-63.398499999999999</v>
      </c>
      <c r="H257" s="47">
        <v>-0.02</v>
      </c>
      <c r="I257" s="46"/>
    </row>
    <row r="258" spans="2:11" s="2" customFormat="1" ht="13.5" x14ac:dyDescent="0.25">
      <c r="B258" s="46">
        <v>2216773</v>
      </c>
      <c r="C258" s="46" t="s">
        <v>4534</v>
      </c>
      <c r="D258" s="46" t="s">
        <v>4475</v>
      </c>
      <c r="E258" s="46" t="s">
        <v>102</v>
      </c>
      <c r="F258" s="47">
        <v>-50000</v>
      </c>
      <c r="G258" s="47">
        <v>-59.975000000000001</v>
      </c>
      <c r="H258" s="47">
        <v>-0.02</v>
      </c>
      <c r="I258" s="46"/>
    </row>
    <row r="259" spans="2:11" s="2" customFormat="1" ht="13.5" x14ac:dyDescent="0.25">
      <c r="B259" s="46">
        <v>2216738</v>
      </c>
      <c r="C259" s="46" t="s">
        <v>4535</v>
      </c>
      <c r="D259" s="46" t="s">
        <v>4475</v>
      </c>
      <c r="E259" s="46" t="s">
        <v>220</v>
      </c>
      <c r="F259" s="47">
        <v>-4000</v>
      </c>
      <c r="G259" s="47">
        <v>-46.822000000000003</v>
      </c>
      <c r="H259" s="47">
        <v>-0.01</v>
      </c>
      <c r="I259" s="46"/>
    </row>
    <row r="260" spans="2:11" s="2" customFormat="1" ht="13.5" x14ac:dyDescent="0.25">
      <c r="B260" s="46">
        <v>2216732</v>
      </c>
      <c r="C260" s="46" t="s">
        <v>4537</v>
      </c>
      <c r="D260" s="46" t="s">
        <v>4475</v>
      </c>
      <c r="E260" s="46" t="s">
        <v>54</v>
      </c>
      <c r="F260" s="47">
        <v>-300</v>
      </c>
      <c r="G260" s="47">
        <v>-18.83175</v>
      </c>
      <c r="H260" s="47" t="s">
        <v>4657</v>
      </c>
      <c r="I260" s="46"/>
    </row>
    <row r="261" spans="2:11" s="2" customFormat="1" ht="13.5" x14ac:dyDescent="0.25">
      <c r="B261" s="46">
        <v>2216655</v>
      </c>
      <c r="C261" s="46" t="s">
        <v>4536</v>
      </c>
      <c r="D261" s="46" t="s">
        <v>4475</v>
      </c>
      <c r="E261" s="46" t="s">
        <v>309</v>
      </c>
      <c r="F261" s="47">
        <v>-700</v>
      </c>
      <c r="G261" s="47">
        <v>-7.6692</v>
      </c>
      <c r="H261" s="47" t="s">
        <v>4657</v>
      </c>
      <c r="I261" s="46"/>
    </row>
    <row r="262" spans="2:11" s="2" customFormat="1" ht="13.5" x14ac:dyDescent="0.25">
      <c r="B262" s="46">
        <v>2216644</v>
      </c>
      <c r="C262" s="46" t="s">
        <v>4538</v>
      </c>
      <c r="D262" s="46" t="s">
        <v>4466</v>
      </c>
      <c r="E262" s="46" t="s">
        <v>161</v>
      </c>
      <c r="F262" s="47">
        <v>373750</v>
      </c>
      <c r="G262" s="47">
        <v>1938.6412499999999</v>
      </c>
      <c r="H262" s="47">
        <v>0.5</v>
      </c>
      <c r="I262" s="46"/>
    </row>
    <row r="263" spans="2:11" s="1" customFormat="1" ht="13.5" x14ac:dyDescent="0.25">
      <c r="B263" s="48"/>
      <c r="C263" s="48" t="s">
        <v>4472</v>
      </c>
      <c r="D263" s="48"/>
      <c r="E263" s="48"/>
      <c r="F263" s="49"/>
      <c r="G263" s="49">
        <v>-116663.76511550002</v>
      </c>
      <c r="H263" s="49">
        <v>-29.939999999999991</v>
      </c>
      <c r="I263" s="48"/>
    </row>
    <row r="265" spans="2:11" x14ac:dyDescent="0.25">
      <c r="C265" s="1" t="s">
        <v>43</v>
      </c>
    </row>
    <row r="266" spans="2:11" x14ac:dyDescent="0.25">
      <c r="C266" s="37" t="s">
        <v>44</v>
      </c>
      <c r="D266" s="37"/>
      <c r="E266" s="37"/>
      <c r="F266" s="37"/>
      <c r="G266" s="37"/>
      <c r="H266" s="37"/>
      <c r="I266" s="37"/>
      <c r="J266" s="37"/>
      <c r="K266" s="37"/>
    </row>
    <row r="267" spans="2:11" x14ac:dyDescent="0.25">
      <c r="C267" s="2" t="s">
        <v>45</v>
      </c>
    </row>
    <row r="268" spans="2:11" x14ac:dyDescent="0.25">
      <c r="C268" s="2" t="s">
        <v>46</v>
      </c>
    </row>
    <row r="269" spans="2:11" x14ac:dyDescent="0.25">
      <c r="C269" s="2" t="s">
        <v>47</v>
      </c>
    </row>
    <row r="270" spans="2:11" x14ac:dyDescent="0.25">
      <c r="C270" s="2" t="s">
        <v>48</v>
      </c>
    </row>
    <row r="271" spans="2:11" x14ac:dyDescent="0.25">
      <c r="C271" s="2" t="s">
        <v>4696</v>
      </c>
    </row>
    <row r="273" spans="3:6" x14ac:dyDescent="0.25">
      <c r="C273" s="78" t="s">
        <v>4733</v>
      </c>
      <c r="E273" s="78" t="s">
        <v>4734</v>
      </c>
      <c r="F273" s="79"/>
    </row>
    <row r="274" spans="3:6" x14ac:dyDescent="0.25">
      <c r="E274" s="2" t="s">
        <v>4771</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67"/>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2577</v>
      </c>
      <c r="J2" s="38" t="s">
        <v>4461</v>
      </c>
    </row>
    <row r="3" spans="1:54" ht="16.5" x14ac:dyDescent="0.3">
      <c r="C3" s="1" t="s">
        <v>27</v>
      </c>
      <c r="D3" s="21" t="s">
        <v>2578</v>
      </c>
      <c r="F3" s="73" t="s">
        <v>4673</v>
      </c>
      <c r="G3" s="13" t="s">
        <v>4390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136058410</v>
      </c>
      <c r="G10" s="24">
        <v>1989922.28</v>
      </c>
      <c r="H10" s="24">
        <v>11.57</v>
      </c>
      <c r="I10" s="31"/>
      <c r="J10" s="31"/>
      <c r="K10" s="35"/>
    </row>
    <row r="11" spans="1:54" x14ac:dyDescent="0.25">
      <c r="B11" s="8" t="s">
        <v>130</v>
      </c>
      <c r="C11" s="57" t="s">
        <v>131</v>
      </c>
      <c r="D11" s="54" t="s">
        <v>132</v>
      </c>
      <c r="E11" s="6" t="s">
        <v>133</v>
      </c>
      <c r="F11" s="19">
        <v>61249443</v>
      </c>
      <c r="G11" s="24">
        <v>1747599.73</v>
      </c>
      <c r="H11" s="24">
        <v>10.16</v>
      </c>
      <c r="I11" s="31"/>
      <c r="J11" s="31"/>
      <c r="K11" s="35"/>
    </row>
    <row r="12" spans="1:54" x14ac:dyDescent="0.25">
      <c r="B12" s="8" t="s">
        <v>59</v>
      </c>
      <c r="C12" s="57" t="s">
        <v>60</v>
      </c>
      <c r="D12" s="54" t="s">
        <v>61</v>
      </c>
      <c r="E12" s="6" t="s">
        <v>58</v>
      </c>
      <c r="F12" s="19">
        <v>126996520</v>
      </c>
      <c r="G12" s="24">
        <v>1305714.72</v>
      </c>
      <c r="H12" s="24">
        <v>7.59</v>
      </c>
      <c r="I12" s="31"/>
      <c r="J12" s="31"/>
      <c r="K12" s="35"/>
    </row>
    <row r="13" spans="1:54" x14ac:dyDescent="0.25">
      <c r="B13" s="8" t="s">
        <v>51</v>
      </c>
      <c r="C13" s="57" t="s">
        <v>52</v>
      </c>
      <c r="D13" s="54" t="s">
        <v>53</v>
      </c>
      <c r="E13" s="6" t="s">
        <v>54</v>
      </c>
      <c r="F13" s="19">
        <v>64626771</v>
      </c>
      <c r="G13" s="24">
        <v>1073386.04</v>
      </c>
      <c r="H13" s="24">
        <v>6.24</v>
      </c>
      <c r="I13" s="31"/>
      <c r="J13" s="31"/>
      <c r="K13" s="35"/>
    </row>
    <row r="14" spans="1:54" x14ac:dyDescent="0.25">
      <c r="B14" s="8" t="s">
        <v>65</v>
      </c>
      <c r="C14" s="57" t="s">
        <v>66</v>
      </c>
      <c r="D14" s="54" t="s">
        <v>67</v>
      </c>
      <c r="E14" s="6" t="s">
        <v>68</v>
      </c>
      <c r="F14" s="19">
        <v>21403203</v>
      </c>
      <c r="G14" s="24">
        <v>744777.96</v>
      </c>
      <c r="H14" s="24">
        <v>4.33</v>
      </c>
      <c r="I14" s="31"/>
      <c r="J14" s="31"/>
      <c r="K14" s="35"/>
    </row>
    <row r="15" spans="1:54" x14ac:dyDescent="0.25">
      <c r="B15" s="8" t="s">
        <v>224</v>
      </c>
      <c r="C15" s="57" t="s">
        <v>225</v>
      </c>
      <c r="D15" s="54" t="s">
        <v>226</v>
      </c>
      <c r="E15" s="6" t="s">
        <v>94</v>
      </c>
      <c r="F15" s="19">
        <v>160376408</v>
      </c>
      <c r="G15" s="24">
        <v>708142.03</v>
      </c>
      <c r="H15" s="24">
        <v>4.12</v>
      </c>
      <c r="I15" s="31"/>
      <c r="J15" s="31"/>
      <c r="K15" s="35"/>
    </row>
    <row r="16" spans="1:54" x14ac:dyDescent="0.25">
      <c r="B16" s="8" t="s">
        <v>73</v>
      </c>
      <c r="C16" s="57" t="s">
        <v>74</v>
      </c>
      <c r="D16" s="54" t="s">
        <v>75</v>
      </c>
      <c r="E16" s="6" t="s">
        <v>54</v>
      </c>
      <c r="F16" s="19">
        <v>18342455</v>
      </c>
      <c r="G16" s="24">
        <v>699938.91</v>
      </c>
      <c r="H16" s="24">
        <v>4.07</v>
      </c>
      <c r="I16" s="31"/>
      <c r="J16" s="31"/>
      <c r="K16" s="35"/>
    </row>
    <row r="17" spans="2:11" x14ac:dyDescent="0.25">
      <c r="B17" s="8" t="s">
        <v>62</v>
      </c>
      <c r="C17" s="57" t="s">
        <v>63</v>
      </c>
      <c r="D17" s="54" t="s">
        <v>64</v>
      </c>
      <c r="E17" s="6" t="s">
        <v>58</v>
      </c>
      <c r="F17" s="19">
        <v>50249794</v>
      </c>
      <c r="G17" s="24">
        <v>536542.18000000005</v>
      </c>
      <c r="H17" s="24">
        <v>3.12</v>
      </c>
      <c r="I17" s="31"/>
      <c r="J17" s="31"/>
      <c r="K17" s="35"/>
    </row>
    <row r="18" spans="2:11" x14ac:dyDescent="0.25">
      <c r="B18" s="8" t="s">
        <v>210</v>
      </c>
      <c r="C18" s="57" t="s">
        <v>211</v>
      </c>
      <c r="D18" s="54" t="s">
        <v>212</v>
      </c>
      <c r="E18" s="6" t="s">
        <v>213</v>
      </c>
      <c r="F18" s="19">
        <v>45804351</v>
      </c>
      <c r="G18" s="24">
        <v>536231.54</v>
      </c>
      <c r="H18" s="24">
        <v>3.12</v>
      </c>
      <c r="I18" s="31"/>
      <c r="J18" s="31"/>
      <c r="K18" s="35"/>
    </row>
    <row r="19" spans="2:11" x14ac:dyDescent="0.25">
      <c r="B19" s="8" t="s">
        <v>141</v>
      </c>
      <c r="C19" s="57" t="s">
        <v>142</v>
      </c>
      <c r="D19" s="54" t="s">
        <v>143</v>
      </c>
      <c r="E19" s="6" t="s">
        <v>58</v>
      </c>
      <c r="F19" s="19">
        <v>26629701</v>
      </c>
      <c r="G19" s="24">
        <v>486058.62</v>
      </c>
      <c r="H19" s="24">
        <v>2.82</v>
      </c>
      <c r="I19" s="31"/>
      <c r="J19" s="31"/>
      <c r="K19" s="35"/>
    </row>
    <row r="20" spans="2:11" x14ac:dyDescent="0.25">
      <c r="B20" s="8" t="s">
        <v>84</v>
      </c>
      <c r="C20" s="57" t="s">
        <v>85</v>
      </c>
      <c r="D20" s="54" t="s">
        <v>86</v>
      </c>
      <c r="E20" s="6" t="s">
        <v>58</v>
      </c>
      <c r="F20" s="19">
        <v>69482922</v>
      </c>
      <c r="G20" s="24">
        <v>445038.12</v>
      </c>
      <c r="H20" s="24">
        <v>2.59</v>
      </c>
      <c r="I20" s="31"/>
      <c r="J20" s="31"/>
      <c r="K20" s="35"/>
    </row>
    <row r="21" spans="2:11" x14ac:dyDescent="0.25">
      <c r="B21" s="8" t="s">
        <v>91</v>
      </c>
      <c r="C21" s="57" t="s">
        <v>92</v>
      </c>
      <c r="D21" s="54" t="s">
        <v>93</v>
      </c>
      <c r="E21" s="6" t="s">
        <v>94</v>
      </c>
      <c r="F21" s="19">
        <v>16165770</v>
      </c>
      <c r="G21" s="24">
        <v>401161.67</v>
      </c>
      <c r="H21" s="24">
        <v>2.33</v>
      </c>
      <c r="I21" s="31"/>
      <c r="J21" s="31"/>
      <c r="K21" s="35"/>
    </row>
    <row r="22" spans="2:11" x14ac:dyDescent="0.25">
      <c r="B22" s="8" t="s">
        <v>535</v>
      </c>
      <c r="C22" s="57" t="s">
        <v>536</v>
      </c>
      <c r="D22" s="54" t="s">
        <v>537</v>
      </c>
      <c r="E22" s="6" t="s">
        <v>102</v>
      </c>
      <c r="F22" s="19">
        <v>5035445</v>
      </c>
      <c r="G22" s="24">
        <v>345577.55</v>
      </c>
      <c r="H22" s="24">
        <v>2.0099999999999998</v>
      </c>
      <c r="I22" s="31"/>
      <c r="J22" s="31"/>
      <c r="K22" s="35"/>
    </row>
    <row r="23" spans="2:11" x14ac:dyDescent="0.25">
      <c r="B23" s="8" t="s">
        <v>319</v>
      </c>
      <c r="C23" s="57" t="s">
        <v>320</v>
      </c>
      <c r="D23" s="54" t="s">
        <v>321</v>
      </c>
      <c r="E23" s="6" t="s">
        <v>54</v>
      </c>
      <c r="F23" s="19">
        <v>19162015</v>
      </c>
      <c r="G23" s="24">
        <v>301993.36</v>
      </c>
      <c r="H23" s="24">
        <v>1.76</v>
      </c>
      <c r="I23" s="31"/>
      <c r="J23" s="31"/>
      <c r="K23" s="35"/>
    </row>
    <row r="24" spans="2:11" x14ac:dyDescent="0.25">
      <c r="B24" s="8" t="s">
        <v>285</v>
      </c>
      <c r="C24" s="57" t="s">
        <v>286</v>
      </c>
      <c r="D24" s="54" t="s">
        <v>287</v>
      </c>
      <c r="E24" s="6" t="s">
        <v>79</v>
      </c>
      <c r="F24" s="19">
        <v>31886479</v>
      </c>
      <c r="G24" s="24">
        <v>281940.25</v>
      </c>
      <c r="H24" s="24">
        <v>1.64</v>
      </c>
      <c r="I24" s="31"/>
      <c r="J24" s="31"/>
      <c r="K24" s="35"/>
    </row>
    <row r="25" spans="2:11" x14ac:dyDescent="0.25">
      <c r="B25" s="8" t="s">
        <v>95</v>
      </c>
      <c r="C25" s="57" t="s">
        <v>96</v>
      </c>
      <c r="D25" s="54" t="s">
        <v>97</v>
      </c>
      <c r="E25" s="6" t="s">
        <v>98</v>
      </c>
      <c r="F25" s="19">
        <v>7554862</v>
      </c>
      <c r="G25" s="24">
        <v>279344.8</v>
      </c>
      <c r="H25" s="24">
        <v>1.62</v>
      </c>
      <c r="I25" s="31"/>
      <c r="J25" s="31"/>
      <c r="K25" s="35"/>
    </row>
    <row r="26" spans="2:11" x14ac:dyDescent="0.25">
      <c r="B26" s="8" t="s">
        <v>195</v>
      </c>
      <c r="C26" s="57" t="s">
        <v>196</v>
      </c>
      <c r="D26" s="54" t="s">
        <v>197</v>
      </c>
      <c r="E26" s="6" t="s">
        <v>150</v>
      </c>
      <c r="F26" s="19">
        <v>19548966</v>
      </c>
      <c r="G26" s="24">
        <v>277292.31</v>
      </c>
      <c r="H26" s="24">
        <v>1.61</v>
      </c>
      <c r="I26" s="31"/>
      <c r="J26" s="31"/>
      <c r="K26" s="35"/>
    </row>
    <row r="27" spans="2:11" x14ac:dyDescent="0.25">
      <c r="B27" s="8" t="s">
        <v>969</v>
      </c>
      <c r="C27" s="57" t="s">
        <v>970</v>
      </c>
      <c r="D27" s="54" t="s">
        <v>971</v>
      </c>
      <c r="E27" s="6" t="s">
        <v>271</v>
      </c>
      <c r="F27" s="19">
        <v>86027812</v>
      </c>
      <c r="G27" s="24">
        <v>273138.3</v>
      </c>
      <c r="H27" s="24">
        <v>1.59</v>
      </c>
      <c r="I27" s="31"/>
      <c r="J27" s="31"/>
      <c r="K27" s="35"/>
    </row>
    <row r="28" spans="2:11" x14ac:dyDescent="0.25">
      <c r="B28" s="8" t="s">
        <v>385</v>
      </c>
      <c r="C28" s="57" t="s">
        <v>386</v>
      </c>
      <c r="D28" s="54" t="s">
        <v>387</v>
      </c>
      <c r="E28" s="6" t="s">
        <v>79</v>
      </c>
      <c r="F28" s="19">
        <v>16210956</v>
      </c>
      <c r="G28" s="24">
        <v>267732.03999999998</v>
      </c>
      <c r="H28" s="24">
        <v>1.56</v>
      </c>
      <c r="I28" s="31"/>
      <c r="J28" s="31"/>
      <c r="K28" s="35"/>
    </row>
    <row r="29" spans="2:11" x14ac:dyDescent="0.25">
      <c r="B29" s="8" t="s">
        <v>144</v>
      </c>
      <c r="C29" s="57" t="s">
        <v>145</v>
      </c>
      <c r="D29" s="54" t="s">
        <v>146</v>
      </c>
      <c r="E29" s="6" t="s">
        <v>79</v>
      </c>
      <c r="F29" s="19">
        <v>2390866</v>
      </c>
      <c r="G29" s="24">
        <v>243555.13</v>
      </c>
      <c r="H29" s="24">
        <v>1.42</v>
      </c>
      <c r="I29" s="31"/>
      <c r="J29" s="31"/>
      <c r="K29" s="35"/>
    </row>
    <row r="30" spans="2:11" x14ac:dyDescent="0.25">
      <c r="B30" s="8" t="s">
        <v>972</v>
      </c>
      <c r="C30" s="57" t="s">
        <v>973</v>
      </c>
      <c r="D30" s="54" t="s">
        <v>974</v>
      </c>
      <c r="E30" s="6" t="s">
        <v>98</v>
      </c>
      <c r="F30" s="19">
        <v>8162560</v>
      </c>
      <c r="G30" s="24">
        <v>241436.28</v>
      </c>
      <c r="H30" s="24">
        <v>1.4</v>
      </c>
      <c r="I30" s="31"/>
      <c r="J30" s="31"/>
      <c r="K30" s="35"/>
    </row>
    <row r="31" spans="2:11" x14ac:dyDescent="0.25">
      <c r="B31" s="8" t="s">
        <v>888</v>
      </c>
      <c r="C31" s="57" t="s">
        <v>590</v>
      </c>
      <c r="D31" s="54" t="s">
        <v>889</v>
      </c>
      <c r="E31" s="6" t="s">
        <v>271</v>
      </c>
      <c r="F31" s="19">
        <v>82513978</v>
      </c>
      <c r="G31" s="24">
        <v>213958.74</v>
      </c>
      <c r="H31" s="24">
        <v>1.24</v>
      </c>
      <c r="I31" s="31"/>
      <c r="J31" s="31"/>
      <c r="K31" s="35"/>
    </row>
    <row r="32" spans="2:11" x14ac:dyDescent="0.25">
      <c r="B32" s="8" t="s">
        <v>69</v>
      </c>
      <c r="C32" s="57" t="s">
        <v>70</v>
      </c>
      <c r="D32" s="54" t="s">
        <v>71</v>
      </c>
      <c r="E32" s="6" t="s">
        <v>72</v>
      </c>
      <c r="F32" s="19">
        <v>2090772</v>
      </c>
      <c r="G32" s="24">
        <v>212576.11</v>
      </c>
      <c r="H32" s="24">
        <v>1.24</v>
      </c>
      <c r="I32" s="31"/>
      <c r="J32" s="31"/>
      <c r="K32" s="35"/>
    </row>
    <row r="33" spans="2:11" x14ac:dyDescent="0.25">
      <c r="B33" s="8" t="s">
        <v>303</v>
      </c>
      <c r="C33" s="57" t="s">
        <v>304</v>
      </c>
      <c r="D33" s="54" t="s">
        <v>305</v>
      </c>
      <c r="E33" s="6" t="s">
        <v>183</v>
      </c>
      <c r="F33" s="19">
        <v>147985472</v>
      </c>
      <c r="G33" s="24">
        <v>201186.25</v>
      </c>
      <c r="H33" s="24">
        <v>1.17</v>
      </c>
      <c r="I33" s="31"/>
      <c r="J33" s="31"/>
      <c r="K33" s="35"/>
    </row>
    <row r="34" spans="2:11" x14ac:dyDescent="0.25">
      <c r="B34" s="8" t="s">
        <v>975</v>
      </c>
      <c r="C34" s="57" t="s">
        <v>976</v>
      </c>
      <c r="D34" s="54" t="s">
        <v>977</v>
      </c>
      <c r="E34" s="6" t="s">
        <v>58</v>
      </c>
      <c r="F34" s="19">
        <v>11969316</v>
      </c>
      <c r="G34" s="24">
        <v>183615.29</v>
      </c>
      <c r="H34" s="24">
        <v>1.07</v>
      </c>
      <c r="I34" s="31"/>
      <c r="J34" s="31"/>
      <c r="K34" s="35"/>
    </row>
    <row r="35" spans="2:11" x14ac:dyDescent="0.25">
      <c r="B35" s="8" t="s">
        <v>403</v>
      </c>
      <c r="C35" s="57" t="s">
        <v>404</v>
      </c>
      <c r="D35" s="54" t="s">
        <v>405</v>
      </c>
      <c r="E35" s="6" t="s">
        <v>406</v>
      </c>
      <c r="F35" s="19">
        <v>70611005</v>
      </c>
      <c r="G35" s="24">
        <v>178116.26</v>
      </c>
      <c r="H35" s="24">
        <v>1.04</v>
      </c>
      <c r="I35" s="31"/>
      <c r="J35" s="31"/>
      <c r="K35" s="35"/>
    </row>
    <row r="36" spans="2:11" x14ac:dyDescent="0.25">
      <c r="B36" s="8" t="s">
        <v>978</v>
      </c>
      <c r="C36" s="57" t="s">
        <v>979</v>
      </c>
      <c r="D36" s="54" t="s">
        <v>980</v>
      </c>
      <c r="E36" s="6" t="s">
        <v>981</v>
      </c>
      <c r="F36" s="19">
        <v>41285273</v>
      </c>
      <c r="G36" s="24">
        <v>167680.14000000001</v>
      </c>
      <c r="H36" s="24">
        <v>0.97</v>
      </c>
      <c r="I36" s="31"/>
      <c r="J36" s="31"/>
      <c r="K36" s="35"/>
    </row>
    <row r="37" spans="2:11" x14ac:dyDescent="0.25">
      <c r="B37" s="8" t="s">
        <v>521</v>
      </c>
      <c r="C37" s="57" t="s">
        <v>522</v>
      </c>
      <c r="D37" s="54" t="s">
        <v>523</v>
      </c>
      <c r="E37" s="6" t="s">
        <v>126</v>
      </c>
      <c r="F37" s="19">
        <v>6459061</v>
      </c>
      <c r="G37" s="24">
        <v>161864.07</v>
      </c>
      <c r="H37" s="24">
        <v>0.94</v>
      </c>
      <c r="I37" s="31"/>
      <c r="J37" s="31"/>
      <c r="K37" s="35"/>
    </row>
    <row r="38" spans="2:11" x14ac:dyDescent="0.25">
      <c r="B38" s="8" t="s">
        <v>982</v>
      </c>
      <c r="C38" s="57" t="s">
        <v>983</v>
      </c>
      <c r="D38" s="54" t="s">
        <v>984</v>
      </c>
      <c r="E38" s="6" t="s">
        <v>567</v>
      </c>
      <c r="F38" s="19">
        <v>13297826</v>
      </c>
      <c r="G38" s="24">
        <v>160591.20000000001</v>
      </c>
      <c r="H38" s="24">
        <v>0.93</v>
      </c>
      <c r="I38" s="31"/>
      <c r="J38" s="31"/>
      <c r="K38" s="35"/>
    </row>
    <row r="39" spans="2:11" x14ac:dyDescent="0.25">
      <c r="B39" s="8" t="s">
        <v>985</v>
      </c>
      <c r="C39" s="57" t="s">
        <v>986</v>
      </c>
      <c r="D39" s="54" t="s">
        <v>987</v>
      </c>
      <c r="E39" s="6" t="s">
        <v>102</v>
      </c>
      <c r="F39" s="19">
        <v>9821839</v>
      </c>
      <c r="G39" s="24">
        <v>159830.79</v>
      </c>
      <c r="H39" s="24">
        <v>0.93</v>
      </c>
      <c r="I39" s="31"/>
      <c r="J39" s="31"/>
      <c r="K39" s="35"/>
    </row>
    <row r="40" spans="2:11" x14ac:dyDescent="0.25">
      <c r="B40" s="8" t="s">
        <v>238</v>
      </c>
      <c r="C40" s="57" t="s">
        <v>239</v>
      </c>
      <c r="D40" s="54" t="s">
        <v>240</v>
      </c>
      <c r="E40" s="6" t="s">
        <v>79</v>
      </c>
      <c r="F40" s="19">
        <v>2049286</v>
      </c>
      <c r="G40" s="24">
        <v>157130.03</v>
      </c>
      <c r="H40" s="24">
        <v>0.91</v>
      </c>
      <c r="I40" s="31"/>
      <c r="J40" s="31"/>
      <c r="K40" s="35"/>
    </row>
    <row r="41" spans="2:11" x14ac:dyDescent="0.25">
      <c r="B41" s="8" t="s">
        <v>119</v>
      </c>
      <c r="C41" s="57" t="s">
        <v>120</v>
      </c>
      <c r="D41" s="54" t="s">
        <v>121</v>
      </c>
      <c r="E41" s="6" t="s">
        <v>122</v>
      </c>
      <c r="F41" s="19">
        <v>26447129</v>
      </c>
      <c r="G41" s="24">
        <v>153221.44</v>
      </c>
      <c r="H41" s="24">
        <v>0.89</v>
      </c>
      <c r="I41" s="31"/>
      <c r="J41" s="31"/>
      <c r="K41" s="35"/>
    </row>
    <row r="42" spans="2:11" x14ac:dyDescent="0.25">
      <c r="B42" s="8" t="s">
        <v>397</v>
      </c>
      <c r="C42" s="57" t="s">
        <v>398</v>
      </c>
      <c r="D42" s="54" t="s">
        <v>399</v>
      </c>
      <c r="E42" s="6" t="s">
        <v>54</v>
      </c>
      <c r="F42" s="19">
        <v>11309850</v>
      </c>
      <c r="G42" s="24">
        <v>150833.81</v>
      </c>
      <c r="H42" s="24">
        <v>0.88</v>
      </c>
      <c r="I42" s="31"/>
      <c r="J42" s="31"/>
      <c r="K42" s="35"/>
    </row>
    <row r="43" spans="2:11" x14ac:dyDescent="0.25">
      <c r="B43" s="8" t="s">
        <v>988</v>
      </c>
      <c r="C43" s="57" t="s">
        <v>989</v>
      </c>
      <c r="D43" s="54" t="s">
        <v>990</v>
      </c>
      <c r="E43" s="6" t="s">
        <v>991</v>
      </c>
      <c r="F43" s="19">
        <v>4747380</v>
      </c>
      <c r="G43" s="24">
        <v>149162.68</v>
      </c>
      <c r="H43" s="24">
        <v>0.87</v>
      </c>
      <c r="I43" s="31"/>
      <c r="J43" s="31"/>
      <c r="K43" s="35"/>
    </row>
    <row r="44" spans="2:11" x14ac:dyDescent="0.25">
      <c r="B44" s="8" t="s">
        <v>347</v>
      </c>
      <c r="C44" s="57" t="s">
        <v>348</v>
      </c>
      <c r="D44" s="54" t="s">
        <v>349</v>
      </c>
      <c r="E44" s="6" t="s">
        <v>72</v>
      </c>
      <c r="F44" s="19">
        <v>6676217</v>
      </c>
      <c r="G44" s="24">
        <v>145207.72</v>
      </c>
      <c r="H44" s="24">
        <v>0.84</v>
      </c>
      <c r="I44" s="31"/>
      <c r="J44" s="31"/>
      <c r="K44" s="35"/>
    </row>
    <row r="45" spans="2:11" x14ac:dyDescent="0.25">
      <c r="B45" s="8" t="s">
        <v>992</v>
      </c>
      <c r="C45" s="57" t="s">
        <v>993</v>
      </c>
      <c r="D45" s="54" t="s">
        <v>994</v>
      </c>
      <c r="E45" s="6" t="s">
        <v>183</v>
      </c>
      <c r="F45" s="19">
        <v>17268097</v>
      </c>
      <c r="G45" s="24">
        <v>141365.28</v>
      </c>
      <c r="H45" s="24">
        <v>0.82</v>
      </c>
      <c r="I45" s="31"/>
      <c r="J45" s="31"/>
      <c r="K45" s="35"/>
    </row>
    <row r="46" spans="2:11" x14ac:dyDescent="0.25">
      <c r="B46" s="8" t="s">
        <v>995</v>
      </c>
      <c r="C46" s="57" t="s">
        <v>996</v>
      </c>
      <c r="D46" s="54" t="s">
        <v>997</v>
      </c>
      <c r="E46" s="6" t="s">
        <v>150</v>
      </c>
      <c r="F46" s="19">
        <v>2204767</v>
      </c>
      <c r="G46" s="24">
        <v>134957.1</v>
      </c>
      <c r="H46" s="24">
        <v>0.78</v>
      </c>
      <c r="I46" s="31"/>
      <c r="J46" s="31"/>
      <c r="K46" s="35"/>
    </row>
    <row r="47" spans="2:11" x14ac:dyDescent="0.25">
      <c r="B47" s="8" t="s">
        <v>391</v>
      </c>
      <c r="C47" s="57" t="s">
        <v>392</v>
      </c>
      <c r="D47" s="54" t="s">
        <v>393</v>
      </c>
      <c r="E47" s="6" t="s">
        <v>150</v>
      </c>
      <c r="F47" s="19">
        <v>9501571</v>
      </c>
      <c r="G47" s="24">
        <v>128366.22</v>
      </c>
      <c r="H47" s="24">
        <v>0.75</v>
      </c>
      <c r="I47" s="31"/>
      <c r="J47" s="31"/>
      <c r="K47" s="35"/>
    </row>
    <row r="48" spans="2:11" x14ac:dyDescent="0.25">
      <c r="B48" s="8" t="s">
        <v>998</v>
      </c>
      <c r="C48" s="57" t="s">
        <v>999</v>
      </c>
      <c r="D48" s="54" t="s">
        <v>1000</v>
      </c>
      <c r="E48" s="6" t="s">
        <v>496</v>
      </c>
      <c r="F48" s="19">
        <v>11386280</v>
      </c>
      <c r="G48" s="24">
        <v>127298.61</v>
      </c>
      <c r="H48" s="24">
        <v>0.74</v>
      </c>
      <c r="I48" s="31"/>
      <c r="J48" s="31"/>
      <c r="K48" s="35"/>
    </row>
    <row r="49" spans="2:11" x14ac:dyDescent="0.25">
      <c r="B49" s="8" t="s">
        <v>341</v>
      </c>
      <c r="C49" s="57" t="s">
        <v>342</v>
      </c>
      <c r="D49" s="54" t="s">
        <v>343</v>
      </c>
      <c r="E49" s="6" t="s">
        <v>54</v>
      </c>
      <c r="F49" s="19">
        <v>25539186</v>
      </c>
      <c r="G49" s="24">
        <v>122115.62</v>
      </c>
      <c r="H49" s="24">
        <v>0.71</v>
      </c>
      <c r="I49" s="31"/>
      <c r="J49" s="31"/>
      <c r="K49" s="35"/>
    </row>
    <row r="50" spans="2:11" x14ac:dyDescent="0.25">
      <c r="B50" s="8" t="s">
        <v>1001</v>
      </c>
      <c r="C50" s="57" t="s">
        <v>1002</v>
      </c>
      <c r="D50" s="54" t="s">
        <v>1003</v>
      </c>
      <c r="E50" s="6" t="s">
        <v>230</v>
      </c>
      <c r="F50" s="19">
        <v>1822347</v>
      </c>
      <c r="G50" s="24">
        <v>115772.79</v>
      </c>
      <c r="H50" s="24">
        <v>0.67</v>
      </c>
      <c r="I50" s="31"/>
      <c r="J50" s="31"/>
      <c r="K50" s="35"/>
    </row>
    <row r="51" spans="2:11" x14ac:dyDescent="0.25">
      <c r="B51" s="8" t="s">
        <v>234</v>
      </c>
      <c r="C51" s="57" t="s">
        <v>235</v>
      </c>
      <c r="D51" s="54" t="s">
        <v>236</v>
      </c>
      <c r="E51" s="6" t="s">
        <v>237</v>
      </c>
      <c r="F51" s="19">
        <v>8157759</v>
      </c>
      <c r="G51" s="24">
        <v>114302.44</v>
      </c>
      <c r="H51" s="24">
        <v>0.66</v>
      </c>
      <c r="I51" s="31"/>
      <c r="J51" s="31"/>
      <c r="K51" s="35"/>
    </row>
    <row r="52" spans="2:11" x14ac:dyDescent="0.25">
      <c r="B52" s="8" t="s">
        <v>123</v>
      </c>
      <c r="C52" s="57" t="s">
        <v>124</v>
      </c>
      <c r="D52" s="54" t="s">
        <v>125</v>
      </c>
      <c r="E52" s="6" t="s">
        <v>126</v>
      </c>
      <c r="F52" s="19">
        <v>2136960</v>
      </c>
      <c r="G52" s="24">
        <v>111087.73</v>
      </c>
      <c r="H52" s="24">
        <v>0.65</v>
      </c>
      <c r="I52" s="31"/>
      <c r="J52" s="31"/>
      <c r="K52" s="35"/>
    </row>
    <row r="53" spans="2:11" x14ac:dyDescent="0.25">
      <c r="B53" s="8" t="s">
        <v>297</v>
      </c>
      <c r="C53" s="57" t="s">
        <v>298</v>
      </c>
      <c r="D53" s="54" t="s">
        <v>299</v>
      </c>
      <c r="E53" s="6" t="s">
        <v>237</v>
      </c>
      <c r="F53" s="19">
        <v>19080419</v>
      </c>
      <c r="G53" s="24">
        <v>110017.7</v>
      </c>
      <c r="H53" s="24">
        <v>0.64</v>
      </c>
      <c r="I53" s="31"/>
      <c r="J53" s="31"/>
      <c r="K53" s="35"/>
    </row>
    <row r="54" spans="2:11" x14ac:dyDescent="0.25">
      <c r="B54" s="8" t="s">
        <v>754</v>
      </c>
      <c r="C54" s="57" t="s">
        <v>755</v>
      </c>
      <c r="D54" s="54" t="s">
        <v>756</v>
      </c>
      <c r="E54" s="6" t="s">
        <v>79</v>
      </c>
      <c r="F54" s="19">
        <v>2352445</v>
      </c>
      <c r="G54" s="24">
        <v>108719.42</v>
      </c>
      <c r="H54" s="24">
        <v>0.63</v>
      </c>
      <c r="I54" s="31"/>
      <c r="J54" s="31"/>
      <c r="K54" s="35"/>
    </row>
    <row r="55" spans="2:11" x14ac:dyDescent="0.25">
      <c r="B55" s="8" t="s">
        <v>127</v>
      </c>
      <c r="C55" s="57" t="s">
        <v>128</v>
      </c>
      <c r="D55" s="54" t="s">
        <v>129</v>
      </c>
      <c r="E55" s="6" t="s">
        <v>79</v>
      </c>
      <c r="F55" s="19">
        <v>2478480</v>
      </c>
      <c r="G55" s="24">
        <v>95163.72</v>
      </c>
      <c r="H55" s="24">
        <v>0.55000000000000004</v>
      </c>
      <c r="I55" s="31"/>
      <c r="J55" s="31"/>
      <c r="K55" s="35"/>
    </row>
    <row r="56" spans="2:11" x14ac:dyDescent="0.25">
      <c r="B56" s="8" t="s">
        <v>244</v>
      </c>
      <c r="C56" s="57" t="s">
        <v>245</v>
      </c>
      <c r="D56" s="54" t="s">
        <v>246</v>
      </c>
      <c r="E56" s="6" t="s">
        <v>54</v>
      </c>
      <c r="F56" s="19">
        <v>1660926</v>
      </c>
      <c r="G56" s="24">
        <v>90496.38</v>
      </c>
      <c r="H56" s="24">
        <v>0.53</v>
      </c>
      <c r="I56" s="31"/>
      <c r="J56" s="31"/>
      <c r="K56" s="35"/>
    </row>
    <row r="57" spans="2:11" x14ac:dyDescent="0.25">
      <c r="B57" s="8" t="s">
        <v>407</v>
      </c>
      <c r="C57" s="57" t="s">
        <v>408</v>
      </c>
      <c r="D57" s="54" t="s">
        <v>409</v>
      </c>
      <c r="E57" s="6" t="s">
        <v>133</v>
      </c>
      <c r="F57" s="19">
        <v>17281577</v>
      </c>
      <c r="G57" s="24">
        <v>86814</v>
      </c>
      <c r="H57" s="24">
        <v>0.5</v>
      </c>
      <c r="I57" s="31"/>
      <c r="J57" s="31"/>
      <c r="K57" s="35"/>
    </row>
    <row r="58" spans="2:11" x14ac:dyDescent="0.25">
      <c r="B58" s="8" t="s">
        <v>147</v>
      </c>
      <c r="C58" s="57" t="s">
        <v>148</v>
      </c>
      <c r="D58" s="54" t="s">
        <v>149</v>
      </c>
      <c r="E58" s="6" t="s">
        <v>150</v>
      </c>
      <c r="F58" s="19">
        <v>2307147</v>
      </c>
      <c r="G58" s="24">
        <v>84686.14</v>
      </c>
      <c r="H58" s="24">
        <v>0.49</v>
      </c>
      <c r="I58" s="31"/>
      <c r="J58" s="31"/>
      <c r="K58" s="35"/>
    </row>
    <row r="59" spans="2:11" x14ac:dyDescent="0.25">
      <c r="B59" s="8" t="s">
        <v>1004</v>
      </c>
      <c r="C59" s="57" t="s">
        <v>1005</v>
      </c>
      <c r="D59" s="54" t="s">
        <v>1006</v>
      </c>
      <c r="E59" s="6" t="s">
        <v>440</v>
      </c>
      <c r="F59" s="19">
        <v>9105577</v>
      </c>
      <c r="G59" s="24">
        <v>48960.69</v>
      </c>
      <c r="H59" s="24">
        <v>0.28000000000000003</v>
      </c>
      <c r="I59" s="31"/>
      <c r="J59" s="31"/>
      <c r="K59" s="35"/>
    </row>
    <row r="60" spans="2:11" x14ac:dyDescent="0.25">
      <c r="C60" s="58" t="s">
        <v>40</v>
      </c>
      <c r="D60" s="54"/>
      <c r="E60" s="6"/>
      <c r="F60" s="19"/>
      <c r="G60" s="25">
        <v>17201622.190000001</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9869.89</v>
      </c>
      <c r="H102" s="24">
        <v>0.06</v>
      </c>
      <c r="I102" s="31"/>
      <c r="J102" s="31"/>
      <c r="K102" s="35"/>
    </row>
    <row r="103" spans="1:54" x14ac:dyDescent="0.25">
      <c r="C103" s="58" t="s">
        <v>40</v>
      </c>
      <c r="D103" s="54"/>
      <c r="E103" s="6"/>
      <c r="F103" s="19"/>
      <c r="G103" s="25">
        <v>9869.89</v>
      </c>
      <c r="H103" s="25">
        <v>0.06</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4656</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-5086.78</v>
      </c>
      <c r="H107" s="24">
        <v>-0.05</v>
      </c>
      <c r="I107" s="31"/>
      <c r="J107" s="31"/>
      <c r="K107" s="35"/>
    </row>
    <row r="108" spans="1:54" x14ac:dyDescent="0.25">
      <c r="C108" s="58" t="s">
        <v>40</v>
      </c>
      <c r="D108" s="54"/>
      <c r="E108" s="6"/>
      <c r="F108" s="19"/>
      <c r="G108" s="25">
        <v>-5086.78</v>
      </c>
      <c r="H108" s="25">
        <v>-0.05</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17206405.300000001</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78" t="s">
        <v>4733</v>
      </c>
      <c r="E120" s="78" t="s">
        <v>4734</v>
      </c>
      <c r="F120" s="79"/>
    </row>
    <row r="121" spans="3:11" x14ac:dyDescent="0.25">
      <c r="E121" s="2" t="s">
        <v>4744</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68"/>
  <dimension ref="A1:IV95"/>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2579</v>
      </c>
      <c r="J2" s="38" t="s">
        <v>4461</v>
      </c>
    </row>
    <row r="3" spans="1:54" ht="16.5" x14ac:dyDescent="0.3">
      <c r="C3" s="1" t="s">
        <v>27</v>
      </c>
      <c r="D3" s="21" t="s">
        <v>2580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130</v>
      </c>
      <c r="C10" s="57" t="s">
        <v>131</v>
      </c>
      <c r="D10" s="54" t="s">
        <v>132</v>
      </c>
      <c r="E10" s="6" t="s">
        <v>133</v>
      </c>
      <c r="F10" s="19">
        <v>16683</v>
      </c>
      <c r="G10" s="24">
        <v>476.01</v>
      </c>
      <c r="H10" s="24">
        <v>7.01</v>
      </c>
      <c r="I10" s="31"/>
      <c r="J10" s="31"/>
      <c r="K10" s="35"/>
    </row>
    <row r="11" spans="1:54" x14ac:dyDescent="0.25">
      <c r="B11" s="8" t="s">
        <v>1959</v>
      </c>
      <c r="C11" s="57" t="s">
        <v>1960</v>
      </c>
      <c r="D11" s="54" t="s">
        <v>1961</v>
      </c>
      <c r="E11" s="6" t="s">
        <v>157</v>
      </c>
      <c r="F11" s="19">
        <v>333000</v>
      </c>
      <c r="G11" s="24">
        <v>464.7</v>
      </c>
      <c r="H11" s="24">
        <v>6.84</v>
      </c>
      <c r="I11" s="31"/>
      <c r="J11" s="31"/>
      <c r="K11" s="35"/>
    </row>
    <row r="12" spans="1:54" x14ac:dyDescent="0.25">
      <c r="B12" s="8" t="s">
        <v>55</v>
      </c>
      <c r="C12" s="57" t="s">
        <v>56</v>
      </c>
      <c r="D12" s="54" t="s">
        <v>57</v>
      </c>
      <c r="E12" s="6" t="s">
        <v>58</v>
      </c>
      <c r="F12" s="19">
        <v>28000</v>
      </c>
      <c r="G12" s="24">
        <v>409.51</v>
      </c>
      <c r="H12" s="24">
        <v>6.03</v>
      </c>
      <c r="I12" s="31"/>
      <c r="J12" s="31"/>
      <c r="K12" s="35"/>
    </row>
    <row r="13" spans="1:54" x14ac:dyDescent="0.25">
      <c r="B13" s="8" t="s">
        <v>262</v>
      </c>
      <c r="C13" s="57" t="s">
        <v>263</v>
      </c>
      <c r="D13" s="54" t="s">
        <v>264</v>
      </c>
      <c r="E13" s="6" t="s">
        <v>114</v>
      </c>
      <c r="F13" s="19">
        <v>10200</v>
      </c>
      <c r="G13" s="24">
        <v>397.6</v>
      </c>
      <c r="H13" s="24">
        <v>5.85</v>
      </c>
      <c r="I13" s="31"/>
      <c r="J13" s="31"/>
      <c r="K13" s="35"/>
    </row>
    <row r="14" spans="1:54" x14ac:dyDescent="0.25">
      <c r="B14" s="8" t="s">
        <v>1863</v>
      </c>
      <c r="C14" s="57" t="s">
        <v>1864</v>
      </c>
      <c r="D14" s="54" t="s">
        <v>1865</v>
      </c>
      <c r="E14" s="6" t="s">
        <v>472</v>
      </c>
      <c r="F14" s="19">
        <v>69322</v>
      </c>
      <c r="G14" s="24">
        <v>390.32</v>
      </c>
      <c r="H14" s="24">
        <v>5.75</v>
      </c>
      <c r="I14" s="31"/>
      <c r="J14" s="31"/>
      <c r="K14" s="35"/>
    </row>
    <row r="15" spans="1:54" x14ac:dyDescent="0.25">
      <c r="B15" s="8" t="s">
        <v>285</v>
      </c>
      <c r="C15" s="57" t="s">
        <v>286</v>
      </c>
      <c r="D15" s="54" t="s">
        <v>287</v>
      </c>
      <c r="E15" s="6" t="s">
        <v>79</v>
      </c>
      <c r="F15" s="19">
        <v>40000</v>
      </c>
      <c r="G15" s="24">
        <v>353.68</v>
      </c>
      <c r="H15" s="24">
        <v>5.21</v>
      </c>
      <c r="I15" s="31"/>
      <c r="J15" s="31"/>
      <c r="K15" s="35"/>
    </row>
    <row r="16" spans="1:54" x14ac:dyDescent="0.25">
      <c r="B16" s="8" t="s">
        <v>850</v>
      </c>
      <c r="C16" s="57" t="s">
        <v>851</v>
      </c>
      <c r="D16" s="54" t="s">
        <v>852</v>
      </c>
      <c r="E16" s="6" t="s">
        <v>150</v>
      </c>
      <c r="F16" s="19">
        <v>26500</v>
      </c>
      <c r="G16" s="24">
        <v>304.86</v>
      </c>
      <c r="H16" s="24">
        <v>4.49</v>
      </c>
      <c r="I16" s="31"/>
      <c r="J16" s="31"/>
      <c r="K16" s="35"/>
    </row>
    <row r="17" spans="2:11" x14ac:dyDescent="0.25">
      <c r="B17" s="8" t="s">
        <v>2496</v>
      </c>
      <c r="C17" s="57" t="s">
        <v>2497</v>
      </c>
      <c r="D17" s="54" t="s">
        <v>2498</v>
      </c>
      <c r="E17" s="6" t="s">
        <v>230</v>
      </c>
      <c r="F17" s="19">
        <v>22500</v>
      </c>
      <c r="G17" s="24">
        <v>296.29000000000002</v>
      </c>
      <c r="H17" s="24">
        <v>4.3600000000000003</v>
      </c>
      <c r="I17" s="31"/>
      <c r="J17" s="31"/>
      <c r="K17" s="35"/>
    </row>
    <row r="18" spans="2:11" x14ac:dyDescent="0.25">
      <c r="B18" s="8" t="s">
        <v>1832</v>
      </c>
      <c r="C18" s="57" t="s">
        <v>1833</v>
      </c>
      <c r="D18" s="54" t="s">
        <v>1834</v>
      </c>
      <c r="E18" s="6" t="s">
        <v>106</v>
      </c>
      <c r="F18" s="19">
        <v>54000</v>
      </c>
      <c r="G18" s="24">
        <v>283.37</v>
      </c>
      <c r="H18" s="24">
        <v>4.17</v>
      </c>
      <c r="I18" s="31"/>
      <c r="J18" s="31"/>
      <c r="K18" s="35"/>
    </row>
    <row r="19" spans="2:11" x14ac:dyDescent="0.25">
      <c r="B19" s="8" t="s">
        <v>332</v>
      </c>
      <c r="C19" s="57" t="s">
        <v>333</v>
      </c>
      <c r="D19" s="54" t="s">
        <v>334</v>
      </c>
      <c r="E19" s="6" t="s">
        <v>114</v>
      </c>
      <c r="F19" s="19">
        <v>22500</v>
      </c>
      <c r="G19" s="24">
        <v>274.31</v>
      </c>
      <c r="H19" s="24">
        <v>4.04</v>
      </c>
      <c r="I19" s="31"/>
      <c r="J19" s="31"/>
      <c r="K19" s="35"/>
    </row>
    <row r="20" spans="2:11" x14ac:dyDescent="0.25">
      <c r="B20" s="8" t="s">
        <v>137</v>
      </c>
      <c r="C20" s="57" t="s">
        <v>138</v>
      </c>
      <c r="D20" s="54" t="s">
        <v>139</v>
      </c>
      <c r="E20" s="6" t="s">
        <v>140</v>
      </c>
      <c r="F20" s="19">
        <v>26500</v>
      </c>
      <c r="G20" s="24">
        <v>271.69</v>
      </c>
      <c r="H20" s="24">
        <v>4</v>
      </c>
      <c r="I20" s="31"/>
      <c r="J20" s="31"/>
      <c r="K20" s="35"/>
    </row>
    <row r="21" spans="2:11" x14ac:dyDescent="0.25">
      <c r="B21" s="8" t="s">
        <v>103</v>
      </c>
      <c r="C21" s="57" t="s">
        <v>104</v>
      </c>
      <c r="D21" s="54" t="s">
        <v>105</v>
      </c>
      <c r="E21" s="6" t="s">
        <v>106</v>
      </c>
      <c r="F21" s="19">
        <v>7000</v>
      </c>
      <c r="G21" s="24">
        <v>250.71</v>
      </c>
      <c r="H21" s="24">
        <v>3.69</v>
      </c>
      <c r="I21" s="31"/>
      <c r="J21" s="31"/>
      <c r="K21" s="35"/>
    </row>
    <row r="22" spans="2:11" x14ac:dyDescent="0.25">
      <c r="B22" s="8" t="s">
        <v>1903</v>
      </c>
      <c r="C22" s="57" t="s">
        <v>1904</v>
      </c>
      <c r="D22" s="54" t="s">
        <v>1905</v>
      </c>
      <c r="E22" s="6" t="s">
        <v>140</v>
      </c>
      <c r="F22" s="19">
        <v>31000</v>
      </c>
      <c r="G22" s="24">
        <v>248.81</v>
      </c>
      <c r="H22" s="24">
        <v>3.66</v>
      </c>
      <c r="I22" s="31"/>
      <c r="J22" s="31"/>
      <c r="K22" s="35"/>
    </row>
    <row r="23" spans="2:11" x14ac:dyDescent="0.25">
      <c r="B23" s="8" t="s">
        <v>518</v>
      </c>
      <c r="C23" s="57" t="s">
        <v>519</v>
      </c>
      <c r="D23" s="54" t="s">
        <v>520</v>
      </c>
      <c r="E23" s="6" t="s">
        <v>275</v>
      </c>
      <c r="F23" s="19">
        <v>9673</v>
      </c>
      <c r="G23" s="24">
        <v>242.67</v>
      </c>
      <c r="H23" s="24">
        <v>3.57</v>
      </c>
      <c r="I23" s="31"/>
      <c r="J23" s="31"/>
      <c r="K23" s="35"/>
    </row>
    <row r="24" spans="2:11" x14ac:dyDescent="0.25">
      <c r="B24" s="8" t="s">
        <v>2088</v>
      </c>
      <c r="C24" s="57" t="s">
        <v>2089</v>
      </c>
      <c r="D24" s="54" t="s">
        <v>2090</v>
      </c>
      <c r="E24" s="6" t="s">
        <v>98</v>
      </c>
      <c r="F24" s="19">
        <v>4000</v>
      </c>
      <c r="G24" s="24">
        <v>239.64</v>
      </c>
      <c r="H24" s="24">
        <v>3.53</v>
      </c>
      <c r="I24" s="31"/>
      <c r="J24" s="31"/>
      <c r="K24" s="35"/>
    </row>
    <row r="25" spans="2:11" x14ac:dyDescent="0.25">
      <c r="B25" s="8" t="s">
        <v>493</v>
      </c>
      <c r="C25" s="57" t="s">
        <v>494</v>
      </c>
      <c r="D25" s="54" t="s">
        <v>495</v>
      </c>
      <c r="E25" s="6" t="s">
        <v>496</v>
      </c>
      <c r="F25" s="19">
        <v>35500</v>
      </c>
      <c r="G25" s="24">
        <v>238.22</v>
      </c>
      <c r="H25" s="24">
        <v>3.51</v>
      </c>
      <c r="I25" s="31"/>
      <c r="J25" s="31"/>
      <c r="K25" s="35"/>
    </row>
    <row r="26" spans="2:11" x14ac:dyDescent="0.25">
      <c r="B26" s="8" t="s">
        <v>473</v>
      </c>
      <c r="C26" s="57" t="s">
        <v>474</v>
      </c>
      <c r="D26" s="54" t="s">
        <v>475</v>
      </c>
      <c r="E26" s="6" t="s">
        <v>102</v>
      </c>
      <c r="F26" s="19">
        <v>93683</v>
      </c>
      <c r="G26" s="24">
        <v>232.57</v>
      </c>
      <c r="H26" s="24">
        <v>3.42</v>
      </c>
      <c r="I26" s="31"/>
      <c r="J26" s="31"/>
      <c r="K26" s="35"/>
    </row>
    <row r="27" spans="2:11" x14ac:dyDescent="0.25">
      <c r="B27" s="8" t="s">
        <v>2499</v>
      </c>
      <c r="C27" s="57" t="s">
        <v>2500</v>
      </c>
      <c r="D27" s="54" t="s">
        <v>2501</v>
      </c>
      <c r="E27" s="6" t="s">
        <v>140</v>
      </c>
      <c r="F27" s="19">
        <v>16750</v>
      </c>
      <c r="G27" s="24">
        <v>211.95</v>
      </c>
      <c r="H27" s="24">
        <v>3.12</v>
      </c>
      <c r="I27" s="31"/>
      <c r="J27" s="31"/>
      <c r="K27" s="35"/>
    </row>
    <row r="28" spans="2:11" x14ac:dyDescent="0.25">
      <c r="B28" s="8" t="s">
        <v>76</v>
      </c>
      <c r="C28" s="57" t="s">
        <v>77</v>
      </c>
      <c r="D28" s="54" t="s">
        <v>78</v>
      </c>
      <c r="E28" s="6" t="s">
        <v>79</v>
      </c>
      <c r="F28" s="19">
        <v>10000</v>
      </c>
      <c r="G28" s="24">
        <v>200.14</v>
      </c>
      <c r="H28" s="24">
        <v>2.95</v>
      </c>
      <c r="I28" s="31"/>
      <c r="J28" s="31"/>
      <c r="K28" s="35"/>
    </row>
    <row r="29" spans="2:11" x14ac:dyDescent="0.25">
      <c r="B29" s="8" t="s">
        <v>515</v>
      </c>
      <c r="C29" s="57" t="s">
        <v>516</v>
      </c>
      <c r="D29" s="54" t="s">
        <v>517</v>
      </c>
      <c r="E29" s="6" t="s">
        <v>90</v>
      </c>
      <c r="F29" s="19">
        <v>3500</v>
      </c>
      <c r="G29" s="24">
        <v>192.48</v>
      </c>
      <c r="H29" s="24">
        <v>2.83</v>
      </c>
      <c r="I29" s="31"/>
      <c r="J29" s="31"/>
      <c r="K29" s="35"/>
    </row>
    <row r="30" spans="2:11" x14ac:dyDescent="0.25">
      <c r="B30" s="8" t="s">
        <v>59</v>
      </c>
      <c r="C30" s="57" t="s">
        <v>60</v>
      </c>
      <c r="D30" s="54" t="s">
        <v>61</v>
      </c>
      <c r="E30" s="6" t="s">
        <v>58</v>
      </c>
      <c r="F30" s="19">
        <v>17700</v>
      </c>
      <c r="G30" s="24">
        <v>181.98</v>
      </c>
      <c r="H30" s="24">
        <v>2.68</v>
      </c>
      <c r="I30" s="31"/>
      <c r="J30" s="31"/>
      <c r="K30" s="35"/>
    </row>
    <row r="31" spans="2:11" x14ac:dyDescent="0.25">
      <c r="B31" s="8" t="s">
        <v>773</v>
      </c>
      <c r="C31" s="57" t="s">
        <v>774</v>
      </c>
      <c r="D31" s="54" t="s">
        <v>775</v>
      </c>
      <c r="E31" s="6" t="s">
        <v>366</v>
      </c>
      <c r="F31" s="19">
        <v>12654</v>
      </c>
      <c r="G31" s="24">
        <v>177.73</v>
      </c>
      <c r="H31" s="24">
        <v>2.62</v>
      </c>
      <c r="I31" s="31"/>
      <c r="J31" s="31"/>
      <c r="K31" s="35"/>
    </row>
    <row r="32" spans="2:11" x14ac:dyDescent="0.25">
      <c r="B32" s="8" t="s">
        <v>1576</v>
      </c>
      <c r="C32" s="57" t="s">
        <v>211</v>
      </c>
      <c r="D32" s="54" t="s">
        <v>1577</v>
      </c>
      <c r="E32" s="6" t="s">
        <v>213</v>
      </c>
      <c r="F32" s="19">
        <v>1750</v>
      </c>
      <c r="G32" s="24">
        <v>13.47</v>
      </c>
      <c r="H32" s="24">
        <v>0.2</v>
      </c>
      <c r="I32" s="31"/>
      <c r="J32" s="31"/>
      <c r="K32" s="35" t="s">
        <v>362</v>
      </c>
    </row>
    <row r="33" spans="2:11" x14ac:dyDescent="0.25">
      <c r="B33" s="8" t="s">
        <v>937</v>
      </c>
      <c r="C33" s="57" t="s">
        <v>938</v>
      </c>
      <c r="D33" s="54" t="s">
        <v>939</v>
      </c>
      <c r="E33" s="6" t="s">
        <v>68</v>
      </c>
      <c r="F33" s="19">
        <v>500</v>
      </c>
      <c r="G33" s="24">
        <v>3.98</v>
      </c>
      <c r="H33" s="24">
        <v>0.06</v>
      </c>
      <c r="I33" s="31"/>
      <c r="J33" s="31"/>
      <c r="K33" s="35"/>
    </row>
    <row r="34" spans="2:11" x14ac:dyDescent="0.25">
      <c r="C34" s="58" t="s">
        <v>40</v>
      </c>
      <c r="D34" s="54"/>
      <c r="E34" s="6"/>
      <c r="F34" s="19"/>
      <c r="G34" s="25">
        <v>6356.69</v>
      </c>
      <c r="H34" s="25">
        <v>93.59</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38</v>
      </c>
      <c r="C76" s="57" t="s">
        <v>39</v>
      </c>
      <c r="D76" s="54"/>
      <c r="E76" s="6"/>
      <c r="F76" s="19"/>
      <c r="G76" s="24">
        <v>442.41</v>
      </c>
      <c r="H76" s="24">
        <v>6.51</v>
      </c>
      <c r="I76" s="31"/>
      <c r="J76" s="31"/>
      <c r="K76" s="35"/>
    </row>
    <row r="77" spans="1:54" x14ac:dyDescent="0.25">
      <c r="C77" s="58" t="s">
        <v>40</v>
      </c>
      <c r="D77" s="54"/>
      <c r="E77" s="6"/>
      <c r="F77" s="19"/>
      <c r="G77" s="25">
        <v>442.41</v>
      </c>
      <c r="H77" s="25">
        <v>6.51</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4656</v>
      </c>
      <c r="D80" s="54"/>
      <c r="E80" s="6"/>
      <c r="F80" s="19"/>
      <c r="G80" s="24" t="s">
        <v>2</v>
      </c>
      <c r="H80" s="24" t="s">
        <v>2</v>
      </c>
      <c r="I80" s="31"/>
      <c r="J80" s="31"/>
      <c r="K80" s="35"/>
      <c r="L80" s="3"/>
      <c r="AI80" s="3"/>
      <c r="AV80" s="3"/>
      <c r="AX80" s="3"/>
      <c r="BB80" s="3"/>
    </row>
    <row r="81" spans="2:11" x14ac:dyDescent="0.25">
      <c r="B81" s="8"/>
      <c r="C81" s="57" t="s">
        <v>41</v>
      </c>
      <c r="D81" s="54"/>
      <c r="E81" s="6"/>
      <c r="F81" s="19"/>
      <c r="G81" s="24">
        <v>-7.24</v>
      </c>
      <c r="H81" s="24">
        <v>-0.1</v>
      </c>
      <c r="I81" s="31"/>
      <c r="J81" s="31"/>
      <c r="K81" s="35"/>
    </row>
    <row r="82" spans="2:11" x14ac:dyDescent="0.25">
      <c r="C82" s="58" t="s">
        <v>40</v>
      </c>
      <c r="D82" s="54"/>
      <c r="E82" s="6"/>
      <c r="F82" s="19"/>
      <c r="G82" s="25">
        <v>-7.24</v>
      </c>
      <c r="H82" s="25">
        <v>-0.1</v>
      </c>
      <c r="I82" s="31"/>
      <c r="J82" s="31"/>
      <c r="K82" s="35"/>
    </row>
    <row r="83" spans="2:11" x14ac:dyDescent="0.25">
      <c r="C83" s="57"/>
      <c r="D83" s="54"/>
      <c r="E83" s="6"/>
      <c r="F83" s="19"/>
      <c r="G83" s="24"/>
      <c r="H83" s="24"/>
      <c r="I83" s="31"/>
      <c r="J83" s="31"/>
      <c r="K83" s="35"/>
    </row>
    <row r="84" spans="2:11" x14ac:dyDescent="0.25">
      <c r="C84" s="60" t="s">
        <v>42</v>
      </c>
      <c r="D84" s="55"/>
      <c r="E84" s="5"/>
      <c r="F84" s="20"/>
      <c r="G84" s="26">
        <v>6791.86</v>
      </c>
      <c r="H84" s="26">
        <v>100.00000000000001</v>
      </c>
      <c r="I84" s="32"/>
      <c r="J84" s="32"/>
      <c r="K84" s="36"/>
    </row>
    <row r="87" spans="2:11" x14ac:dyDescent="0.25">
      <c r="C87" s="1" t="s">
        <v>43</v>
      </c>
    </row>
    <row r="88" spans="2:11" x14ac:dyDescent="0.25">
      <c r="C88" s="37" t="s">
        <v>44</v>
      </c>
      <c r="D88" s="37"/>
      <c r="E88" s="37"/>
      <c r="F88" s="37"/>
      <c r="G88" s="37"/>
      <c r="H88" s="37"/>
      <c r="I88" s="37"/>
      <c r="J88" s="37"/>
      <c r="K88" s="37"/>
    </row>
    <row r="89" spans="2:11" x14ac:dyDescent="0.25">
      <c r="C89" s="2" t="s">
        <v>45</v>
      </c>
    </row>
    <row r="90" spans="2:11" x14ac:dyDescent="0.25">
      <c r="C90" s="2" t="s">
        <v>46</v>
      </c>
    </row>
    <row r="91" spans="2:11" x14ac:dyDescent="0.25">
      <c r="C91" s="2" t="s">
        <v>47</v>
      </c>
    </row>
    <row r="92" spans="2:11" x14ac:dyDescent="0.25">
      <c r="C92" s="2" t="s">
        <v>48</v>
      </c>
    </row>
    <row r="94" spans="2:11" x14ac:dyDescent="0.25">
      <c r="C94" s="78" t="s">
        <v>4733</v>
      </c>
      <c r="E94" s="78" t="s">
        <v>4734</v>
      </c>
      <c r="F94" s="79"/>
    </row>
    <row r="95" spans="2:11" x14ac:dyDescent="0.25">
      <c r="E95" s="2" t="s">
        <v>4737</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7"/>
  <dimension ref="A1:IV98"/>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488</v>
      </c>
      <c r="J2" s="38" t="s">
        <v>4461</v>
      </c>
    </row>
    <row r="3" spans="1:54" ht="16.5" x14ac:dyDescent="0.3">
      <c r="C3" s="1" t="s">
        <v>27</v>
      </c>
      <c r="D3" s="21" t="s">
        <v>489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490</v>
      </c>
      <c r="C10" s="57" t="s">
        <v>491</v>
      </c>
      <c r="D10" s="54" t="s">
        <v>492</v>
      </c>
      <c r="E10" s="6" t="s">
        <v>220</v>
      </c>
      <c r="F10" s="19">
        <v>274177</v>
      </c>
      <c r="G10" s="24">
        <v>47282.23</v>
      </c>
      <c r="H10" s="24">
        <v>7.26</v>
      </c>
      <c r="I10" s="31"/>
      <c r="J10" s="31"/>
      <c r="K10" s="35"/>
    </row>
    <row r="11" spans="1:54" x14ac:dyDescent="0.25">
      <c r="B11" s="8" t="s">
        <v>147</v>
      </c>
      <c r="C11" s="57" t="s">
        <v>148</v>
      </c>
      <c r="D11" s="54" t="s">
        <v>149</v>
      </c>
      <c r="E11" s="6" t="s">
        <v>150</v>
      </c>
      <c r="F11" s="19">
        <v>1000000</v>
      </c>
      <c r="G11" s="24">
        <v>36706</v>
      </c>
      <c r="H11" s="24">
        <v>5.63</v>
      </c>
      <c r="I11" s="31"/>
      <c r="J11" s="31"/>
      <c r="K11" s="35"/>
    </row>
    <row r="12" spans="1:54" x14ac:dyDescent="0.25">
      <c r="B12" s="8" t="s">
        <v>198</v>
      </c>
      <c r="C12" s="57" t="s">
        <v>199</v>
      </c>
      <c r="D12" s="54" t="s">
        <v>200</v>
      </c>
      <c r="E12" s="6" t="s">
        <v>150</v>
      </c>
      <c r="F12" s="19">
        <v>133000</v>
      </c>
      <c r="G12" s="24">
        <v>34456.239999999998</v>
      </c>
      <c r="H12" s="24">
        <v>5.29</v>
      </c>
      <c r="I12" s="31"/>
      <c r="J12" s="31"/>
      <c r="K12" s="35"/>
    </row>
    <row r="13" spans="1:54" x14ac:dyDescent="0.25">
      <c r="B13" s="8" t="s">
        <v>51</v>
      </c>
      <c r="C13" s="57" t="s">
        <v>52</v>
      </c>
      <c r="D13" s="54" t="s">
        <v>53</v>
      </c>
      <c r="E13" s="6" t="s">
        <v>54</v>
      </c>
      <c r="F13" s="19">
        <v>1900000</v>
      </c>
      <c r="G13" s="24">
        <v>31557.1</v>
      </c>
      <c r="H13" s="24">
        <v>4.84</v>
      </c>
      <c r="I13" s="31"/>
      <c r="J13" s="31"/>
      <c r="K13" s="35"/>
    </row>
    <row r="14" spans="1:54" x14ac:dyDescent="0.25">
      <c r="B14" s="8" t="s">
        <v>306</v>
      </c>
      <c r="C14" s="57" t="s">
        <v>307</v>
      </c>
      <c r="D14" s="54" t="s">
        <v>308</v>
      </c>
      <c r="E14" s="6" t="s">
        <v>309</v>
      </c>
      <c r="F14" s="19">
        <v>1700000</v>
      </c>
      <c r="G14" s="24">
        <v>30737.7</v>
      </c>
      <c r="H14" s="24">
        <v>4.72</v>
      </c>
      <c r="I14" s="31"/>
      <c r="J14" s="31"/>
      <c r="K14" s="35"/>
    </row>
    <row r="15" spans="1:54" x14ac:dyDescent="0.25">
      <c r="B15" s="8" t="s">
        <v>493</v>
      </c>
      <c r="C15" s="57" t="s">
        <v>494</v>
      </c>
      <c r="D15" s="54" t="s">
        <v>495</v>
      </c>
      <c r="E15" s="6" t="s">
        <v>496</v>
      </c>
      <c r="F15" s="19">
        <v>4400000</v>
      </c>
      <c r="G15" s="24">
        <v>29526.2</v>
      </c>
      <c r="H15" s="24">
        <v>4.53</v>
      </c>
      <c r="I15" s="31"/>
      <c r="J15" s="31"/>
      <c r="K15" s="35"/>
    </row>
    <row r="16" spans="1:54" x14ac:dyDescent="0.25">
      <c r="B16" s="8" t="s">
        <v>497</v>
      </c>
      <c r="C16" s="57" t="s">
        <v>498</v>
      </c>
      <c r="D16" s="54" t="s">
        <v>499</v>
      </c>
      <c r="E16" s="6" t="s">
        <v>325</v>
      </c>
      <c r="F16" s="19">
        <v>3100000</v>
      </c>
      <c r="G16" s="24">
        <v>27397.8</v>
      </c>
      <c r="H16" s="24">
        <v>4.21</v>
      </c>
      <c r="I16" s="31"/>
      <c r="J16" s="31"/>
      <c r="K16" s="35"/>
    </row>
    <row r="17" spans="2:11" x14ac:dyDescent="0.25">
      <c r="B17" s="8" t="s">
        <v>115</v>
      </c>
      <c r="C17" s="57" t="s">
        <v>116</v>
      </c>
      <c r="D17" s="54" t="s">
        <v>117</v>
      </c>
      <c r="E17" s="6" t="s">
        <v>118</v>
      </c>
      <c r="F17" s="19">
        <v>73000</v>
      </c>
      <c r="G17" s="24">
        <v>27239.29</v>
      </c>
      <c r="H17" s="24">
        <v>4.18</v>
      </c>
      <c r="I17" s="31"/>
      <c r="J17" s="31"/>
      <c r="K17" s="35"/>
    </row>
    <row r="18" spans="2:11" x14ac:dyDescent="0.25">
      <c r="B18" s="8" t="s">
        <v>447</v>
      </c>
      <c r="C18" s="57" t="s">
        <v>448</v>
      </c>
      <c r="D18" s="54" t="s">
        <v>449</v>
      </c>
      <c r="E18" s="6" t="s">
        <v>90</v>
      </c>
      <c r="F18" s="19">
        <v>1000000</v>
      </c>
      <c r="G18" s="24">
        <v>23685.5</v>
      </c>
      <c r="H18" s="24">
        <v>3.64</v>
      </c>
      <c r="I18" s="31"/>
      <c r="J18" s="31"/>
      <c r="K18" s="35"/>
    </row>
    <row r="19" spans="2:11" x14ac:dyDescent="0.25">
      <c r="B19" s="8" t="s">
        <v>247</v>
      </c>
      <c r="C19" s="57" t="s">
        <v>248</v>
      </c>
      <c r="D19" s="54" t="s">
        <v>249</v>
      </c>
      <c r="E19" s="6" t="s">
        <v>114</v>
      </c>
      <c r="F19" s="19">
        <v>140000</v>
      </c>
      <c r="G19" s="24">
        <v>22871.17</v>
      </c>
      <c r="H19" s="24">
        <v>3.51</v>
      </c>
      <c r="I19" s="31"/>
      <c r="J19" s="31"/>
      <c r="K19" s="35"/>
    </row>
    <row r="20" spans="2:11" x14ac:dyDescent="0.25">
      <c r="B20" s="8" t="s">
        <v>91</v>
      </c>
      <c r="C20" s="57" t="s">
        <v>92</v>
      </c>
      <c r="D20" s="54" t="s">
        <v>93</v>
      </c>
      <c r="E20" s="6" t="s">
        <v>94</v>
      </c>
      <c r="F20" s="19">
        <v>900000</v>
      </c>
      <c r="G20" s="24">
        <v>22333.95</v>
      </c>
      <c r="H20" s="24">
        <v>3.43</v>
      </c>
      <c r="I20" s="31"/>
      <c r="J20" s="31"/>
      <c r="K20" s="35"/>
    </row>
    <row r="21" spans="2:11" x14ac:dyDescent="0.25">
      <c r="B21" s="8" t="s">
        <v>201</v>
      </c>
      <c r="C21" s="57" t="s">
        <v>202</v>
      </c>
      <c r="D21" s="54" t="s">
        <v>203</v>
      </c>
      <c r="E21" s="6" t="s">
        <v>150</v>
      </c>
      <c r="F21" s="19">
        <v>1100000</v>
      </c>
      <c r="G21" s="24">
        <v>21522.05</v>
      </c>
      <c r="H21" s="24">
        <v>3.3</v>
      </c>
      <c r="I21" s="31"/>
      <c r="J21" s="31"/>
      <c r="K21" s="35"/>
    </row>
    <row r="22" spans="2:11" x14ac:dyDescent="0.25">
      <c r="B22" s="8" t="s">
        <v>144</v>
      </c>
      <c r="C22" s="57" t="s">
        <v>145</v>
      </c>
      <c r="D22" s="54" t="s">
        <v>146</v>
      </c>
      <c r="E22" s="6" t="s">
        <v>79</v>
      </c>
      <c r="F22" s="19">
        <v>210000</v>
      </c>
      <c r="G22" s="24">
        <v>21392.49</v>
      </c>
      <c r="H22" s="24">
        <v>3.28</v>
      </c>
      <c r="I22" s="31"/>
      <c r="J22" s="31"/>
      <c r="K22" s="35"/>
    </row>
    <row r="23" spans="2:11" x14ac:dyDescent="0.25">
      <c r="B23" s="8" t="s">
        <v>500</v>
      </c>
      <c r="C23" s="57" t="s">
        <v>501</v>
      </c>
      <c r="D23" s="54" t="s">
        <v>502</v>
      </c>
      <c r="E23" s="6" t="s">
        <v>118</v>
      </c>
      <c r="F23" s="19">
        <v>551156</v>
      </c>
      <c r="G23" s="24">
        <v>19107.48</v>
      </c>
      <c r="H23" s="24">
        <v>2.93</v>
      </c>
      <c r="I23" s="31"/>
      <c r="J23" s="31"/>
      <c r="K23" s="35"/>
    </row>
    <row r="24" spans="2:11" x14ac:dyDescent="0.25">
      <c r="B24" s="8" t="s">
        <v>503</v>
      </c>
      <c r="C24" s="57" t="s">
        <v>504</v>
      </c>
      <c r="D24" s="54" t="s">
        <v>505</v>
      </c>
      <c r="E24" s="6" t="s">
        <v>90</v>
      </c>
      <c r="F24" s="19">
        <v>400000</v>
      </c>
      <c r="G24" s="24">
        <v>18767.400000000001</v>
      </c>
      <c r="H24" s="24">
        <v>2.88</v>
      </c>
      <c r="I24" s="31"/>
      <c r="J24" s="31"/>
      <c r="K24" s="35"/>
    </row>
    <row r="25" spans="2:11" x14ac:dyDescent="0.25">
      <c r="B25" s="8" t="s">
        <v>506</v>
      </c>
      <c r="C25" s="57" t="s">
        <v>507</v>
      </c>
      <c r="D25" s="54" t="s">
        <v>508</v>
      </c>
      <c r="E25" s="6" t="s">
        <v>98</v>
      </c>
      <c r="F25" s="19">
        <v>1184805</v>
      </c>
      <c r="G25" s="24">
        <v>15978.87</v>
      </c>
      <c r="H25" s="24">
        <v>2.4500000000000002</v>
      </c>
      <c r="I25" s="31"/>
      <c r="J25" s="31"/>
      <c r="K25" s="35"/>
    </row>
    <row r="26" spans="2:11" x14ac:dyDescent="0.25">
      <c r="B26" s="8" t="s">
        <v>509</v>
      </c>
      <c r="C26" s="57" t="s">
        <v>510</v>
      </c>
      <c r="D26" s="54" t="s">
        <v>511</v>
      </c>
      <c r="E26" s="6" t="s">
        <v>58</v>
      </c>
      <c r="F26" s="19">
        <v>4100000</v>
      </c>
      <c r="G26" s="24">
        <v>15672.25</v>
      </c>
      <c r="H26" s="24">
        <v>2.41</v>
      </c>
      <c r="I26" s="31"/>
      <c r="J26" s="31"/>
      <c r="K26" s="35"/>
    </row>
    <row r="27" spans="2:11" x14ac:dyDescent="0.25">
      <c r="B27" s="8" t="s">
        <v>512</v>
      </c>
      <c r="C27" s="57" t="s">
        <v>513</v>
      </c>
      <c r="D27" s="54" t="s">
        <v>4065</v>
      </c>
      <c r="E27" s="6" t="s">
        <v>514</v>
      </c>
      <c r="F27" s="19">
        <v>1680672</v>
      </c>
      <c r="G27" s="24">
        <v>14506.72</v>
      </c>
      <c r="H27" s="24">
        <v>2.23</v>
      </c>
      <c r="I27" s="31"/>
      <c r="J27" s="31"/>
      <c r="K27" s="35" t="s">
        <v>4684</v>
      </c>
    </row>
    <row r="28" spans="2:11" x14ac:dyDescent="0.25">
      <c r="B28" s="8" t="s">
        <v>515</v>
      </c>
      <c r="C28" s="57" t="s">
        <v>516</v>
      </c>
      <c r="D28" s="54" t="s">
        <v>517</v>
      </c>
      <c r="E28" s="6" t="s">
        <v>90</v>
      </c>
      <c r="F28" s="19">
        <v>250000</v>
      </c>
      <c r="G28" s="24">
        <v>13748.63</v>
      </c>
      <c r="H28" s="24">
        <v>2.11</v>
      </c>
      <c r="I28" s="31"/>
      <c r="J28" s="31"/>
      <c r="K28" s="35"/>
    </row>
    <row r="29" spans="2:11" x14ac:dyDescent="0.25">
      <c r="B29" s="8" t="s">
        <v>518</v>
      </c>
      <c r="C29" s="57" t="s">
        <v>519</v>
      </c>
      <c r="D29" s="54" t="s">
        <v>520</v>
      </c>
      <c r="E29" s="6" t="s">
        <v>275</v>
      </c>
      <c r="F29" s="19">
        <v>290472</v>
      </c>
      <c r="G29" s="24">
        <v>7287.22</v>
      </c>
      <c r="H29" s="24">
        <v>1.1200000000000001</v>
      </c>
      <c r="I29" s="31"/>
      <c r="J29" s="31"/>
      <c r="K29" s="35"/>
    </row>
    <row r="30" spans="2:11" x14ac:dyDescent="0.25">
      <c r="B30" s="8" t="s">
        <v>521</v>
      </c>
      <c r="C30" s="57" t="s">
        <v>522</v>
      </c>
      <c r="D30" s="54" t="s">
        <v>523</v>
      </c>
      <c r="E30" s="6" t="s">
        <v>126</v>
      </c>
      <c r="F30" s="19">
        <v>290000</v>
      </c>
      <c r="G30" s="24">
        <v>7267.4</v>
      </c>
      <c r="H30" s="24">
        <v>1.1200000000000001</v>
      </c>
      <c r="I30" s="31"/>
      <c r="J30" s="31"/>
      <c r="K30" s="35"/>
    </row>
    <row r="31" spans="2:11" x14ac:dyDescent="0.25">
      <c r="C31" s="58" t="s">
        <v>40</v>
      </c>
      <c r="D31" s="54"/>
      <c r="E31" s="6"/>
      <c r="F31" s="19"/>
      <c r="G31" s="25">
        <v>489043.69</v>
      </c>
      <c r="H31" s="25">
        <v>75.069999999999993</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524</v>
      </c>
      <c r="C36" s="57" t="s">
        <v>525</v>
      </c>
      <c r="D36" s="54" t="s">
        <v>526</v>
      </c>
      <c r="E36" s="6" t="s">
        <v>54</v>
      </c>
      <c r="F36" s="19">
        <v>410000</v>
      </c>
      <c r="G36" s="24">
        <v>47722.27</v>
      </c>
      <c r="H36" s="24">
        <v>7.33</v>
      </c>
      <c r="I36" s="31"/>
      <c r="J36" s="31"/>
      <c r="K36" s="35"/>
    </row>
    <row r="37" spans="2:11" x14ac:dyDescent="0.25">
      <c r="B37" s="8" t="s">
        <v>377</v>
      </c>
      <c r="C37" s="57" t="s">
        <v>378</v>
      </c>
      <c r="D37" s="54" t="s">
        <v>379</v>
      </c>
      <c r="E37" s="6" t="s">
        <v>110</v>
      </c>
      <c r="F37" s="19">
        <v>130000</v>
      </c>
      <c r="G37" s="24">
        <v>30037.17</v>
      </c>
      <c r="H37" s="24">
        <v>4.6100000000000003</v>
      </c>
      <c r="I37" s="31"/>
      <c r="J37" s="31"/>
      <c r="K37" s="35"/>
    </row>
    <row r="38" spans="2:11" x14ac:dyDescent="0.25">
      <c r="B38" s="8" t="s">
        <v>179</v>
      </c>
      <c r="C38" s="57" t="s">
        <v>180</v>
      </c>
      <c r="D38" s="54" t="s">
        <v>181</v>
      </c>
      <c r="E38" s="6" t="s">
        <v>54</v>
      </c>
      <c r="F38" s="19">
        <v>77000</v>
      </c>
      <c r="G38" s="24">
        <v>25433.98</v>
      </c>
      <c r="H38" s="24">
        <v>3.9</v>
      </c>
      <c r="I38" s="31"/>
      <c r="J38" s="31"/>
      <c r="K38" s="35"/>
    </row>
    <row r="39" spans="2:11" x14ac:dyDescent="0.25">
      <c r="B39" s="8" t="s">
        <v>527</v>
      </c>
      <c r="C39" s="57" t="s">
        <v>528</v>
      </c>
      <c r="D39" s="54" t="s">
        <v>529</v>
      </c>
      <c r="E39" s="6" t="s">
        <v>150</v>
      </c>
      <c r="F39" s="19">
        <v>500000</v>
      </c>
      <c r="G39" s="24">
        <v>20338.11</v>
      </c>
      <c r="H39" s="24">
        <v>3.12</v>
      </c>
      <c r="I39" s="31"/>
      <c r="J39" s="31"/>
      <c r="K39" s="35"/>
    </row>
    <row r="40" spans="2:11" x14ac:dyDescent="0.25">
      <c r="C40" s="58" t="s">
        <v>40</v>
      </c>
      <c r="D40" s="54"/>
      <c r="E40" s="6"/>
      <c r="F40" s="19"/>
      <c r="G40" s="25">
        <f>SUM(G36:G39)</f>
        <v>123531.53</v>
      </c>
      <c r="H40" s="25">
        <f>SUM(H36:H39)</f>
        <v>18.96</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38</v>
      </c>
      <c r="C78" s="57" t="s">
        <v>39</v>
      </c>
      <c r="D78" s="54"/>
      <c r="E78" s="6"/>
      <c r="F78" s="19"/>
      <c r="G78" s="24">
        <v>17599.68</v>
      </c>
      <c r="H78" s="24">
        <v>2.7</v>
      </c>
      <c r="I78" s="31"/>
      <c r="J78" s="31"/>
      <c r="K78" s="35"/>
    </row>
    <row r="79" spans="1:11" x14ac:dyDescent="0.25">
      <c r="C79" s="58" t="s">
        <v>40</v>
      </c>
      <c r="D79" s="54"/>
      <c r="E79" s="6"/>
      <c r="F79" s="19"/>
      <c r="G79" s="25">
        <v>17599.68</v>
      </c>
      <c r="H79" s="25">
        <v>2.7</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4656</v>
      </c>
      <c r="D82" s="54"/>
      <c r="E82" s="6"/>
      <c r="F82" s="19"/>
      <c r="G82" s="24">
        <v>10000</v>
      </c>
      <c r="H82" s="24">
        <v>1.53</v>
      </c>
      <c r="I82" s="31"/>
      <c r="J82" s="31"/>
      <c r="K82" s="35"/>
      <c r="L82" s="3"/>
      <c r="AI82" s="3"/>
      <c r="AV82" s="3"/>
      <c r="AX82" s="3"/>
      <c r="BB82" s="3"/>
    </row>
    <row r="83" spans="1:54" x14ac:dyDescent="0.25">
      <c r="B83" s="8"/>
      <c r="C83" s="57" t="s">
        <v>41</v>
      </c>
      <c r="D83" s="54"/>
      <c r="E83" s="6"/>
      <c r="F83" s="19"/>
      <c r="G83" s="24">
        <v>11319.830000000002</v>
      </c>
      <c r="H83" s="24">
        <v>1.74</v>
      </c>
      <c r="I83" s="31"/>
      <c r="J83" s="31"/>
      <c r="K83" s="35"/>
    </row>
    <row r="84" spans="1:54" x14ac:dyDescent="0.25">
      <c r="C84" s="58" t="s">
        <v>40</v>
      </c>
      <c r="D84" s="54"/>
      <c r="E84" s="6"/>
      <c r="F84" s="19"/>
      <c r="G84" s="25">
        <v>21319.83</v>
      </c>
      <c r="H84" s="25">
        <v>3.27</v>
      </c>
      <c r="I84" s="31"/>
      <c r="J84" s="31"/>
      <c r="K84" s="35"/>
    </row>
    <row r="85" spans="1:54" x14ac:dyDescent="0.25">
      <c r="C85" s="57"/>
      <c r="D85" s="54"/>
      <c r="E85" s="6"/>
      <c r="F85" s="19"/>
      <c r="G85" s="24"/>
      <c r="H85" s="24"/>
      <c r="I85" s="31"/>
      <c r="J85" s="31"/>
      <c r="K85" s="35"/>
    </row>
    <row r="86" spans="1:54" x14ac:dyDescent="0.25">
      <c r="C86" s="60" t="s">
        <v>42</v>
      </c>
      <c r="D86" s="55"/>
      <c r="E86" s="5"/>
      <c r="F86" s="20"/>
      <c r="G86" s="26">
        <v>651494.73</v>
      </c>
      <c r="H86" s="26">
        <v>100</v>
      </c>
      <c r="I86" s="32"/>
      <c r="J86" s="32"/>
      <c r="K86" s="36"/>
    </row>
    <row r="89" spans="1:54" x14ac:dyDescent="0.25">
      <c r="C89" s="1" t="s">
        <v>43</v>
      </c>
    </row>
    <row r="90" spans="1:54" x14ac:dyDescent="0.25">
      <c r="C90" s="37" t="s">
        <v>44</v>
      </c>
      <c r="D90" s="37"/>
      <c r="E90" s="37"/>
      <c r="F90" s="37"/>
      <c r="G90" s="37"/>
      <c r="H90" s="37"/>
      <c r="I90" s="37"/>
      <c r="J90" s="37"/>
      <c r="K90" s="37"/>
    </row>
    <row r="91" spans="1:54" x14ac:dyDescent="0.25">
      <c r="C91" s="2" t="s">
        <v>45</v>
      </c>
    </row>
    <row r="92" spans="1:54" x14ac:dyDescent="0.25">
      <c r="C92" s="2" t="s">
        <v>46</v>
      </c>
    </row>
    <row r="93" spans="1:54" x14ac:dyDescent="0.25">
      <c r="C93" s="2" t="s">
        <v>47</v>
      </c>
    </row>
    <row r="94" spans="1:54" x14ac:dyDescent="0.25">
      <c r="C94" s="2" t="s">
        <v>48</v>
      </c>
    </row>
    <row r="95" spans="1:54" x14ac:dyDescent="0.25">
      <c r="C95" s="2" t="s">
        <v>4691</v>
      </c>
    </row>
    <row r="97" spans="3:6" x14ac:dyDescent="0.25">
      <c r="C97" s="78" t="s">
        <v>4733</v>
      </c>
      <c r="E97" s="78" t="s">
        <v>4734</v>
      </c>
      <c r="F97" s="79"/>
    </row>
    <row r="98" spans="3:6" x14ac:dyDescent="0.25">
      <c r="E98" s="2" t="s">
        <v>4738</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69"/>
  <dimension ref="A1:IV72"/>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2581</v>
      </c>
      <c r="J2" s="38" t="s">
        <v>4461</v>
      </c>
    </row>
    <row r="3" spans="1:54" ht="16.5" x14ac:dyDescent="0.3">
      <c r="C3" s="1" t="s">
        <v>27</v>
      </c>
      <c r="D3" s="21" t="s">
        <v>2582</v>
      </c>
      <c r="F3" s="73" t="s">
        <v>4673</v>
      </c>
      <c r="G3" s="13" t="s">
        <v>4392</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657</v>
      </c>
      <c r="C24" s="57" t="s">
        <v>658</v>
      </c>
      <c r="D24" s="54" t="s">
        <v>659</v>
      </c>
      <c r="E24" s="6" t="s">
        <v>660</v>
      </c>
      <c r="F24" s="19">
        <v>272138800</v>
      </c>
      <c r="G24" s="24">
        <v>272783.5</v>
      </c>
      <c r="H24" s="24">
        <v>96.79</v>
      </c>
      <c r="I24" s="31">
        <v>7.2723084</v>
      </c>
      <c r="J24" s="31"/>
      <c r="K24" s="35"/>
    </row>
    <row r="25" spans="1:11" x14ac:dyDescent="0.25">
      <c r="C25" s="58" t="s">
        <v>40</v>
      </c>
      <c r="D25" s="54"/>
      <c r="E25" s="6"/>
      <c r="F25" s="19"/>
      <c r="G25" s="25">
        <v>272783.5</v>
      </c>
      <c r="H25" s="25">
        <v>96.79</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38</v>
      </c>
      <c r="C53" s="57" t="s">
        <v>39</v>
      </c>
      <c r="D53" s="54"/>
      <c r="E53" s="6"/>
      <c r="F53" s="19"/>
      <c r="G53" s="24">
        <v>10.89</v>
      </c>
      <c r="H53" s="24" t="s">
        <v>4657</v>
      </c>
      <c r="I53" s="31"/>
      <c r="J53" s="31"/>
      <c r="K53" s="35"/>
    </row>
    <row r="54" spans="1:54" x14ac:dyDescent="0.25">
      <c r="C54" s="58" t="s">
        <v>40</v>
      </c>
      <c r="D54" s="54"/>
      <c r="E54" s="6"/>
      <c r="F54" s="19"/>
      <c r="G54" s="25">
        <v>10.89</v>
      </c>
      <c r="H54" s="25" t="s">
        <v>4657</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4656</v>
      </c>
      <c r="D57" s="54"/>
      <c r="E57" s="6"/>
      <c r="F57" s="19"/>
      <c r="G57" s="24" t="s">
        <v>2</v>
      </c>
      <c r="H57" s="24" t="s">
        <v>2</v>
      </c>
      <c r="I57" s="31"/>
      <c r="J57" s="31"/>
      <c r="K57" s="35"/>
      <c r="L57" s="3"/>
      <c r="AI57" s="3"/>
      <c r="AV57" s="3"/>
      <c r="AX57" s="3"/>
      <c r="BB57" s="3"/>
    </row>
    <row r="58" spans="1:54" x14ac:dyDescent="0.25">
      <c r="B58" s="8"/>
      <c r="C58" s="57" t="s">
        <v>41</v>
      </c>
      <c r="D58" s="54"/>
      <c r="E58" s="6"/>
      <c r="F58" s="19"/>
      <c r="G58" s="24">
        <v>9029.59</v>
      </c>
      <c r="H58" s="24">
        <v>3.21</v>
      </c>
      <c r="I58" s="31"/>
      <c r="J58" s="31"/>
      <c r="K58" s="35"/>
    </row>
    <row r="59" spans="1:54" x14ac:dyDescent="0.25">
      <c r="C59" s="58" t="s">
        <v>40</v>
      </c>
      <c r="D59" s="54"/>
      <c r="E59" s="6"/>
      <c r="F59" s="19"/>
      <c r="G59" s="25">
        <v>9029.59</v>
      </c>
      <c r="H59" s="25">
        <v>3.21</v>
      </c>
      <c r="I59" s="31"/>
      <c r="J59" s="31"/>
      <c r="K59" s="35"/>
    </row>
    <row r="60" spans="1:54" x14ac:dyDescent="0.25">
      <c r="C60" s="57"/>
      <c r="D60" s="54"/>
      <c r="E60" s="6"/>
      <c r="F60" s="19"/>
      <c r="G60" s="24"/>
      <c r="H60" s="24"/>
      <c r="I60" s="31"/>
      <c r="J60" s="31"/>
      <c r="K60" s="35"/>
    </row>
    <row r="61" spans="1:54" x14ac:dyDescent="0.25">
      <c r="C61" s="60" t="s">
        <v>42</v>
      </c>
      <c r="D61" s="55"/>
      <c r="E61" s="5"/>
      <c r="F61" s="20"/>
      <c r="G61" s="26">
        <v>281823.98</v>
      </c>
      <c r="H61" s="26">
        <v>100</v>
      </c>
      <c r="I61" s="32"/>
      <c r="J61" s="32"/>
      <c r="K61" s="36"/>
    </row>
    <row r="64" spans="1:54" x14ac:dyDescent="0.25">
      <c r="C64" s="1" t="s">
        <v>43</v>
      </c>
    </row>
    <row r="65" spans="3:11" x14ac:dyDescent="0.25">
      <c r="C65" s="37" t="s">
        <v>44</v>
      </c>
      <c r="D65" s="37"/>
      <c r="E65" s="37"/>
      <c r="F65" s="37"/>
      <c r="G65" s="37"/>
      <c r="H65" s="37"/>
      <c r="I65" s="37"/>
      <c r="J65" s="37"/>
      <c r="K65" s="37"/>
    </row>
    <row r="66" spans="3:11" x14ac:dyDescent="0.25">
      <c r="C66" s="2" t="s">
        <v>45</v>
      </c>
    </row>
    <row r="67" spans="3:11" x14ac:dyDescent="0.25">
      <c r="C67" s="2" t="s">
        <v>46</v>
      </c>
    </row>
    <row r="68" spans="3:11" x14ac:dyDescent="0.25">
      <c r="C68" s="2" t="s">
        <v>47</v>
      </c>
    </row>
    <row r="69" spans="3:11" x14ac:dyDescent="0.25">
      <c r="C69" s="2" t="s">
        <v>48</v>
      </c>
    </row>
    <row r="71" spans="3:11" x14ac:dyDescent="0.25">
      <c r="C71" s="78" t="s">
        <v>4733</v>
      </c>
      <c r="E71" s="78" t="s">
        <v>4734</v>
      </c>
      <c r="F71" s="79"/>
    </row>
    <row r="72" spans="3:11" x14ac:dyDescent="0.25">
      <c r="E72" s="2" t="s">
        <v>4754</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70"/>
  <dimension ref="A1:IV96"/>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2583</v>
      </c>
      <c r="J2" s="38" t="s">
        <v>4461</v>
      </c>
    </row>
    <row r="3" spans="1:54" ht="16.5" x14ac:dyDescent="0.3">
      <c r="C3" s="1" t="s">
        <v>27</v>
      </c>
      <c r="D3" s="21" t="s">
        <v>2584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150000</v>
      </c>
      <c r="G10" s="24">
        <v>1542.23</v>
      </c>
      <c r="H10" s="24">
        <v>7.74</v>
      </c>
      <c r="I10" s="31"/>
      <c r="J10" s="31"/>
      <c r="K10" s="35"/>
    </row>
    <row r="11" spans="1:54" x14ac:dyDescent="0.25">
      <c r="B11" s="8" t="s">
        <v>210</v>
      </c>
      <c r="C11" s="57" t="s">
        <v>211</v>
      </c>
      <c r="D11" s="54" t="s">
        <v>212</v>
      </c>
      <c r="E11" s="6" t="s">
        <v>213</v>
      </c>
      <c r="F11" s="19">
        <v>130000</v>
      </c>
      <c r="G11" s="24">
        <v>1521.91</v>
      </c>
      <c r="H11" s="24">
        <v>7.64</v>
      </c>
      <c r="I11" s="31"/>
      <c r="J11" s="31"/>
      <c r="K11" s="35"/>
    </row>
    <row r="12" spans="1:54" x14ac:dyDescent="0.25">
      <c r="B12" s="8" t="s">
        <v>204</v>
      </c>
      <c r="C12" s="57" t="s">
        <v>205</v>
      </c>
      <c r="D12" s="54" t="s">
        <v>206</v>
      </c>
      <c r="E12" s="6" t="s">
        <v>102</v>
      </c>
      <c r="F12" s="19">
        <v>90000</v>
      </c>
      <c r="G12" s="24">
        <v>1255.46</v>
      </c>
      <c r="H12" s="24">
        <v>6.3</v>
      </c>
      <c r="I12" s="31"/>
      <c r="J12" s="31"/>
      <c r="K12" s="35"/>
    </row>
    <row r="13" spans="1:54" x14ac:dyDescent="0.25">
      <c r="B13" s="8" t="s">
        <v>2585</v>
      </c>
      <c r="C13" s="57" t="s">
        <v>2586</v>
      </c>
      <c r="D13" s="54" t="s">
        <v>2587</v>
      </c>
      <c r="E13" s="6" t="s">
        <v>102</v>
      </c>
      <c r="F13" s="19">
        <v>67528</v>
      </c>
      <c r="G13" s="24">
        <v>1137.3699999999999</v>
      </c>
      <c r="H13" s="24">
        <v>5.71</v>
      </c>
      <c r="I13" s="31"/>
      <c r="J13" s="31"/>
      <c r="K13" s="35"/>
    </row>
    <row r="14" spans="1:54" x14ac:dyDescent="0.25">
      <c r="B14" s="8" t="s">
        <v>84</v>
      </c>
      <c r="C14" s="57" t="s">
        <v>85</v>
      </c>
      <c r="D14" s="54" t="s">
        <v>86</v>
      </c>
      <c r="E14" s="6" t="s">
        <v>58</v>
      </c>
      <c r="F14" s="19">
        <v>170000</v>
      </c>
      <c r="G14" s="24">
        <v>1088.8499999999999</v>
      </c>
      <c r="H14" s="24">
        <v>5.47</v>
      </c>
      <c r="I14" s="31"/>
      <c r="J14" s="31"/>
      <c r="K14" s="35"/>
    </row>
    <row r="15" spans="1:54" x14ac:dyDescent="0.25">
      <c r="B15" s="8" t="s">
        <v>794</v>
      </c>
      <c r="C15" s="57" t="s">
        <v>795</v>
      </c>
      <c r="D15" s="54" t="s">
        <v>796</v>
      </c>
      <c r="E15" s="6" t="s">
        <v>126</v>
      </c>
      <c r="F15" s="19">
        <v>93450</v>
      </c>
      <c r="G15" s="24">
        <v>961.51</v>
      </c>
      <c r="H15" s="24">
        <v>4.83</v>
      </c>
      <c r="I15" s="31"/>
      <c r="J15" s="31"/>
      <c r="K15" s="35"/>
    </row>
    <row r="16" spans="1:54" x14ac:dyDescent="0.25">
      <c r="B16" s="8" t="s">
        <v>279</v>
      </c>
      <c r="C16" s="57" t="s">
        <v>280</v>
      </c>
      <c r="D16" s="54" t="s">
        <v>281</v>
      </c>
      <c r="E16" s="6" t="s">
        <v>98</v>
      </c>
      <c r="F16" s="19">
        <v>79000</v>
      </c>
      <c r="G16" s="24">
        <v>900.21</v>
      </c>
      <c r="H16" s="24">
        <v>4.5199999999999996</v>
      </c>
      <c r="I16" s="31"/>
      <c r="J16" s="31"/>
      <c r="K16" s="35"/>
    </row>
    <row r="17" spans="2:11" x14ac:dyDescent="0.25">
      <c r="B17" s="8" t="s">
        <v>147</v>
      </c>
      <c r="C17" s="57" t="s">
        <v>148</v>
      </c>
      <c r="D17" s="54" t="s">
        <v>149</v>
      </c>
      <c r="E17" s="6" t="s">
        <v>150</v>
      </c>
      <c r="F17" s="19">
        <v>23000</v>
      </c>
      <c r="G17" s="24">
        <v>844.24</v>
      </c>
      <c r="H17" s="24">
        <v>4.24</v>
      </c>
      <c r="I17" s="31"/>
      <c r="J17" s="31"/>
      <c r="K17" s="35"/>
    </row>
    <row r="18" spans="2:11" x14ac:dyDescent="0.25">
      <c r="B18" s="8" t="s">
        <v>509</v>
      </c>
      <c r="C18" s="57" t="s">
        <v>510</v>
      </c>
      <c r="D18" s="54" t="s">
        <v>511</v>
      </c>
      <c r="E18" s="6" t="s">
        <v>58</v>
      </c>
      <c r="F18" s="19">
        <v>210000</v>
      </c>
      <c r="G18" s="24">
        <v>802.73</v>
      </c>
      <c r="H18" s="24">
        <v>4.03</v>
      </c>
      <c r="I18" s="31"/>
      <c r="J18" s="31"/>
      <c r="K18" s="35"/>
    </row>
    <row r="19" spans="2:11" x14ac:dyDescent="0.25">
      <c r="B19" s="8" t="s">
        <v>856</v>
      </c>
      <c r="C19" s="57" t="s">
        <v>857</v>
      </c>
      <c r="D19" s="54" t="s">
        <v>858</v>
      </c>
      <c r="E19" s="6" t="s">
        <v>230</v>
      </c>
      <c r="F19" s="19">
        <v>74820</v>
      </c>
      <c r="G19" s="24">
        <v>796.01</v>
      </c>
      <c r="H19" s="24">
        <v>4</v>
      </c>
      <c r="I19" s="31"/>
      <c r="J19" s="31"/>
      <c r="K19" s="35"/>
    </row>
    <row r="20" spans="2:11" x14ac:dyDescent="0.25">
      <c r="B20" s="8" t="s">
        <v>535</v>
      </c>
      <c r="C20" s="57" t="s">
        <v>536</v>
      </c>
      <c r="D20" s="54" t="s">
        <v>537</v>
      </c>
      <c r="E20" s="6" t="s">
        <v>102</v>
      </c>
      <c r="F20" s="19">
        <v>11000</v>
      </c>
      <c r="G20" s="24">
        <v>754.92</v>
      </c>
      <c r="H20" s="24">
        <v>3.79</v>
      </c>
      <c r="I20" s="31"/>
      <c r="J20" s="31"/>
      <c r="K20" s="35"/>
    </row>
    <row r="21" spans="2:11" x14ac:dyDescent="0.25">
      <c r="B21" s="8" t="s">
        <v>344</v>
      </c>
      <c r="C21" s="57" t="s">
        <v>345</v>
      </c>
      <c r="D21" s="54" t="s">
        <v>346</v>
      </c>
      <c r="E21" s="6" t="s">
        <v>325</v>
      </c>
      <c r="F21" s="19">
        <v>50000</v>
      </c>
      <c r="G21" s="24">
        <v>731.78</v>
      </c>
      <c r="H21" s="24">
        <v>3.67</v>
      </c>
      <c r="I21" s="31"/>
      <c r="J21" s="31"/>
      <c r="K21" s="35"/>
    </row>
    <row r="22" spans="2:11" x14ac:dyDescent="0.25">
      <c r="B22" s="8" t="s">
        <v>1009</v>
      </c>
      <c r="C22" s="57" t="s">
        <v>1010</v>
      </c>
      <c r="D22" s="54" t="s">
        <v>1011</v>
      </c>
      <c r="E22" s="6" t="s">
        <v>514</v>
      </c>
      <c r="F22" s="19">
        <v>170589</v>
      </c>
      <c r="G22" s="24">
        <v>728.76</v>
      </c>
      <c r="H22" s="24">
        <v>3.66</v>
      </c>
      <c r="I22" s="31"/>
      <c r="J22" s="31"/>
      <c r="K22" s="35"/>
    </row>
    <row r="23" spans="2:11" x14ac:dyDescent="0.25">
      <c r="B23" s="8" t="s">
        <v>2428</v>
      </c>
      <c r="C23" s="57" t="s">
        <v>2429</v>
      </c>
      <c r="D23" s="54" t="s">
        <v>2430</v>
      </c>
      <c r="E23" s="6" t="s">
        <v>114</v>
      </c>
      <c r="F23" s="19">
        <v>100000</v>
      </c>
      <c r="G23" s="24">
        <v>680.95</v>
      </c>
      <c r="H23" s="24">
        <v>3.42</v>
      </c>
      <c r="I23" s="31"/>
      <c r="J23" s="31"/>
      <c r="K23" s="35"/>
    </row>
    <row r="24" spans="2:11" x14ac:dyDescent="0.25">
      <c r="B24" s="8" t="s">
        <v>497</v>
      </c>
      <c r="C24" s="57" t="s">
        <v>498</v>
      </c>
      <c r="D24" s="54" t="s">
        <v>499</v>
      </c>
      <c r="E24" s="6" t="s">
        <v>325</v>
      </c>
      <c r="F24" s="19">
        <v>77000</v>
      </c>
      <c r="G24" s="24">
        <v>680.53</v>
      </c>
      <c r="H24" s="24">
        <v>3.42</v>
      </c>
      <c r="I24" s="31"/>
      <c r="J24" s="31"/>
      <c r="K24" s="35"/>
    </row>
    <row r="25" spans="2:11" x14ac:dyDescent="0.25">
      <c r="B25" s="8" t="s">
        <v>785</v>
      </c>
      <c r="C25" s="57" t="s">
        <v>786</v>
      </c>
      <c r="D25" s="54" t="s">
        <v>787</v>
      </c>
      <c r="E25" s="6" t="s">
        <v>98</v>
      </c>
      <c r="F25" s="19">
        <v>9000</v>
      </c>
      <c r="G25" s="24">
        <v>674.8</v>
      </c>
      <c r="H25" s="24">
        <v>3.39</v>
      </c>
      <c r="I25" s="31"/>
      <c r="J25" s="31"/>
      <c r="K25" s="35"/>
    </row>
    <row r="26" spans="2:11" x14ac:dyDescent="0.25">
      <c r="B26" s="8" t="s">
        <v>500</v>
      </c>
      <c r="C26" s="57" t="s">
        <v>501</v>
      </c>
      <c r="D26" s="54" t="s">
        <v>502</v>
      </c>
      <c r="E26" s="6" t="s">
        <v>118</v>
      </c>
      <c r="F26" s="19">
        <v>18808</v>
      </c>
      <c r="G26" s="24">
        <v>652.04</v>
      </c>
      <c r="H26" s="24">
        <v>3.27</v>
      </c>
      <c r="I26" s="31"/>
      <c r="J26" s="31"/>
      <c r="K26" s="35"/>
    </row>
    <row r="27" spans="2:11" x14ac:dyDescent="0.25">
      <c r="B27" s="8" t="s">
        <v>937</v>
      </c>
      <c r="C27" s="57" t="s">
        <v>938</v>
      </c>
      <c r="D27" s="54" t="s">
        <v>939</v>
      </c>
      <c r="E27" s="6" t="s">
        <v>68</v>
      </c>
      <c r="F27" s="19">
        <v>77000</v>
      </c>
      <c r="G27" s="24">
        <v>612.38</v>
      </c>
      <c r="H27" s="24">
        <v>3.08</v>
      </c>
      <c r="I27" s="31"/>
      <c r="J27" s="31"/>
      <c r="K27" s="35"/>
    </row>
    <row r="28" spans="2:11" x14ac:dyDescent="0.25">
      <c r="B28" s="8" t="s">
        <v>459</v>
      </c>
      <c r="C28" s="57" t="s">
        <v>460</v>
      </c>
      <c r="D28" s="54" t="s">
        <v>461</v>
      </c>
      <c r="E28" s="6" t="s">
        <v>237</v>
      </c>
      <c r="F28" s="19">
        <v>40000</v>
      </c>
      <c r="G28" s="24">
        <v>598.84</v>
      </c>
      <c r="H28" s="24">
        <v>3.01</v>
      </c>
      <c r="I28" s="31"/>
      <c r="J28" s="31"/>
      <c r="K28" s="35"/>
    </row>
    <row r="29" spans="2:11" x14ac:dyDescent="0.25">
      <c r="B29" s="8" t="s">
        <v>288</v>
      </c>
      <c r="C29" s="57" t="s">
        <v>289</v>
      </c>
      <c r="D29" s="54" t="s">
        <v>290</v>
      </c>
      <c r="E29" s="6" t="s">
        <v>126</v>
      </c>
      <c r="F29" s="19">
        <v>45163</v>
      </c>
      <c r="G29" s="24">
        <v>515.66999999999996</v>
      </c>
      <c r="H29" s="24">
        <v>2.59</v>
      </c>
      <c r="I29" s="31"/>
      <c r="J29" s="31"/>
      <c r="K29" s="35"/>
    </row>
    <row r="30" spans="2:11" x14ac:dyDescent="0.25">
      <c r="B30" s="8" t="s">
        <v>1024</v>
      </c>
      <c r="C30" s="57" t="s">
        <v>1025</v>
      </c>
      <c r="D30" s="54" t="s">
        <v>1026</v>
      </c>
      <c r="E30" s="6" t="s">
        <v>496</v>
      </c>
      <c r="F30" s="19">
        <v>130000</v>
      </c>
      <c r="G30" s="24">
        <v>505.83</v>
      </c>
      <c r="H30" s="24">
        <v>2.54</v>
      </c>
      <c r="I30" s="31"/>
      <c r="J30" s="31"/>
      <c r="K30" s="35"/>
    </row>
    <row r="31" spans="2:11" x14ac:dyDescent="0.25">
      <c r="B31" s="8" t="s">
        <v>51</v>
      </c>
      <c r="C31" s="57" t="s">
        <v>52</v>
      </c>
      <c r="D31" s="54" t="s">
        <v>53</v>
      </c>
      <c r="E31" s="6" t="s">
        <v>54</v>
      </c>
      <c r="F31" s="19">
        <v>30000</v>
      </c>
      <c r="G31" s="24">
        <v>498.27</v>
      </c>
      <c r="H31" s="24">
        <v>2.5</v>
      </c>
      <c r="I31" s="31"/>
      <c r="J31" s="31"/>
      <c r="K31" s="35"/>
    </row>
    <row r="32" spans="2:11" x14ac:dyDescent="0.25">
      <c r="B32" s="8" t="s">
        <v>322</v>
      </c>
      <c r="C32" s="57" t="s">
        <v>323</v>
      </c>
      <c r="D32" s="54" t="s">
        <v>324</v>
      </c>
      <c r="E32" s="6" t="s">
        <v>325</v>
      </c>
      <c r="F32" s="19">
        <v>35000</v>
      </c>
      <c r="G32" s="24">
        <v>429.49</v>
      </c>
      <c r="H32" s="24">
        <v>2.16</v>
      </c>
      <c r="I32" s="31"/>
      <c r="J32" s="31"/>
      <c r="K32" s="35"/>
    </row>
    <row r="33" spans="1:11" x14ac:dyDescent="0.25">
      <c r="B33" s="8" t="s">
        <v>773</v>
      </c>
      <c r="C33" s="57" t="s">
        <v>774</v>
      </c>
      <c r="D33" s="54" t="s">
        <v>775</v>
      </c>
      <c r="E33" s="6" t="s">
        <v>366</v>
      </c>
      <c r="F33" s="19">
        <v>2441</v>
      </c>
      <c r="G33" s="24">
        <v>34.29</v>
      </c>
      <c r="H33" s="24">
        <v>0.17</v>
      </c>
      <c r="I33" s="31"/>
      <c r="J33" s="31"/>
      <c r="K33" s="35"/>
    </row>
    <row r="34" spans="1:11" x14ac:dyDescent="0.25">
      <c r="C34" s="58" t="s">
        <v>40</v>
      </c>
      <c r="D34" s="54"/>
      <c r="E34" s="6"/>
      <c r="F34" s="19"/>
      <c r="G34" s="25">
        <v>18949.07</v>
      </c>
      <c r="H34" s="25">
        <v>95.15</v>
      </c>
      <c r="I34" s="31"/>
      <c r="J34" s="31"/>
      <c r="K34" s="35"/>
    </row>
    <row r="35" spans="1:11" x14ac:dyDescent="0.25">
      <c r="C35" s="57"/>
      <c r="D35" s="54"/>
      <c r="E35" s="6"/>
      <c r="F35" s="19"/>
      <c r="G35" s="24"/>
      <c r="H35" s="24"/>
      <c r="I35" s="31"/>
      <c r="J35" s="31"/>
      <c r="K35" s="35"/>
    </row>
    <row r="36" spans="1:11" x14ac:dyDescent="0.25">
      <c r="C36" s="58" t="s">
        <v>3</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4</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5</v>
      </c>
      <c r="D40" s="54"/>
      <c r="E40" s="6"/>
      <c r="F40" s="19"/>
      <c r="G40" s="24"/>
      <c r="H40" s="24"/>
      <c r="I40" s="31"/>
      <c r="J40" s="31"/>
      <c r="K40" s="35"/>
    </row>
    <row r="41" spans="1:11" x14ac:dyDescent="0.25">
      <c r="C41" s="59" t="s">
        <v>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7</v>
      </c>
      <c r="D43" s="54"/>
      <c r="E43" s="6"/>
      <c r="F43" s="19"/>
      <c r="G43" s="24"/>
      <c r="H43" s="24"/>
      <c r="I43" s="31"/>
      <c r="J43" s="31"/>
      <c r="K43" s="35"/>
    </row>
    <row r="44" spans="1:11" x14ac:dyDescent="0.25">
      <c r="B44" s="8" t="s">
        <v>872</v>
      </c>
      <c r="C44" s="57" t="s">
        <v>873</v>
      </c>
      <c r="D44" s="54" t="s">
        <v>874</v>
      </c>
      <c r="E44" s="6" t="s">
        <v>875</v>
      </c>
      <c r="F44" s="19">
        <v>846710</v>
      </c>
      <c r="G44" s="24">
        <v>146.57</v>
      </c>
      <c r="H44" s="24">
        <v>0.74</v>
      </c>
      <c r="I44" s="31">
        <v>8.7850000000000001</v>
      </c>
      <c r="J44" s="31"/>
      <c r="K44" s="35" t="s">
        <v>4665</v>
      </c>
    </row>
    <row r="45" spans="1:11" x14ac:dyDescent="0.25">
      <c r="C45" s="58" t="s">
        <v>40</v>
      </c>
      <c r="D45" s="54"/>
      <c r="E45" s="6"/>
      <c r="F45" s="19"/>
      <c r="G45" s="25">
        <v>146.57</v>
      </c>
      <c r="H45" s="25">
        <v>0.74</v>
      </c>
      <c r="I45" s="31"/>
      <c r="J45" s="31"/>
      <c r="K45" s="35"/>
    </row>
    <row r="46" spans="1:11" x14ac:dyDescent="0.25">
      <c r="C46" s="57"/>
      <c r="D46" s="54"/>
      <c r="E46" s="6"/>
      <c r="F46" s="19"/>
      <c r="G46" s="24"/>
      <c r="H46" s="24"/>
      <c r="I46" s="31"/>
      <c r="J46" s="31"/>
      <c r="K46" s="35"/>
    </row>
    <row r="47" spans="1:11" x14ac:dyDescent="0.25">
      <c r="C47" s="58" t="s">
        <v>8</v>
      </c>
      <c r="D47" s="54"/>
      <c r="E47" s="6"/>
      <c r="F47" s="19"/>
      <c r="G47" s="24" t="s">
        <v>2</v>
      </c>
      <c r="H47" s="24" t="s">
        <v>2</v>
      </c>
      <c r="I47" s="31"/>
      <c r="J47" s="31"/>
      <c r="K47" s="35"/>
    </row>
    <row r="48" spans="1: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38</v>
      </c>
      <c r="C77" s="57" t="s">
        <v>39</v>
      </c>
      <c r="D77" s="54"/>
      <c r="E77" s="6"/>
      <c r="F77" s="19"/>
      <c r="G77" s="24">
        <v>834.06</v>
      </c>
      <c r="H77" s="24">
        <v>4.1900000000000004</v>
      </c>
      <c r="I77" s="31"/>
      <c r="J77" s="31"/>
      <c r="K77" s="35"/>
    </row>
    <row r="78" spans="1:11" x14ac:dyDescent="0.25">
      <c r="C78" s="58" t="s">
        <v>40</v>
      </c>
      <c r="D78" s="54"/>
      <c r="E78" s="6"/>
      <c r="F78" s="19"/>
      <c r="G78" s="25">
        <v>834.06</v>
      </c>
      <c r="H78" s="25">
        <v>4.1900000000000004</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4656</v>
      </c>
      <c r="D81" s="54"/>
      <c r="E81" s="6"/>
      <c r="F81" s="19"/>
      <c r="G81" s="24" t="s">
        <v>2</v>
      </c>
      <c r="H81" s="24" t="s">
        <v>2</v>
      </c>
      <c r="I81" s="31"/>
      <c r="J81" s="31"/>
      <c r="K81" s="35"/>
      <c r="L81" s="3"/>
      <c r="AI81" s="3"/>
      <c r="AV81" s="3"/>
      <c r="AX81" s="3"/>
      <c r="BB81" s="3"/>
    </row>
    <row r="82" spans="1:54" x14ac:dyDescent="0.25">
      <c r="B82" s="8"/>
      <c r="C82" s="57" t="s">
        <v>41</v>
      </c>
      <c r="D82" s="54"/>
      <c r="E82" s="6"/>
      <c r="F82" s="19"/>
      <c r="G82" s="24">
        <v>-16.510000000000002</v>
      </c>
      <c r="H82" s="24">
        <v>-0.08</v>
      </c>
      <c r="I82" s="31"/>
      <c r="J82" s="31"/>
      <c r="K82" s="35"/>
    </row>
    <row r="83" spans="1:54" x14ac:dyDescent="0.25">
      <c r="C83" s="58" t="s">
        <v>40</v>
      </c>
      <c r="D83" s="54"/>
      <c r="E83" s="6"/>
      <c r="F83" s="19"/>
      <c r="G83" s="25">
        <v>-16.510000000000002</v>
      </c>
      <c r="H83" s="25">
        <v>-0.08</v>
      </c>
      <c r="I83" s="31"/>
      <c r="J83" s="31"/>
      <c r="K83" s="35"/>
    </row>
    <row r="84" spans="1:54" x14ac:dyDescent="0.25">
      <c r="C84" s="57"/>
      <c r="D84" s="54"/>
      <c r="E84" s="6"/>
      <c r="F84" s="19"/>
      <c r="G84" s="24"/>
      <c r="H84" s="24"/>
      <c r="I84" s="31"/>
      <c r="J84" s="31"/>
      <c r="K84" s="35"/>
    </row>
    <row r="85" spans="1:54" x14ac:dyDescent="0.25">
      <c r="C85" s="60" t="s">
        <v>42</v>
      </c>
      <c r="D85" s="55"/>
      <c r="E85" s="5"/>
      <c r="F85" s="20"/>
      <c r="G85" s="26">
        <v>19913.189999999999</v>
      </c>
      <c r="H85" s="26">
        <v>100</v>
      </c>
      <c r="I85" s="32"/>
      <c r="J85" s="32"/>
      <c r="K85" s="36"/>
    </row>
    <row r="88" spans="1:54" x14ac:dyDescent="0.25">
      <c r="C88" s="1" t="s">
        <v>43</v>
      </c>
    </row>
    <row r="89" spans="1:54" x14ac:dyDescent="0.25">
      <c r="C89" s="37" t="s">
        <v>44</v>
      </c>
      <c r="D89" s="37"/>
      <c r="E89" s="37"/>
      <c r="F89" s="37"/>
      <c r="G89" s="37"/>
      <c r="H89" s="37"/>
      <c r="I89" s="37"/>
      <c r="J89" s="37"/>
      <c r="K89" s="37"/>
    </row>
    <row r="90" spans="1:54" x14ac:dyDescent="0.25">
      <c r="C90" s="2" t="s">
        <v>45</v>
      </c>
    </row>
    <row r="91" spans="1:54" x14ac:dyDescent="0.25">
      <c r="C91" s="2" t="s">
        <v>46</v>
      </c>
    </row>
    <row r="92" spans="1:54" x14ac:dyDescent="0.25">
      <c r="C92" s="2" t="s">
        <v>47</v>
      </c>
    </row>
    <row r="93" spans="1:54" x14ac:dyDescent="0.25">
      <c r="C93" s="2" t="s">
        <v>48</v>
      </c>
    </row>
    <row r="95" spans="1:54" x14ac:dyDescent="0.25">
      <c r="C95" s="78" t="s">
        <v>4733</v>
      </c>
      <c r="E95" s="78" t="s">
        <v>4734</v>
      </c>
      <c r="F95" s="79"/>
    </row>
    <row r="96" spans="1:54" x14ac:dyDescent="0.25">
      <c r="E96" s="2" t="s">
        <v>4737</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71"/>
  <dimension ref="A1:IV92"/>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2588</v>
      </c>
      <c r="J2" s="38" t="s">
        <v>4461</v>
      </c>
    </row>
    <row r="3" spans="1:54" ht="16.5" x14ac:dyDescent="0.3">
      <c r="C3" s="1" t="s">
        <v>27</v>
      </c>
      <c r="D3" s="21" t="s">
        <v>2589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210</v>
      </c>
      <c r="C10" s="57" t="s">
        <v>211</v>
      </c>
      <c r="D10" s="54" t="s">
        <v>212</v>
      </c>
      <c r="E10" s="6" t="s">
        <v>213</v>
      </c>
      <c r="F10" s="19">
        <v>270000</v>
      </c>
      <c r="G10" s="24">
        <v>3160.89</v>
      </c>
      <c r="H10" s="24">
        <v>11</v>
      </c>
      <c r="I10" s="31"/>
      <c r="J10" s="31"/>
      <c r="K10" s="35"/>
    </row>
    <row r="11" spans="1:54" x14ac:dyDescent="0.25">
      <c r="B11" s="8" t="s">
        <v>59</v>
      </c>
      <c r="C11" s="57" t="s">
        <v>60</v>
      </c>
      <c r="D11" s="54" t="s">
        <v>61</v>
      </c>
      <c r="E11" s="6" t="s">
        <v>58</v>
      </c>
      <c r="F11" s="19">
        <v>270000</v>
      </c>
      <c r="G11" s="24">
        <v>2776.01</v>
      </c>
      <c r="H11" s="24">
        <v>9.66</v>
      </c>
      <c r="I11" s="31"/>
      <c r="J11" s="31"/>
      <c r="K11" s="35"/>
    </row>
    <row r="12" spans="1:54" x14ac:dyDescent="0.25">
      <c r="B12" s="8" t="s">
        <v>84</v>
      </c>
      <c r="C12" s="57" t="s">
        <v>85</v>
      </c>
      <c r="D12" s="54" t="s">
        <v>86</v>
      </c>
      <c r="E12" s="6" t="s">
        <v>58</v>
      </c>
      <c r="F12" s="19">
        <v>350000</v>
      </c>
      <c r="G12" s="24">
        <v>2241.75</v>
      </c>
      <c r="H12" s="24">
        <v>7.8</v>
      </c>
      <c r="I12" s="31"/>
      <c r="J12" s="31"/>
      <c r="K12" s="35"/>
    </row>
    <row r="13" spans="1:54" x14ac:dyDescent="0.25">
      <c r="B13" s="8" t="s">
        <v>538</v>
      </c>
      <c r="C13" s="57" t="s">
        <v>539</v>
      </c>
      <c r="D13" s="54" t="s">
        <v>540</v>
      </c>
      <c r="E13" s="6" t="s">
        <v>185</v>
      </c>
      <c r="F13" s="19">
        <v>72100</v>
      </c>
      <c r="G13" s="24">
        <v>2135.13</v>
      </c>
      <c r="H13" s="24">
        <v>7.43</v>
      </c>
      <c r="I13" s="31"/>
      <c r="J13" s="31"/>
      <c r="K13" s="35"/>
    </row>
    <row r="14" spans="1:54" x14ac:dyDescent="0.25">
      <c r="B14" s="8" t="s">
        <v>55</v>
      </c>
      <c r="C14" s="57" t="s">
        <v>56</v>
      </c>
      <c r="D14" s="54" t="s">
        <v>57</v>
      </c>
      <c r="E14" s="6" t="s">
        <v>58</v>
      </c>
      <c r="F14" s="19">
        <v>130000</v>
      </c>
      <c r="G14" s="24">
        <v>1901.32</v>
      </c>
      <c r="H14" s="24">
        <v>6.62</v>
      </c>
      <c r="I14" s="31"/>
      <c r="J14" s="31"/>
      <c r="K14" s="35"/>
    </row>
    <row r="15" spans="1:54" x14ac:dyDescent="0.25">
      <c r="B15" s="8" t="s">
        <v>51</v>
      </c>
      <c r="C15" s="57" t="s">
        <v>52</v>
      </c>
      <c r="D15" s="54" t="s">
        <v>53</v>
      </c>
      <c r="E15" s="6" t="s">
        <v>54</v>
      </c>
      <c r="F15" s="19">
        <v>103500</v>
      </c>
      <c r="G15" s="24">
        <v>1719.03</v>
      </c>
      <c r="H15" s="24">
        <v>5.98</v>
      </c>
      <c r="I15" s="31"/>
      <c r="J15" s="31"/>
      <c r="K15" s="35"/>
    </row>
    <row r="16" spans="1:54" x14ac:dyDescent="0.25">
      <c r="B16" s="8" t="s">
        <v>115</v>
      </c>
      <c r="C16" s="57" t="s">
        <v>116</v>
      </c>
      <c r="D16" s="54" t="s">
        <v>117</v>
      </c>
      <c r="E16" s="6" t="s">
        <v>118</v>
      </c>
      <c r="F16" s="19">
        <v>4030</v>
      </c>
      <c r="G16" s="24">
        <v>1503.76</v>
      </c>
      <c r="H16" s="24">
        <v>5.23</v>
      </c>
      <c r="I16" s="31"/>
      <c r="J16" s="31"/>
      <c r="K16" s="35"/>
    </row>
    <row r="17" spans="2:11" x14ac:dyDescent="0.25">
      <c r="B17" s="8" t="s">
        <v>147</v>
      </c>
      <c r="C17" s="57" t="s">
        <v>148</v>
      </c>
      <c r="D17" s="54" t="s">
        <v>149</v>
      </c>
      <c r="E17" s="6" t="s">
        <v>150</v>
      </c>
      <c r="F17" s="19">
        <v>40000</v>
      </c>
      <c r="G17" s="24">
        <v>1468.24</v>
      </c>
      <c r="H17" s="24">
        <v>5.1100000000000003</v>
      </c>
      <c r="I17" s="31"/>
      <c r="J17" s="31"/>
      <c r="K17" s="35"/>
    </row>
    <row r="18" spans="2:11" x14ac:dyDescent="0.25">
      <c r="B18" s="8" t="s">
        <v>224</v>
      </c>
      <c r="C18" s="57" t="s">
        <v>225</v>
      </c>
      <c r="D18" s="54" t="s">
        <v>226</v>
      </c>
      <c r="E18" s="6" t="s">
        <v>94</v>
      </c>
      <c r="F18" s="19">
        <v>330000</v>
      </c>
      <c r="G18" s="24">
        <v>1457.12</v>
      </c>
      <c r="H18" s="24">
        <v>5.07</v>
      </c>
      <c r="I18" s="31"/>
      <c r="J18" s="31"/>
      <c r="K18" s="35"/>
    </row>
    <row r="19" spans="2:11" x14ac:dyDescent="0.25">
      <c r="B19" s="8" t="s">
        <v>888</v>
      </c>
      <c r="C19" s="57" t="s">
        <v>590</v>
      </c>
      <c r="D19" s="54" t="s">
        <v>889</v>
      </c>
      <c r="E19" s="6" t="s">
        <v>271</v>
      </c>
      <c r="F19" s="19">
        <v>553333</v>
      </c>
      <c r="G19" s="24">
        <v>1434.79</v>
      </c>
      <c r="H19" s="24">
        <v>4.99</v>
      </c>
      <c r="I19" s="31"/>
      <c r="J19" s="31"/>
      <c r="K19" s="35"/>
    </row>
    <row r="20" spans="2:11" x14ac:dyDescent="0.25">
      <c r="B20" s="8" t="s">
        <v>535</v>
      </c>
      <c r="C20" s="57" t="s">
        <v>536</v>
      </c>
      <c r="D20" s="54" t="s">
        <v>537</v>
      </c>
      <c r="E20" s="6" t="s">
        <v>102</v>
      </c>
      <c r="F20" s="19">
        <v>20000</v>
      </c>
      <c r="G20" s="24">
        <v>1372.58</v>
      </c>
      <c r="H20" s="24">
        <v>4.78</v>
      </c>
      <c r="I20" s="31"/>
      <c r="J20" s="31"/>
      <c r="K20" s="35"/>
    </row>
    <row r="21" spans="2:11" x14ac:dyDescent="0.25">
      <c r="B21" s="8" t="s">
        <v>144</v>
      </c>
      <c r="C21" s="57" t="s">
        <v>145</v>
      </c>
      <c r="D21" s="54" t="s">
        <v>146</v>
      </c>
      <c r="E21" s="6" t="s">
        <v>79</v>
      </c>
      <c r="F21" s="19">
        <v>13000</v>
      </c>
      <c r="G21" s="24">
        <v>1324.3</v>
      </c>
      <c r="H21" s="24">
        <v>4.6100000000000003</v>
      </c>
      <c r="I21" s="31"/>
      <c r="J21" s="31"/>
      <c r="K21" s="35"/>
    </row>
    <row r="22" spans="2:11" x14ac:dyDescent="0.25">
      <c r="B22" s="8" t="s">
        <v>130</v>
      </c>
      <c r="C22" s="57" t="s">
        <v>131</v>
      </c>
      <c r="D22" s="54" t="s">
        <v>132</v>
      </c>
      <c r="E22" s="6" t="s">
        <v>133</v>
      </c>
      <c r="F22" s="19">
        <v>45245</v>
      </c>
      <c r="G22" s="24">
        <v>1290.95</v>
      </c>
      <c r="H22" s="24">
        <v>4.49</v>
      </c>
      <c r="I22" s="31"/>
      <c r="J22" s="31"/>
      <c r="K22" s="35"/>
    </row>
    <row r="23" spans="2:11" x14ac:dyDescent="0.25">
      <c r="B23" s="8" t="s">
        <v>1024</v>
      </c>
      <c r="C23" s="57" t="s">
        <v>1025</v>
      </c>
      <c r="D23" s="54" t="s">
        <v>1026</v>
      </c>
      <c r="E23" s="6" t="s">
        <v>496</v>
      </c>
      <c r="F23" s="19">
        <v>270000</v>
      </c>
      <c r="G23" s="24">
        <v>1050.57</v>
      </c>
      <c r="H23" s="24">
        <v>3.66</v>
      </c>
      <c r="I23" s="31"/>
      <c r="J23" s="31"/>
      <c r="K23" s="35"/>
    </row>
    <row r="24" spans="2:11" x14ac:dyDescent="0.25">
      <c r="B24" s="8" t="s">
        <v>459</v>
      </c>
      <c r="C24" s="57" t="s">
        <v>460</v>
      </c>
      <c r="D24" s="54" t="s">
        <v>461</v>
      </c>
      <c r="E24" s="6" t="s">
        <v>237</v>
      </c>
      <c r="F24" s="19">
        <v>69400</v>
      </c>
      <c r="G24" s="24">
        <v>1038.99</v>
      </c>
      <c r="H24" s="24">
        <v>3.62</v>
      </c>
      <c r="I24" s="31"/>
      <c r="J24" s="31"/>
      <c r="K24" s="35"/>
    </row>
    <row r="25" spans="2:11" x14ac:dyDescent="0.25">
      <c r="B25" s="8" t="s">
        <v>204</v>
      </c>
      <c r="C25" s="57" t="s">
        <v>205</v>
      </c>
      <c r="D25" s="54" t="s">
        <v>206</v>
      </c>
      <c r="E25" s="6" t="s">
        <v>102</v>
      </c>
      <c r="F25" s="19">
        <v>46307</v>
      </c>
      <c r="G25" s="24">
        <v>645.96</v>
      </c>
      <c r="H25" s="24">
        <v>2.25</v>
      </c>
      <c r="I25" s="31"/>
      <c r="J25" s="31"/>
      <c r="K25" s="35"/>
    </row>
    <row r="26" spans="2:11" x14ac:dyDescent="0.25">
      <c r="B26" s="8" t="s">
        <v>1009</v>
      </c>
      <c r="C26" s="57" t="s">
        <v>1010</v>
      </c>
      <c r="D26" s="54" t="s">
        <v>1011</v>
      </c>
      <c r="E26" s="6" t="s">
        <v>514</v>
      </c>
      <c r="F26" s="19">
        <v>148740</v>
      </c>
      <c r="G26" s="24">
        <v>635.41999999999996</v>
      </c>
      <c r="H26" s="24">
        <v>2.21</v>
      </c>
      <c r="I26" s="31"/>
      <c r="J26" s="31"/>
      <c r="K26" s="35"/>
    </row>
    <row r="27" spans="2:11" x14ac:dyDescent="0.25">
      <c r="B27" s="8" t="s">
        <v>65</v>
      </c>
      <c r="C27" s="57" t="s">
        <v>66</v>
      </c>
      <c r="D27" s="54" t="s">
        <v>67</v>
      </c>
      <c r="E27" s="6" t="s">
        <v>68</v>
      </c>
      <c r="F27" s="19">
        <v>16577</v>
      </c>
      <c r="G27" s="24">
        <v>576.84</v>
      </c>
      <c r="H27" s="24">
        <v>2.0099999999999998</v>
      </c>
      <c r="I27" s="31"/>
      <c r="J27" s="31"/>
      <c r="K27" s="35"/>
    </row>
    <row r="28" spans="2:11" x14ac:dyDescent="0.25">
      <c r="B28" s="8" t="s">
        <v>391</v>
      </c>
      <c r="C28" s="57" t="s">
        <v>392</v>
      </c>
      <c r="D28" s="54" t="s">
        <v>393</v>
      </c>
      <c r="E28" s="6" t="s">
        <v>150</v>
      </c>
      <c r="F28" s="19">
        <v>35000</v>
      </c>
      <c r="G28" s="24">
        <v>472.85</v>
      </c>
      <c r="H28" s="24">
        <v>1.65</v>
      </c>
      <c r="I28" s="31"/>
      <c r="J28" s="31"/>
      <c r="K28" s="35"/>
    </row>
    <row r="29" spans="2:11" x14ac:dyDescent="0.25">
      <c r="B29" s="8" t="s">
        <v>1900</v>
      </c>
      <c r="C29" s="57" t="s">
        <v>1901</v>
      </c>
      <c r="D29" s="54" t="s">
        <v>1902</v>
      </c>
      <c r="E29" s="6" t="s">
        <v>98</v>
      </c>
      <c r="F29" s="19">
        <v>26900</v>
      </c>
      <c r="G29" s="24">
        <v>348.19</v>
      </c>
      <c r="H29" s="24">
        <v>1.21</v>
      </c>
      <c r="I29" s="31"/>
      <c r="J29" s="31"/>
      <c r="K29" s="35"/>
    </row>
    <row r="30" spans="2:11" x14ac:dyDescent="0.25">
      <c r="B30" s="8" t="s">
        <v>119</v>
      </c>
      <c r="C30" s="57" t="s">
        <v>120</v>
      </c>
      <c r="D30" s="54" t="s">
        <v>121</v>
      </c>
      <c r="E30" s="6" t="s">
        <v>122</v>
      </c>
      <c r="F30" s="19">
        <v>7000</v>
      </c>
      <c r="G30" s="24">
        <v>40.549999999999997</v>
      </c>
      <c r="H30" s="24">
        <v>0.14000000000000001</v>
      </c>
      <c r="I30" s="31"/>
      <c r="J30" s="31"/>
      <c r="K30" s="35"/>
    </row>
    <row r="31" spans="2:11" x14ac:dyDescent="0.25">
      <c r="C31" s="58" t="s">
        <v>40</v>
      </c>
      <c r="D31" s="54"/>
      <c r="E31" s="6"/>
      <c r="F31" s="19"/>
      <c r="G31" s="25">
        <v>28595.24</v>
      </c>
      <c r="H31" s="25">
        <v>99.52</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38</v>
      </c>
      <c r="C73" s="57" t="s">
        <v>39</v>
      </c>
      <c r="D73" s="54"/>
      <c r="E73" s="6"/>
      <c r="F73" s="19"/>
      <c r="G73" s="24">
        <v>187.19</v>
      </c>
      <c r="H73" s="24">
        <v>0.65</v>
      </c>
      <c r="I73" s="31"/>
      <c r="J73" s="31"/>
      <c r="K73" s="35"/>
    </row>
    <row r="74" spans="1:54" x14ac:dyDescent="0.25">
      <c r="C74" s="58" t="s">
        <v>40</v>
      </c>
      <c r="D74" s="54"/>
      <c r="E74" s="6"/>
      <c r="F74" s="19"/>
      <c r="G74" s="25">
        <v>187.19</v>
      </c>
      <c r="H74" s="25">
        <v>0.65</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4656</v>
      </c>
      <c r="D77" s="54"/>
      <c r="E77" s="6"/>
      <c r="F77" s="19"/>
      <c r="G77" s="24" t="s">
        <v>2</v>
      </c>
      <c r="H77" s="24" t="s">
        <v>2</v>
      </c>
      <c r="I77" s="31"/>
      <c r="J77" s="31"/>
      <c r="K77" s="35"/>
      <c r="L77" s="3"/>
      <c r="AI77" s="3"/>
      <c r="AV77" s="3"/>
      <c r="AX77" s="3"/>
      <c r="BB77" s="3"/>
    </row>
    <row r="78" spans="1:54" x14ac:dyDescent="0.25">
      <c r="B78" s="8"/>
      <c r="C78" s="57" t="s">
        <v>41</v>
      </c>
      <c r="D78" s="54"/>
      <c r="E78" s="6"/>
      <c r="F78" s="19"/>
      <c r="G78" s="24">
        <v>-45.18</v>
      </c>
      <c r="H78" s="24">
        <v>-0.17</v>
      </c>
      <c r="I78" s="31"/>
      <c r="J78" s="31"/>
      <c r="K78" s="35"/>
    </row>
    <row r="79" spans="1:54" x14ac:dyDescent="0.25">
      <c r="C79" s="58" t="s">
        <v>40</v>
      </c>
      <c r="D79" s="54"/>
      <c r="E79" s="6"/>
      <c r="F79" s="19"/>
      <c r="G79" s="25">
        <v>-45.18</v>
      </c>
      <c r="H79" s="25">
        <v>-0.17</v>
      </c>
      <c r="I79" s="31"/>
      <c r="J79" s="31"/>
      <c r="K79" s="35"/>
    </row>
    <row r="80" spans="1:54" x14ac:dyDescent="0.25">
      <c r="C80" s="57"/>
      <c r="D80" s="54"/>
      <c r="E80" s="6"/>
      <c r="F80" s="19"/>
      <c r="G80" s="24"/>
      <c r="H80" s="24"/>
      <c r="I80" s="31"/>
      <c r="J80" s="31"/>
      <c r="K80" s="35"/>
    </row>
    <row r="81" spans="3:11" x14ac:dyDescent="0.25">
      <c r="C81" s="60" t="s">
        <v>42</v>
      </c>
      <c r="D81" s="55"/>
      <c r="E81" s="5"/>
      <c r="F81" s="20"/>
      <c r="G81" s="26">
        <v>28737.25</v>
      </c>
      <c r="H81" s="26">
        <v>100</v>
      </c>
      <c r="I81" s="32"/>
      <c r="J81" s="32"/>
      <c r="K81" s="36"/>
    </row>
    <row r="84" spans="3:11" x14ac:dyDescent="0.25">
      <c r="C84" s="1" t="s">
        <v>43</v>
      </c>
    </row>
    <row r="85" spans="3:11" x14ac:dyDescent="0.25">
      <c r="C85" s="37" t="s">
        <v>44</v>
      </c>
      <c r="D85" s="37"/>
      <c r="E85" s="37"/>
      <c r="F85" s="37"/>
      <c r="G85" s="37"/>
      <c r="H85" s="37"/>
      <c r="I85" s="37"/>
      <c r="J85" s="37"/>
      <c r="K85" s="37"/>
    </row>
    <row r="86" spans="3:11" x14ac:dyDescent="0.25">
      <c r="C86" s="2" t="s">
        <v>45</v>
      </c>
    </row>
    <row r="87" spans="3:11" x14ac:dyDescent="0.25">
      <c r="C87" s="2" t="s">
        <v>46</v>
      </c>
    </row>
    <row r="88" spans="3:11" x14ac:dyDescent="0.25">
      <c r="C88" s="2" t="s">
        <v>47</v>
      </c>
    </row>
    <row r="89" spans="3:11" x14ac:dyDescent="0.25">
      <c r="C89" s="2" t="s">
        <v>48</v>
      </c>
    </row>
    <row r="91" spans="3:11" x14ac:dyDescent="0.25">
      <c r="C91" s="78" t="s">
        <v>4733</v>
      </c>
      <c r="E91" s="78" t="s">
        <v>4734</v>
      </c>
      <c r="F91" s="79"/>
    </row>
    <row r="92" spans="3:11" x14ac:dyDescent="0.25">
      <c r="E92" s="2" t="s">
        <v>4737</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72"/>
  <dimension ref="A1:IV116"/>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2590</v>
      </c>
      <c r="J2" s="38" t="s">
        <v>4461</v>
      </c>
    </row>
    <row r="3" spans="1:54" ht="16.5" x14ac:dyDescent="0.3">
      <c r="C3" s="1" t="s">
        <v>27</v>
      </c>
      <c r="D3" s="21" t="s">
        <v>2591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51</v>
      </c>
      <c r="C10" s="57" t="s">
        <v>52</v>
      </c>
      <c r="D10" s="54" t="s">
        <v>53</v>
      </c>
      <c r="E10" s="6" t="s">
        <v>54</v>
      </c>
      <c r="F10" s="19">
        <v>102000</v>
      </c>
      <c r="G10" s="24">
        <v>1694.12</v>
      </c>
      <c r="H10" s="24">
        <v>6.12</v>
      </c>
      <c r="I10" s="31"/>
      <c r="J10" s="31"/>
      <c r="K10" s="35"/>
    </row>
    <row r="11" spans="1:54" x14ac:dyDescent="0.25">
      <c r="B11" s="8" t="s">
        <v>59</v>
      </c>
      <c r="C11" s="57" t="s">
        <v>60</v>
      </c>
      <c r="D11" s="54" t="s">
        <v>61</v>
      </c>
      <c r="E11" s="6" t="s">
        <v>58</v>
      </c>
      <c r="F11" s="19">
        <v>136800</v>
      </c>
      <c r="G11" s="24">
        <v>1406.51</v>
      </c>
      <c r="H11" s="24">
        <v>5.09</v>
      </c>
      <c r="I11" s="31"/>
      <c r="J11" s="31"/>
      <c r="K11" s="35"/>
    </row>
    <row r="12" spans="1:54" x14ac:dyDescent="0.25">
      <c r="B12" s="8" t="s">
        <v>294</v>
      </c>
      <c r="C12" s="57" t="s">
        <v>295</v>
      </c>
      <c r="D12" s="54" t="s">
        <v>296</v>
      </c>
      <c r="E12" s="6" t="s">
        <v>72</v>
      </c>
      <c r="F12" s="19">
        <v>261241</v>
      </c>
      <c r="G12" s="24">
        <v>944.12</v>
      </c>
      <c r="H12" s="24">
        <v>3.41</v>
      </c>
      <c r="I12" s="31"/>
      <c r="J12" s="31"/>
      <c r="K12" s="35"/>
    </row>
    <row r="13" spans="1:54" x14ac:dyDescent="0.25">
      <c r="B13" s="8" t="s">
        <v>210</v>
      </c>
      <c r="C13" s="57" t="s">
        <v>211</v>
      </c>
      <c r="D13" s="54" t="s">
        <v>212</v>
      </c>
      <c r="E13" s="6" t="s">
        <v>213</v>
      </c>
      <c r="F13" s="19">
        <v>76400</v>
      </c>
      <c r="G13" s="24">
        <v>894.41</v>
      </c>
      <c r="H13" s="24">
        <v>3.23</v>
      </c>
      <c r="I13" s="31"/>
      <c r="J13" s="31"/>
      <c r="K13" s="35"/>
    </row>
    <row r="14" spans="1:54" x14ac:dyDescent="0.25">
      <c r="B14" s="8" t="s">
        <v>538</v>
      </c>
      <c r="C14" s="57" t="s">
        <v>539</v>
      </c>
      <c r="D14" s="54" t="s">
        <v>540</v>
      </c>
      <c r="E14" s="6" t="s">
        <v>185</v>
      </c>
      <c r="F14" s="19">
        <v>29300</v>
      </c>
      <c r="G14" s="24">
        <v>867.68</v>
      </c>
      <c r="H14" s="24">
        <v>3.14</v>
      </c>
      <c r="I14" s="31"/>
      <c r="J14" s="31"/>
      <c r="K14" s="35"/>
    </row>
    <row r="15" spans="1:54" x14ac:dyDescent="0.25">
      <c r="B15" s="8" t="s">
        <v>268</v>
      </c>
      <c r="C15" s="57" t="s">
        <v>269</v>
      </c>
      <c r="D15" s="54" t="s">
        <v>270</v>
      </c>
      <c r="E15" s="6" t="s">
        <v>271</v>
      </c>
      <c r="F15" s="19">
        <v>83000</v>
      </c>
      <c r="G15" s="24">
        <v>863.2</v>
      </c>
      <c r="H15" s="24">
        <v>3.12</v>
      </c>
      <c r="I15" s="31"/>
      <c r="J15" s="31"/>
      <c r="K15" s="35"/>
    </row>
    <row r="16" spans="1:54" x14ac:dyDescent="0.25">
      <c r="B16" s="8" t="s">
        <v>221</v>
      </c>
      <c r="C16" s="57" t="s">
        <v>222</v>
      </c>
      <c r="D16" s="54" t="s">
        <v>223</v>
      </c>
      <c r="E16" s="6" t="s">
        <v>185</v>
      </c>
      <c r="F16" s="19">
        <v>187000</v>
      </c>
      <c r="G16" s="24">
        <v>840.47</v>
      </c>
      <c r="H16" s="24">
        <v>3.04</v>
      </c>
      <c r="I16" s="31"/>
      <c r="J16" s="31"/>
      <c r="K16" s="35"/>
    </row>
    <row r="17" spans="2:11" x14ac:dyDescent="0.25">
      <c r="B17" s="8" t="s">
        <v>797</v>
      </c>
      <c r="C17" s="57" t="s">
        <v>798</v>
      </c>
      <c r="D17" s="54" t="s">
        <v>799</v>
      </c>
      <c r="E17" s="6" t="s">
        <v>98</v>
      </c>
      <c r="F17" s="19">
        <v>264000</v>
      </c>
      <c r="G17" s="24">
        <v>771.94</v>
      </c>
      <c r="H17" s="24">
        <v>2.79</v>
      </c>
      <c r="I17" s="31"/>
      <c r="J17" s="31"/>
      <c r="K17" s="35"/>
    </row>
    <row r="18" spans="2:11" x14ac:dyDescent="0.25">
      <c r="B18" s="8" t="s">
        <v>111</v>
      </c>
      <c r="C18" s="57" t="s">
        <v>112</v>
      </c>
      <c r="D18" s="54" t="s">
        <v>113</v>
      </c>
      <c r="E18" s="6" t="s">
        <v>114</v>
      </c>
      <c r="F18" s="19">
        <v>123000</v>
      </c>
      <c r="G18" s="24">
        <v>760.39</v>
      </c>
      <c r="H18" s="24">
        <v>2.75</v>
      </c>
      <c r="I18" s="31"/>
      <c r="J18" s="31"/>
      <c r="K18" s="35"/>
    </row>
    <row r="19" spans="2:11" x14ac:dyDescent="0.25">
      <c r="B19" s="8" t="s">
        <v>2413</v>
      </c>
      <c r="C19" s="57" t="s">
        <v>2414</v>
      </c>
      <c r="D19" s="54" t="s">
        <v>2415</v>
      </c>
      <c r="E19" s="6" t="s">
        <v>58</v>
      </c>
      <c r="F19" s="19">
        <v>379680</v>
      </c>
      <c r="G19" s="24">
        <v>753.1</v>
      </c>
      <c r="H19" s="24">
        <v>2.72</v>
      </c>
      <c r="I19" s="31"/>
      <c r="J19" s="31"/>
      <c r="K19" s="35"/>
    </row>
    <row r="20" spans="2:11" x14ac:dyDescent="0.25">
      <c r="B20" s="8" t="s">
        <v>1890</v>
      </c>
      <c r="C20" s="57" t="s">
        <v>625</v>
      </c>
      <c r="D20" s="54" t="s">
        <v>1891</v>
      </c>
      <c r="E20" s="6" t="s">
        <v>102</v>
      </c>
      <c r="F20" s="19">
        <v>150000</v>
      </c>
      <c r="G20" s="24">
        <v>748.58</v>
      </c>
      <c r="H20" s="24">
        <v>2.71</v>
      </c>
      <c r="I20" s="31"/>
      <c r="J20" s="31"/>
      <c r="K20" s="35"/>
    </row>
    <row r="21" spans="2:11" x14ac:dyDescent="0.25">
      <c r="B21" s="8" t="s">
        <v>1897</v>
      </c>
      <c r="C21" s="57" t="s">
        <v>1898</v>
      </c>
      <c r="D21" s="54" t="s">
        <v>1899</v>
      </c>
      <c r="E21" s="6" t="s">
        <v>72</v>
      </c>
      <c r="F21" s="19">
        <v>401190</v>
      </c>
      <c r="G21" s="24">
        <v>747.62</v>
      </c>
      <c r="H21" s="24">
        <v>2.7</v>
      </c>
      <c r="I21" s="31"/>
      <c r="J21" s="31"/>
      <c r="K21" s="35"/>
    </row>
    <row r="22" spans="2:11" x14ac:dyDescent="0.25">
      <c r="B22" s="8" t="s">
        <v>1877</v>
      </c>
      <c r="C22" s="57" t="s">
        <v>1878</v>
      </c>
      <c r="D22" s="54" t="s">
        <v>1879</v>
      </c>
      <c r="E22" s="6" t="s">
        <v>440</v>
      </c>
      <c r="F22" s="19">
        <v>882900</v>
      </c>
      <c r="G22" s="24">
        <v>704.11</v>
      </c>
      <c r="H22" s="24">
        <v>2.5499999999999998</v>
      </c>
      <c r="I22" s="31"/>
      <c r="J22" s="31"/>
      <c r="K22" s="35"/>
    </row>
    <row r="23" spans="2:11" x14ac:dyDescent="0.25">
      <c r="B23" s="8" t="s">
        <v>141</v>
      </c>
      <c r="C23" s="57" t="s">
        <v>142</v>
      </c>
      <c r="D23" s="54" t="s">
        <v>143</v>
      </c>
      <c r="E23" s="6" t="s">
        <v>58</v>
      </c>
      <c r="F23" s="19">
        <v>38300</v>
      </c>
      <c r="G23" s="24">
        <v>699.07</v>
      </c>
      <c r="H23" s="24">
        <v>2.5299999999999998</v>
      </c>
      <c r="I23" s="31"/>
      <c r="J23" s="31"/>
      <c r="K23" s="35"/>
    </row>
    <row r="24" spans="2:11" x14ac:dyDescent="0.25">
      <c r="B24" s="8" t="s">
        <v>119</v>
      </c>
      <c r="C24" s="57" t="s">
        <v>120</v>
      </c>
      <c r="D24" s="54" t="s">
        <v>121</v>
      </c>
      <c r="E24" s="6" t="s">
        <v>122</v>
      </c>
      <c r="F24" s="19">
        <v>115000</v>
      </c>
      <c r="G24" s="24">
        <v>666.25</v>
      </c>
      <c r="H24" s="24">
        <v>2.41</v>
      </c>
      <c r="I24" s="31"/>
      <c r="J24" s="31"/>
      <c r="K24" s="35"/>
    </row>
    <row r="25" spans="2:11" x14ac:dyDescent="0.25">
      <c r="B25" s="8" t="s">
        <v>1892</v>
      </c>
      <c r="C25" s="57" t="s">
        <v>1893</v>
      </c>
      <c r="D25" s="54" t="s">
        <v>1894</v>
      </c>
      <c r="E25" s="6" t="s">
        <v>102</v>
      </c>
      <c r="F25" s="19">
        <v>27000</v>
      </c>
      <c r="G25" s="24">
        <v>666.04</v>
      </c>
      <c r="H25" s="24">
        <v>2.41</v>
      </c>
      <c r="I25" s="31"/>
      <c r="J25" s="31"/>
      <c r="K25" s="35"/>
    </row>
    <row r="26" spans="2:11" x14ac:dyDescent="0.25">
      <c r="B26" s="8" t="s">
        <v>937</v>
      </c>
      <c r="C26" s="57" t="s">
        <v>938</v>
      </c>
      <c r="D26" s="54" t="s">
        <v>939</v>
      </c>
      <c r="E26" s="6" t="s">
        <v>68</v>
      </c>
      <c r="F26" s="19">
        <v>82000</v>
      </c>
      <c r="G26" s="24">
        <v>652.15</v>
      </c>
      <c r="H26" s="24">
        <v>2.36</v>
      </c>
      <c r="I26" s="31"/>
      <c r="J26" s="31"/>
      <c r="K26" s="35"/>
    </row>
    <row r="27" spans="2:11" x14ac:dyDescent="0.25">
      <c r="B27" s="8" t="s">
        <v>192</v>
      </c>
      <c r="C27" s="57" t="s">
        <v>193</v>
      </c>
      <c r="D27" s="54" t="s">
        <v>194</v>
      </c>
      <c r="E27" s="6" t="s">
        <v>98</v>
      </c>
      <c r="F27" s="19">
        <v>59400</v>
      </c>
      <c r="G27" s="24">
        <v>649.09</v>
      </c>
      <c r="H27" s="24">
        <v>2.35</v>
      </c>
      <c r="I27" s="31"/>
      <c r="J27" s="31"/>
      <c r="K27" s="35"/>
    </row>
    <row r="28" spans="2:11" x14ac:dyDescent="0.25">
      <c r="B28" s="8" t="s">
        <v>282</v>
      </c>
      <c r="C28" s="57" t="s">
        <v>283</v>
      </c>
      <c r="D28" s="54" t="s">
        <v>284</v>
      </c>
      <c r="E28" s="6" t="s">
        <v>185</v>
      </c>
      <c r="F28" s="19">
        <v>72100</v>
      </c>
      <c r="G28" s="24">
        <v>639.89</v>
      </c>
      <c r="H28" s="24">
        <v>2.31</v>
      </c>
      <c r="I28" s="31"/>
      <c r="J28" s="31"/>
      <c r="K28" s="35"/>
    </row>
    <row r="29" spans="2:11" x14ac:dyDescent="0.25">
      <c r="B29" s="8" t="s">
        <v>162</v>
      </c>
      <c r="C29" s="57" t="s">
        <v>163</v>
      </c>
      <c r="D29" s="54" t="s">
        <v>164</v>
      </c>
      <c r="E29" s="6" t="s">
        <v>58</v>
      </c>
      <c r="F29" s="19">
        <v>460000</v>
      </c>
      <c r="G29" s="24">
        <v>639.16999999999996</v>
      </c>
      <c r="H29" s="24">
        <v>2.31</v>
      </c>
      <c r="I29" s="31"/>
      <c r="J29" s="31"/>
      <c r="K29" s="35"/>
    </row>
    <row r="30" spans="2:11" x14ac:dyDescent="0.25">
      <c r="B30" s="8" t="s">
        <v>1832</v>
      </c>
      <c r="C30" s="57" t="s">
        <v>1833</v>
      </c>
      <c r="D30" s="54" t="s">
        <v>1834</v>
      </c>
      <c r="E30" s="6" t="s">
        <v>106</v>
      </c>
      <c r="F30" s="19">
        <v>120000</v>
      </c>
      <c r="G30" s="24">
        <v>629.70000000000005</v>
      </c>
      <c r="H30" s="24">
        <v>2.2799999999999998</v>
      </c>
      <c r="I30" s="31"/>
      <c r="J30" s="31"/>
      <c r="K30" s="35"/>
    </row>
    <row r="31" spans="2:11" x14ac:dyDescent="0.25">
      <c r="B31" s="8" t="s">
        <v>497</v>
      </c>
      <c r="C31" s="57" t="s">
        <v>498</v>
      </c>
      <c r="D31" s="54" t="s">
        <v>499</v>
      </c>
      <c r="E31" s="6" t="s">
        <v>325</v>
      </c>
      <c r="F31" s="19">
        <v>67339</v>
      </c>
      <c r="G31" s="24">
        <v>595.14</v>
      </c>
      <c r="H31" s="24">
        <v>2.15</v>
      </c>
      <c r="I31" s="31"/>
      <c r="J31" s="31"/>
      <c r="K31" s="35"/>
    </row>
    <row r="32" spans="2:11" x14ac:dyDescent="0.25">
      <c r="B32" s="8" t="s">
        <v>357</v>
      </c>
      <c r="C32" s="57" t="s">
        <v>358</v>
      </c>
      <c r="D32" s="54" t="s">
        <v>359</v>
      </c>
      <c r="E32" s="6" t="s">
        <v>90</v>
      </c>
      <c r="F32" s="19">
        <v>264300</v>
      </c>
      <c r="G32" s="24">
        <v>587.66999999999996</v>
      </c>
      <c r="H32" s="24">
        <v>2.12</v>
      </c>
      <c r="I32" s="31"/>
      <c r="J32" s="31"/>
      <c r="K32" s="35"/>
    </row>
    <row r="33" spans="2:11" x14ac:dyDescent="0.25">
      <c r="B33" s="8" t="s">
        <v>91</v>
      </c>
      <c r="C33" s="57" t="s">
        <v>92</v>
      </c>
      <c r="D33" s="54" t="s">
        <v>93</v>
      </c>
      <c r="E33" s="6" t="s">
        <v>94</v>
      </c>
      <c r="F33" s="19">
        <v>23600</v>
      </c>
      <c r="G33" s="24">
        <v>585.65</v>
      </c>
      <c r="H33" s="24">
        <v>2.12</v>
      </c>
      <c r="I33" s="31"/>
      <c r="J33" s="31"/>
      <c r="K33" s="35"/>
    </row>
    <row r="34" spans="2:11" x14ac:dyDescent="0.25">
      <c r="B34" s="8" t="s">
        <v>847</v>
      </c>
      <c r="C34" s="57" t="s">
        <v>848</v>
      </c>
      <c r="D34" s="54" t="s">
        <v>849</v>
      </c>
      <c r="E34" s="6" t="s">
        <v>230</v>
      </c>
      <c r="F34" s="19">
        <v>26300</v>
      </c>
      <c r="G34" s="24">
        <v>561.79</v>
      </c>
      <c r="H34" s="24">
        <v>2.0299999999999998</v>
      </c>
      <c r="I34" s="31"/>
      <c r="J34" s="31"/>
      <c r="K34" s="35"/>
    </row>
    <row r="35" spans="2:11" x14ac:dyDescent="0.25">
      <c r="B35" s="8" t="s">
        <v>493</v>
      </c>
      <c r="C35" s="57" t="s">
        <v>494</v>
      </c>
      <c r="D35" s="54" t="s">
        <v>495</v>
      </c>
      <c r="E35" s="6" t="s">
        <v>496</v>
      </c>
      <c r="F35" s="19">
        <v>82000</v>
      </c>
      <c r="G35" s="24">
        <v>550.26</v>
      </c>
      <c r="H35" s="24">
        <v>1.99</v>
      </c>
      <c r="I35" s="31"/>
      <c r="J35" s="31"/>
      <c r="K35" s="35"/>
    </row>
    <row r="36" spans="2:11" x14ac:dyDescent="0.25">
      <c r="B36" s="8" t="s">
        <v>363</v>
      </c>
      <c r="C36" s="57" t="s">
        <v>364</v>
      </c>
      <c r="D36" s="54" t="s">
        <v>365</v>
      </c>
      <c r="E36" s="6" t="s">
        <v>366</v>
      </c>
      <c r="F36" s="19">
        <v>164493</v>
      </c>
      <c r="G36" s="24">
        <v>541.76</v>
      </c>
      <c r="H36" s="24">
        <v>1.96</v>
      </c>
      <c r="I36" s="31"/>
      <c r="J36" s="31"/>
      <c r="K36" s="35"/>
    </row>
    <row r="37" spans="2:11" x14ac:dyDescent="0.25">
      <c r="B37" s="8" t="s">
        <v>815</v>
      </c>
      <c r="C37" s="57" t="s">
        <v>816</v>
      </c>
      <c r="D37" s="54" t="s">
        <v>817</v>
      </c>
      <c r="E37" s="6" t="s">
        <v>157</v>
      </c>
      <c r="F37" s="19">
        <v>20618</v>
      </c>
      <c r="G37" s="24">
        <v>519.85</v>
      </c>
      <c r="H37" s="24">
        <v>1.88</v>
      </c>
      <c r="I37" s="31"/>
      <c r="J37" s="31"/>
      <c r="K37" s="35"/>
    </row>
    <row r="38" spans="2:11" x14ac:dyDescent="0.25">
      <c r="B38" s="8" t="s">
        <v>788</v>
      </c>
      <c r="C38" s="57" t="s">
        <v>789</v>
      </c>
      <c r="D38" s="54" t="s">
        <v>790</v>
      </c>
      <c r="E38" s="6" t="s">
        <v>161</v>
      </c>
      <c r="F38" s="19">
        <v>140000</v>
      </c>
      <c r="G38" s="24">
        <v>458.99</v>
      </c>
      <c r="H38" s="24">
        <v>1.66</v>
      </c>
      <c r="I38" s="31"/>
      <c r="J38" s="31"/>
      <c r="K38" s="35"/>
    </row>
    <row r="39" spans="2:11" x14ac:dyDescent="0.25">
      <c r="B39" s="8" t="s">
        <v>238</v>
      </c>
      <c r="C39" s="57" t="s">
        <v>239</v>
      </c>
      <c r="D39" s="54" t="s">
        <v>240</v>
      </c>
      <c r="E39" s="6" t="s">
        <v>79</v>
      </c>
      <c r="F39" s="19">
        <v>5970</v>
      </c>
      <c r="G39" s="24">
        <v>457.75</v>
      </c>
      <c r="H39" s="24">
        <v>1.65</v>
      </c>
      <c r="I39" s="31"/>
      <c r="J39" s="31"/>
      <c r="K39" s="35"/>
    </row>
    <row r="40" spans="2:11" x14ac:dyDescent="0.25">
      <c r="B40" s="8" t="s">
        <v>856</v>
      </c>
      <c r="C40" s="57" t="s">
        <v>857</v>
      </c>
      <c r="D40" s="54" t="s">
        <v>858</v>
      </c>
      <c r="E40" s="6" t="s">
        <v>230</v>
      </c>
      <c r="F40" s="19">
        <v>40820</v>
      </c>
      <c r="G40" s="24">
        <v>434.28</v>
      </c>
      <c r="H40" s="24">
        <v>1.57</v>
      </c>
      <c r="I40" s="31"/>
      <c r="J40" s="31"/>
      <c r="K40" s="35"/>
    </row>
    <row r="41" spans="2:11" x14ac:dyDescent="0.25">
      <c r="B41" s="8" t="s">
        <v>844</v>
      </c>
      <c r="C41" s="57" t="s">
        <v>845</v>
      </c>
      <c r="D41" s="54" t="s">
        <v>846</v>
      </c>
      <c r="E41" s="6" t="s">
        <v>150</v>
      </c>
      <c r="F41" s="19">
        <v>21212</v>
      </c>
      <c r="G41" s="24">
        <v>424.23</v>
      </c>
      <c r="H41" s="24">
        <v>1.53</v>
      </c>
      <c r="I41" s="31"/>
      <c r="J41" s="31"/>
      <c r="K41" s="35"/>
    </row>
    <row r="42" spans="2:11" x14ac:dyDescent="0.25">
      <c r="B42" s="8" t="s">
        <v>385</v>
      </c>
      <c r="C42" s="57" t="s">
        <v>386</v>
      </c>
      <c r="D42" s="54" t="s">
        <v>387</v>
      </c>
      <c r="E42" s="6" t="s">
        <v>79</v>
      </c>
      <c r="F42" s="19">
        <v>25500</v>
      </c>
      <c r="G42" s="24">
        <v>421.15</v>
      </c>
      <c r="H42" s="24">
        <v>1.52</v>
      </c>
      <c r="I42" s="31"/>
      <c r="J42" s="31"/>
      <c r="K42" s="35"/>
    </row>
    <row r="43" spans="2:11" x14ac:dyDescent="0.25">
      <c r="B43" s="8" t="s">
        <v>811</v>
      </c>
      <c r="C43" s="57" t="s">
        <v>812</v>
      </c>
      <c r="D43" s="54" t="s">
        <v>813</v>
      </c>
      <c r="E43" s="6" t="s">
        <v>814</v>
      </c>
      <c r="F43" s="19">
        <v>193000</v>
      </c>
      <c r="G43" s="24">
        <v>394.88</v>
      </c>
      <c r="H43" s="24">
        <v>1.43</v>
      </c>
      <c r="I43" s="31"/>
      <c r="J43" s="31"/>
      <c r="K43" s="35"/>
    </row>
    <row r="44" spans="2:11" x14ac:dyDescent="0.25">
      <c r="B44" s="8" t="s">
        <v>1586</v>
      </c>
      <c r="C44" s="57" t="s">
        <v>1587</v>
      </c>
      <c r="D44" s="54" t="s">
        <v>1588</v>
      </c>
      <c r="E44" s="6" t="s">
        <v>185</v>
      </c>
      <c r="F44" s="19">
        <v>52975</v>
      </c>
      <c r="G44" s="24">
        <v>394.45</v>
      </c>
      <c r="H44" s="24">
        <v>1.43</v>
      </c>
      <c r="I44" s="31"/>
      <c r="J44" s="31"/>
      <c r="K44" s="35"/>
    </row>
    <row r="45" spans="2:11" x14ac:dyDescent="0.25">
      <c r="B45" s="8" t="s">
        <v>250</v>
      </c>
      <c r="C45" s="57" t="s">
        <v>251</v>
      </c>
      <c r="D45" s="54" t="s">
        <v>252</v>
      </c>
      <c r="E45" s="6" t="s">
        <v>90</v>
      </c>
      <c r="F45" s="19">
        <v>31000</v>
      </c>
      <c r="G45" s="24">
        <v>382.93</v>
      </c>
      <c r="H45" s="24">
        <v>1.38</v>
      </c>
      <c r="I45" s="31"/>
      <c r="J45" s="31"/>
      <c r="K45" s="35"/>
    </row>
    <row r="46" spans="2:11" x14ac:dyDescent="0.25">
      <c r="B46" s="8" t="s">
        <v>76</v>
      </c>
      <c r="C46" s="57" t="s">
        <v>77</v>
      </c>
      <c r="D46" s="54" t="s">
        <v>78</v>
      </c>
      <c r="E46" s="6" t="s">
        <v>79</v>
      </c>
      <c r="F46" s="19">
        <v>18500</v>
      </c>
      <c r="G46" s="24">
        <v>370.25</v>
      </c>
      <c r="H46" s="24">
        <v>1.34</v>
      </c>
      <c r="I46" s="31"/>
      <c r="J46" s="31"/>
      <c r="K46" s="35"/>
    </row>
    <row r="47" spans="2:11" x14ac:dyDescent="0.25">
      <c r="B47" s="8" t="s">
        <v>195</v>
      </c>
      <c r="C47" s="57" t="s">
        <v>196</v>
      </c>
      <c r="D47" s="54" t="s">
        <v>197</v>
      </c>
      <c r="E47" s="6" t="s">
        <v>150</v>
      </c>
      <c r="F47" s="19">
        <v>24700</v>
      </c>
      <c r="G47" s="24">
        <v>350.36</v>
      </c>
      <c r="H47" s="24">
        <v>1.27</v>
      </c>
      <c r="I47" s="31"/>
      <c r="J47" s="31"/>
      <c r="K47" s="35"/>
    </row>
    <row r="48" spans="2:11" x14ac:dyDescent="0.25">
      <c r="B48" s="8" t="s">
        <v>1909</v>
      </c>
      <c r="C48" s="57" t="s">
        <v>1910</v>
      </c>
      <c r="D48" s="54" t="s">
        <v>1911</v>
      </c>
      <c r="E48" s="6" t="s">
        <v>90</v>
      </c>
      <c r="F48" s="19">
        <v>35292</v>
      </c>
      <c r="G48" s="24">
        <v>349.3</v>
      </c>
      <c r="H48" s="24">
        <v>1.26</v>
      </c>
      <c r="I48" s="31"/>
      <c r="J48" s="31"/>
      <c r="K48" s="35"/>
    </row>
    <row r="49" spans="2:11" x14ac:dyDescent="0.25">
      <c r="B49" s="8" t="s">
        <v>767</v>
      </c>
      <c r="C49" s="57" t="s">
        <v>768</v>
      </c>
      <c r="D49" s="54" t="s">
        <v>769</v>
      </c>
      <c r="E49" s="6" t="s">
        <v>220</v>
      </c>
      <c r="F49" s="19">
        <v>13000</v>
      </c>
      <c r="G49" s="24">
        <v>333.98</v>
      </c>
      <c r="H49" s="24">
        <v>1.21</v>
      </c>
      <c r="I49" s="31"/>
      <c r="J49" s="31"/>
      <c r="K49" s="35"/>
    </row>
    <row r="50" spans="2:11" x14ac:dyDescent="0.25">
      <c r="B50" s="8" t="s">
        <v>770</v>
      </c>
      <c r="C50" s="57" t="s">
        <v>771</v>
      </c>
      <c r="D50" s="54" t="s">
        <v>772</v>
      </c>
      <c r="E50" s="6" t="s">
        <v>514</v>
      </c>
      <c r="F50" s="19">
        <v>21000</v>
      </c>
      <c r="G50" s="24">
        <v>305.55</v>
      </c>
      <c r="H50" s="24">
        <v>1.1000000000000001</v>
      </c>
      <c r="I50" s="31"/>
      <c r="J50" s="31"/>
      <c r="K50" s="35"/>
    </row>
    <row r="51" spans="2:11" x14ac:dyDescent="0.25">
      <c r="B51" s="8" t="s">
        <v>158</v>
      </c>
      <c r="C51" s="57" t="s">
        <v>159</v>
      </c>
      <c r="D51" s="54" t="s">
        <v>160</v>
      </c>
      <c r="E51" s="6" t="s">
        <v>161</v>
      </c>
      <c r="F51" s="19">
        <v>55000</v>
      </c>
      <c r="G51" s="24">
        <v>285.75</v>
      </c>
      <c r="H51" s="24">
        <v>1.03</v>
      </c>
      <c r="I51" s="31"/>
      <c r="J51" s="31"/>
      <c r="K51" s="35"/>
    </row>
    <row r="52" spans="2:11" x14ac:dyDescent="0.25">
      <c r="B52" s="8" t="s">
        <v>147</v>
      </c>
      <c r="C52" s="57" t="s">
        <v>148</v>
      </c>
      <c r="D52" s="54" t="s">
        <v>149</v>
      </c>
      <c r="E52" s="6" t="s">
        <v>150</v>
      </c>
      <c r="F52" s="19">
        <v>6800</v>
      </c>
      <c r="G52" s="24">
        <v>249.6</v>
      </c>
      <c r="H52" s="24">
        <v>0.9</v>
      </c>
      <c r="I52" s="31"/>
      <c r="J52" s="31"/>
      <c r="K52" s="35"/>
    </row>
    <row r="53" spans="2:11" x14ac:dyDescent="0.25">
      <c r="B53" s="8" t="s">
        <v>1900</v>
      </c>
      <c r="C53" s="57" t="s">
        <v>1901</v>
      </c>
      <c r="D53" s="54" t="s">
        <v>1902</v>
      </c>
      <c r="E53" s="6" t="s">
        <v>98</v>
      </c>
      <c r="F53" s="19">
        <v>17400</v>
      </c>
      <c r="G53" s="24">
        <v>225.23</v>
      </c>
      <c r="H53" s="24">
        <v>0.81</v>
      </c>
      <c r="I53" s="31"/>
      <c r="J53" s="31"/>
      <c r="K53" s="35"/>
    </row>
    <row r="54" spans="2:11" x14ac:dyDescent="0.25">
      <c r="B54" s="8" t="s">
        <v>763</v>
      </c>
      <c r="C54" s="57" t="s">
        <v>764</v>
      </c>
      <c r="D54" s="54" t="s">
        <v>765</v>
      </c>
      <c r="E54" s="6" t="s">
        <v>161</v>
      </c>
      <c r="F54" s="19">
        <v>22450</v>
      </c>
      <c r="G54" s="24">
        <v>174.46</v>
      </c>
      <c r="H54" s="24">
        <v>0.63</v>
      </c>
      <c r="I54" s="31"/>
      <c r="J54" s="31"/>
      <c r="K54" s="35"/>
    </row>
    <row r="55" spans="2:11" x14ac:dyDescent="0.25">
      <c r="C55" s="58" t="s">
        <v>40</v>
      </c>
      <c r="D55" s="54"/>
      <c r="E55" s="6"/>
      <c r="F55" s="19"/>
      <c r="G55" s="25">
        <v>27192.87</v>
      </c>
      <c r="H55" s="25">
        <v>98.3</v>
      </c>
      <c r="I55" s="31"/>
      <c r="J55" s="31"/>
      <c r="K55" s="35"/>
    </row>
    <row r="56" spans="2:11" x14ac:dyDescent="0.25">
      <c r="C56" s="57"/>
      <c r="D56" s="54"/>
      <c r="E56" s="6"/>
      <c r="F56" s="19"/>
      <c r="G56" s="24"/>
      <c r="H56" s="24"/>
      <c r="I56" s="31"/>
      <c r="J56" s="31"/>
      <c r="K56" s="35"/>
    </row>
    <row r="57" spans="2:11" x14ac:dyDescent="0.25">
      <c r="C57" s="58" t="s">
        <v>3</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4</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5</v>
      </c>
      <c r="D61" s="54"/>
      <c r="E61" s="6"/>
      <c r="F61" s="19"/>
      <c r="G61" s="24"/>
      <c r="H61" s="24"/>
      <c r="I61" s="31"/>
      <c r="J61" s="31"/>
      <c r="K61" s="35"/>
    </row>
    <row r="62" spans="2:11" x14ac:dyDescent="0.25">
      <c r="C62" s="57"/>
      <c r="D62" s="54"/>
      <c r="E62" s="6"/>
      <c r="F62" s="19"/>
      <c r="G62" s="24"/>
      <c r="H62" s="24"/>
      <c r="I62" s="31"/>
      <c r="J62" s="31"/>
      <c r="K62" s="35"/>
    </row>
    <row r="63" spans="2:11" x14ac:dyDescent="0.25">
      <c r="C63" s="58" t="s">
        <v>6</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7</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8</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9</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10</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11</v>
      </c>
      <c r="D73" s="54"/>
      <c r="E73" s="6"/>
      <c r="F73" s="19"/>
      <c r="G73" s="24"/>
      <c r="H73" s="24"/>
      <c r="I73" s="31"/>
      <c r="J73" s="31"/>
      <c r="K73" s="35"/>
    </row>
    <row r="74" spans="3:11" x14ac:dyDescent="0.25">
      <c r="C74" s="57"/>
      <c r="D74" s="54"/>
      <c r="E74" s="6"/>
      <c r="F74" s="19"/>
      <c r="G74" s="24"/>
      <c r="H74" s="24"/>
      <c r="I74" s="31"/>
      <c r="J74" s="31"/>
      <c r="K74" s="35"/>
    </row>
    <row r="75" spans="3:11" x14ac:dyDescent="0.25">
      <c r="C75" s="58" t="s">
        <v>13</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14</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15</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16</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17</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18</v>
      </c>
      <c r="D85" s="54"/>
      <c r="E85" s="6"/>
      <c r="F85" s="19"/>
      <c r="G85" s="24"/>
      <c r="H85" s="24"/>
      <c r="I85" s="31"/>
      <c r="J85" s="31"/>
      <c r="K85" s="35"/>
    </row>
    <row r="86" spans="1:11" x14ac:dyDescent="0.25">
      <c r="A86" s="28"/>
      <c r="B86" s="28"/>
      <c r="C86" s="58" t="s">
        <v>19</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20</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21</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22</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23</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C96" s="59" t="s">
        <v>24</v>
      </c>
      <c r="D96" s="54"/>
      <c r="E96" s="6"/>
      <c r="F96" s="19"/>
      <c r="G96" s="24"/>
      <c r="H96" s="24"/>
      <c r="I96" s="31"/>
      <c r="J96" s="31"/>
      <c r="K96" s="35"/>
    </row>
    <row r="97" spans="1:54" x14ac:dyDescent="0.25">
      <c r="B97" s="8" t="s">
        <v>38</v>
      </c>
      <c r="C97" s="57" t="s">
        <v>39</v>
      </c>
      <c r="D97" s="54"/>
      <c r="E97" s="6"/>
      <c r="F97" s="19"/>
      <c r="G97" s="24">
        <v>1897.01</v>
      </c>
      <c r="H97" s="24">
        <v>6.86</v>
      </c>
      <c r="I97" s="31"/>
      <c r="J97" s="31"/>
      <c r="K97" s="35"/>
    </row>
    <row r="98" spans="1:54" x14ac:dyDescent="0.25">
      <c r="C98" s="58" t="s">
        <v>40</v>
      </c>
      <c r="D98" s="54"/>
      <c r="E98" s="6"/>
      <c r="F98" s="19"/>
      <c r="G98" s="25">
        <v>1897.01</v>
      </c>
      <c r="H98" s="25">
        <v>6.86</v>
      </c>
      <c r="I98" s="31"/>
      <c r="J98" s="31"/>
      <c r="K98" s="35"/>
    </row>
    <row r="99" spans="1:54" x14ac:dyDescent="0.25">
      <c r="C99" s="57"/>
      <c r="D99" s="54"/>
      <c r="E99" s="6"/>
      <c r="F99" s="19"/>
      <c r="G99" s="24"/>
      <c r="H99" s="24"/>
      <c r="I99" s="31"/>
      <c r="J99" s="31"/>
      <c r="K99" s="35"/>
    </row>
    <row r="100" spans="1:54" x14ac:dyDescent="0.25">
      <c r="A100" s="10"/>
      <c r="B100" s="28"/>
      <c r="C100" s="58" t="s">
        <v>25</v>
      </c>
      <c r="D100" s="54"/>
      <c r="E100" s="6"/>
      <c r="F100" s="19"/>
      <c r="G100" s="24"/>
      <c r="H100" s="24"/>
      <c r="I100" s="31"/>
      <c r="J100" s="31"/>
      <c r="K100" s="35"/>
    </row>
    <row r="101" spans="1:54" s="2" customFormat="1" ht="13.5" x14ac:dyDescent="0.25">
      <c r="A101" s="28"/>
      <c r="B101" s="28"/>
      <c r="C101" s="57" t="s">
        <v>4656</v>
      </c>
      <c r="D101" s="54"/>
      <c r="E101" s="6"/>
      <c r="F101" s="19"/>
      <c r="G101" s="24" t="s">
        <v>2</v>
      </c>
      <c r="H101" s="24" t="s">
        <v>2</v>
      </c>
      <c r="I101" s="31"/>
      <c r="J101" s="31"/>
      <c r="K101" s="35"/>
      <c r="L101" s="3"/>
      <c r="AI101" s="3"/>
      <c r="AV101" s="3"/>
      <c r="AX101" s="3"/>
      <c r="BB101" s="3"/>
    </row>
    <row r="102" spans="1:54" x14ac:dyDescent="0.25">
      <c r="B102" s="8"/>
      <c r="C102" s="57" t="s">
        <v>41</v>
      </c>
      <c r="D102" s="54"/>
      <c r="E102" s="6"/>
      <c r="F102" s="19"/>
      <c r="G102" s="24">
        <v>-1430.31</v>
      </c>
      <c r="H102" s="24">
        <v>-5.16</v>
      </c>
      <c r="I102" s="31"/>
      <c r="J102" s="31"/>
      <c r="K102" s="35"/>
    </row>
    <row r="103" spans="1:54" x14ac:dyDescent="0.25">
      <c r="C103" s="58" t="s">
        <v>40</v>
      </c>
      <c r="D103" s="54"/>
      <c r="E103" s="6"/>
      <c r="F103" s="19"/>
      <c r="G103" s="25">
        <v>-1430.31</v>
      </c>
      <c r="H103" s="25">
        <v>-5.16</v>
      </c>
      <c r="I103" s="31"/>
      <c r="J103" s="31"/>
      <c r="K103" s="35"/>
    </row>
    <row r="104" spans="1:54" x14ac:dyDescent="0.25">
      <c r="C104" s="57"/>
      <c r="D104" s="54"/>
      <c r="E104" s="6"/>
      <c r="F104" s="19"/>
      <c r="G104" s="24"/>
      <c r="H104" s="24"/>
      <c r="I104" s="31"/>
      <c r="J104" s="31"/>
      <c r="K104" s="35"/>
    </row>
    <row r="105" spans="1:54" x14ac:dyDescent="0.25">
      <c r="C105" s="60" t="s">
        <v>42</v>
      </c>
      <c r="D105" s="55"/>
      <c r="E105" s="5"/>
      <c r="F105" s="20"/>
      <c r="G105" s="26">
        <v>27659.57</v>
      </c>
      <c r="H105" s="26">
        <v>100</v>
      </c>
      <c r="I105" s="32"/>
      <c r="J105" s="32"/>
      <c r="K105" s="36"/>
    </row>
    <row r="108" spans="1:54" x14ac:dyDescent="0.25">
      <c r="C108" s="1" t="s">
        <v>43</v>
      </c>
    </row>
    <row r="109" spans="1:54" x14ac:dyDescent="0.25">
      <c r="C109" s="37" t="s">
        <v>44</v>
      </c>
      <c r="D109" s="37"/>
      <c r="E109" s="37"/>
      <c r="F109" s="37"/>
      <c r="G109" s="37"/>
      <c r="H109" s="37"/>
      <c r="I109" s="37"/>
      <c r="J109" s="37"/>
      <c r="K109" s="37"/>
    </row>
    <row r="110" spans="1:54" x14ac:dyDescent="0.25">
      <c r="C110" s="2" t="s">
        <v>45</v>
      </c>
    </row>
    <row r="111" spans="1:54" x14ac:dyDescent="0.25">
      <c r="C111" s="2" t="s">
        <v>46</v>
      </c>
    </row>
    <row r="112" spans="1:54" x14ac:dyDescent="0.25">
      <c r="C112" s="2" t="s">
        <v>47</v>
      </c>
    </row>
    <row r="113" spans="3:6" x14ac:dyDescent="0.25">
      <c r="C113" s="2" t="s">
        <v>48</v>
      </c>
    </row>
    <row r="115" spans="3:6" x14ac:dyDescent="0.25">
      <c r="C115" s="78" t="s">
        <v>4733</v>
      </c>
      <c r="E115" s="78" t="s">
        <v>4734</v>
      </c>
      <c r="F115" s="79"/>
    </row>
    <row r="116" spans="3:6" x14ac:dyDescent="0.25">
      <c r="E116" s="2" t="s">
        <v>4737</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73"/>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2592</v>
      </c>
      <c r="J2" s="38" t="s">
        <v>4461</v>
      </c>
    </row>
    <row r="3" spans="1:54" ht="16.5" x14ac:dyDescent="0.3">
      <c r="C3" s="1" t="s">
        <v>27</v>
      </c>
      <c r="D3" s="21" t="s">
        <v>2593</v>
      </c>
      <c r="F3" s="73" t="s">
        <v>4673</v>
      </c>
      <c r="G3" s="13" t="s">
        <v>4396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1959</v>
      </c>
      <c r="C10" s="57" t="s">
        <v>1960</v>
      </c>
      <c r="D10" s="54" t="s">
        <v>1961</v>
      </c>
      <c r="E10" s="6" t="s">
        <v>157</v>
      </c>
      <c r="F10" s="19">
        <v>34175</v>
      </c>
      <c r="G10" s="24">
        <v>47.67</v>
      </c>
      <c r="H10" s="24">
        <v>3.83</v>
      </c>
      <c r="I10" s="31"/>
      <c r="J10" s="31"/>
      <c r="K10" s="35"/>
    </row>
    <row r="11" spans="1:54" x14ac:dyDescent="0.25">
      <c r="B11" s="8" t="s">
        <v>2010</v>
      </c>
      <c r="C11" s="57" t="s">
        <v>2011</v>
      </c>
      <c r="D11" s="54" t="s">
        <v>2012</v>
      </c>
      <c r="E11" s="6" t="s">
        <v>157</v>
      </c>
      <c r="F11" s="19">
        <v>1395</v>
      </c>
      <c r="G11" s="24">
        <v>43.02</v>
      </c>
      <c r="H11" s="24">
        <v>3.46</v>
      </c>
      <c r="I11" s="31"/>
      <c r="J11" s="31"/>
      <c r="K11" s="35"/>
    </row>
    <row r="12" spans="1:54" x14ac:dyDescent="0.25">
      <c r="B12" s="8" t="s">
        <v>1892</v>
      </c>
      <c r="C12" s="57" t="s">
        <v>1893</v>
      </c>
      <c r="D12" s="54" t="s">
        <v>1894</v>
      </c>
      <c r="E12" s="6" t="s">
        <v>102</v>
      </c>
      <c r="F12" s="19">
        <v>1730</v>
      </c>
      <c r="G12" s="24">
        <v>42.65</v>
      </c>
      <c r="H12" s="24">
        <v>3.43</v>
      </c>
      <c r="I12" s="31"/>
      <c r="J12" s="31"/>
      <c r="K12" s="35"/>
    </row>
    <row r="13" spans="1:54" x14ac:dyDescent="0.25">
      <c r="B13" s="8" t="s">
        <v>1964</v>
      </c>
      <c r="C13" s="57" t="s">
        <v>1965</v>
      </c>
      <c r="D13" s="54" t="s">
        <v>1966</v>
      </c>
      <c r="E13" s="6" t="s">
        <v>271</v>
      </c>
      <c r="F13" s="19">
        <v>10546</v>
      </c>
      <c r="G13" s="24">
        <v>41.09</v>
      </c>
      <c r="H13" s="24">
        <v>3.3</v>
      </c>
      <c r="I13" s="31"/>
      <c r="J13" s="31"/>
      <c r="K13" s="35"/>
    </row>
    <row r="14" spans="1:54" x14ac:dyDescent="0.25">
      <c r="B14" s="8" t="s">
        <v>1990</v>
      </c>
      <c r="C14" s="57" t="s">
        <v>1521</v>
      </c>
      <c r="D14" s="54" t="s">
        <v>1991</v>
      </c>
      <c r="E14" s="6" t="s">
        <v>102</v>
      </c>
      <c r="F14" s="19">
        <v>9042</v>
      </c>
      <c r="G14" s="24">
        <v>40.090000000000003</v>
      </c>
      <c r="H14" s="24">
        <v>3.22</v>
      </c>
      <c r="I14" s="31"/>
      <c r="J14" s="31"/>
      <c r="K14" s="35"/>
    </row>
    <row r="15" spans="1:54" x14ac:dyDescent="0.25">
      <c r="B15" s="8" t="s">
        <v>2520</v>
      </c>
      <c r="C15" s="57" t="s">
        <v>2521</v>
      </c>
      <c r="D15" s="54" t="s">
        <v>2522</v>
      </c>
      <c r="E15" s="6" t="s">
        <v>309</v>
      </c>
      <c r="F15" s="19">
        <v>2913</v>
      </c>
      <c r="G15" s="24">
        <v>37.29</v>
      </c>
      <c r="H15" s="24">
        <v>3</v>
      </c>
      <c r="I15" s="31"/>
      <c r="J15" s="31"/>
      <c r="K15" s="35"/>
    </row>
    <row r="16" spans="1:54" x14ac:dyDescent="0.25">
      <c r="B16" s="8" t="s">
        <v>838</v>
      </c>
      <c r="C16" s="57" t="s">
        <v>839</v>
      </c>
      <c r="D16" s="54" t="s">
        <v>840</v>
      </c>
      <c r="E16" s="6" t="s">
        <v>230</v>
      </c>
      <c r="F16" s="19">
        <v>4598</v>
      </c>
      <c r="G16" s="24">
        <v>35.93</v>
      </c>
      <c r="H16" s="24">
        <v>2.89</v>
      </c>
      <c r="I16" s="31"/>
      <c r="J16" s="31"/>
      <c r="K16" s="35"/>
    </row>
    <row r="17" spans="2:11" x14ac:dyDescent="0.25">
      <c r="B17" s="8" t="s">
        <v>544</v>
      </c>
      <c r="C17" s="57" t="s">
        <v>545</v>
      </c>
      <c r="D17" s="54" t="s">
        <v>546</v>
      </c>
      <c r="E17" s="6" t="s">
        <v>157</v>
      </c>
      <c r="F17" s="19">
        <v>932</v>
      </c>
      <c r="G17" s="24">
        <v>35.369999999999997</v>
      </c>
      <c r="H17" s="24">
        <v>2.84</v>
      </c>
      <c r="I17" s="31"/>
      <c r="J17" s="31"/>
      <c r="K17" s="35"/>
    </row>
    <row r="18" spans="2:11" x14ac:dyDescent="0.25">
      <c r="B18" s="8" t="s">
        <v>1978</v>
      </c>
      <c r="C18" s="57" t="s">
        <v>1979</v>
      </c>
      <c r="D18" s="54" t="s">
        <v>1980</v>
      </c>
      <c r="E18" s="6" t="s">
        <v>1977</v>
      </c>
      <c r="F18" s="19">
        <v>1166</v>
      </c>
      <c r="G18" s="24">
        <v>34.979999999999997</v>
      </c>
      <c r="H18" s="24">
        <v>2.81</v>
      </c>
      <c r="I18" s="31"/>
      <c r="J18" s="31"/>
      <c r="K18" s="35"/>
    </row>
    <row r="19" spans="2:11" x14ac:dyDescent="0.25">
      <c r="B19" s="8" t="s">
        <v>893</v>
      </c>
      <c r="C19" s="57" t="s">
        <v>894</v>
      </c>
      <c r="D19" s="54" t="s">
        <v>895</v>
      </c>
      <c r="E19" s="6" t="s">
        <v>133</v>
      </c>
      <c r="F19" s="19">
        <v>23743</v>
      </c>
      <c r="G19" s="24">
        <v>34.89</v>
      </c>
      <c r="H19" s="24">
        <v>2.8</v>
      </c>
      <c r="I19" s="31"/>
      <c r="J19" s="31"/>
      <c r="K19" s="35"/>
    </row>
    <row r="20" spans="2:11" x14ac:dyDescent="0.25">
      <c r="B20" s="8" t="s">
        <v>1903</v>
      </c>
      <c r="C20" s="57" t="s">
        <v>1904</v>
      </c>
      <c r="D20" s="54" t="s">
        <v>1905</v>
      </c>
      <c r="E20" s="6" t="s">
        <v>140</v>
      </c>
      <c r="F20" s="19">
        <v>3854</v>
      </c>
      <c r="G20" s="24">
        <v>30.92</v>
      </c>
      <c r="H20" s="24">
        <v>2.4900000000000002</v>
      </c>
      <c r="I20" s="31"/>
      <c r="J20" s="31"/>
      <c r="K20" s="35"/>
    </row>
    <row r="21" spans="2:11" x14ac:dyDescent="0.25">
      <c r="B21" s="8" t="s">
        <v>99</v>
      </c>
      <c r="C21" s="57" t="s">
        <v>100</v>
      </c>
      <c r="D21" s="54" t="s">
        <v>101</v>
      </c>
      <c r="E21" s="6" t="s">
        <v>102</v>
      </c>
      <c r="F21" s="19">
        <v>2509</v>
      </c>
      <c r="G21" s="24">
        <v>29.71</v>
      </c>
      <c r="H21" s="24">
        <v>2.39</v>
      </c>
      <c r="I21" s="31"/>
      <c r="J21" s="31"/>
      <c r="K21" s="35"/>
    </row>
    <row r="22" spans="2:11" x14ac:dyDescent="0.25">
      <c r="B22" s="8" t="s">
        <v>76</v>
      </c>
      <c r="C22" s="57" t="s">
        <v>77</v>
      </c>
      <c r="D22" s="54" t="s">
        <v>78</v>
      </c>
      <c r="E22" s="6" t="s">
        <v>79</v>
      </c>
      <c r="F22" s="19">
        <v>1479</v>
      </c>
      <c r="G22" s="24">
        <v>29.58</v>
      </c>
      <c r="H22" s="24">
        <v>2.38</v>
      </c>
      <c r="I22" s="31"/>
      <c r="J22" s="31"/>
      <c r="K22" s="35"/>
    </row>
    <row r="23" spans="2:11" x14ac:dyDescent="0.25">
      <c r="B23" s="8" t="s">
        <v>388</v>
      </c>
      <c r="C23" s="57" t="s">
        <v>389</v>
      </c>
      <c r="D23" s="54" t="s">
        <v>390</v>
      </c>
      <c r="E23" s="6" t="s">
        <v>356</v>
      </c>
      <c r="F23" s="19">
        <v>16787</v>
      </c>
      <c r="G23" s="24">
        <v>28.97</v>
      </c>
      <c r="H23" s="24">
        <v>2.33</v>
      </c>
      <c r="I23" s="31"/>
      <c r="J23" s="31"/>
      <c r="K23" s="35"/>
    </row>
    <row r="24" spans="2:11" x14ac:dyDescent="0.25">
      <c r="B24" s="8" t="s">
        <v>300</v>
      </c>
      <c r="C24" s="57" t="s">
        <v>301</v>
      </c>
      <c r="D24" s="54" t="s">
        <v>302</v>
      </c>
      <c r="E24" s="6" t="s">
        <v>58</v>
      </c>
      <c r="F24" s="19">
        <v>11593</v>
      </c>
      <c r="G24" s="24">
        <v>28.72</v>
      </c>
      <c r="H24" s="24">
        <v>2.31</v>
      </c>
      <c r="I24" s="31"/>
      <c r="J24" s="31"/>
      <c r="K24" s="35"/>
    </row>
    <row r="25" spans="2:11" x14ac:dyDescent="0.25">
      <c r="B25" s="8" t="s">
        <v>217</v>
      </c>
      <c r="C25" s="57" t="s">
        <v>218</v>
      </c>
      <c r="D25" s="54" t="s">
        <v>219</v>
      </c>
      <c r="E25" s="6" t="s">
        <v>220</v>
      </c>
      <c r="F25" s="19">
        <v>2357</v>
      </c>
      <c r="G25" s="24">
        <v>27.44</v>
      </c>
      <c r="H25" s="24">
        <v>2.21</v>
      </c>
      <c r="I25" s="31"/>
      <c r="J25" s="31"/>
      <c r="K25" s="35"/>
    </row>
    <row r="26" spans="2:11" x14ac:dyDescent="0.25">
      <c r="B26" s="8" t="s">
        <v>241</v>
      </c>
      <c r="C26" s="57" t="s">
        <v>242</v>
      </c>
      <c r="D26" s="54" t="s">
        <v>243</v>
      </c>
      <c r="E26" s="6" t="s">
        <v>161</v>
      </c>
      <c r="F26" s="19">
        <v>5484</v>
      </c>
      <c r="G26" s="24">
        <v>27.01</v>
      </c>
      <c r="H26" s="24">
        <v>2.17</v>
      </c>
      <c r="I26" s="31"/>
      <c r="J26" s="31"/>
      <c r="K26" s="35"/>
    </row>
    <row r="27" spans="2:11" x14ac:dyDescent="0.25">
      <c r="B27" s="8" t="s">
        <v>818</v>
      </c>
      <c r="C27" s="57" t="s">
        <v>819</v>
      </c>
      <c r="D27" s="54" t="s">
        <v>820</v>
      </c>
      <c r="E27" s="6" t="s">
        <v>54</v>
      </c>
      <c r="F27" s="19">
        <v>316</v>
      </c>
      <c r="G27" s="24">
        <v>26.43</v>
      </c>
      <c r="H27" s="24">
        <v>2.12</v>
      </c>
      <c r="I27" s="31"/>
      <c r="J27" s="31"/>
      <c r="K27" s="35"/>
    </row>
    <row r="28" spans="2:11" x14ac:dyDescent="0.25">
      <c r="B28" s="8" t="s">
        <v>2551</v>
      </c>
      <c r="C28" s="57" t="s">
        <v>1058</v>
      </c>
      <c r="D28" s="54" t="s">
        <v>2552</v>
      </c>
      <c r="E28" s="6" t="s">
        <v>58</v>
      </c>
      <c r="F28" s="19">
        <v>109244</v>
      </c>
      <c r="G28" s="24">
        <v>26.3</v>
      </c>
      <c r="H28" s="24">
        <v>2.11</v>
      </c>
      <c r="I28" s="31"/>
      <c r="J28" s="31"/>
      <c r="K28" s="35"/>
    </row>
    <row r="29" spans="2:11" x14ac:dyDescent="0.25">
      <c r="B29" s="8" t="s">
        <v>1984</v>
      </c>
      <c r="C29" s="57" t="s">
        <v>1985</v>
      </c>
      <c r="D29" s="54" t="s">
        <v>1986</v>
      </c>
      <c r="E29" s="6" t="s">
        <v>72</v>
      </c>
      <c r="F29" s="19">
        <v>4575</v>
      </c>
      <c r="G29" s="24">
        <v>25.64</v>
      </c>
      <c r="H29" s="24">
        <v>2.06</v>
      </c>
      <c r="I29" s="31"/>
      <c r="J29" s="31"/>
      <c r="K29" s="35"/>
    </row>
    <row r="30" spans="2:11" x14ac:dyDescent="0.25">
      <c r="B30" s="8" t="s">
        <v>262</v>
      </c>
      <c r="C30" s="57" t="s">
        <v>263</v>
      </c>
      <c r="D30" s="54" t="s">
        <v>264</v>
      </c>
      <c r="E30" s="6" t="s">
        <v>114</v>
      </c>
      <c r="F30" s="19">
        <v>650</v>
      </c>
      <c r="G30" s="24">
        <v>25.34</v>
      </c>
      <c r="H30" s="24">
        <v>2.04</v>
      </c>
      <c r="I30" s="31"/>
      <c r="J30" s="31"/>
      <c r="K30" s="35"/>
    </row>
    <row r="31" spans="2:11" x14ac:dyDescent="0.25">
      <c r="B31" s="8" t="s">
        <v>2001</v>
      </c>
      <c r="C31" s="57" t="s">
        <v>2002</v>
      </c>
      <c r="D31" s="54" t="s">
        <v>2003</v>
      </c>
      <c r="E31" s="6" t="s">
        <v>325</v>
      </c>
      <c r="F31" s="19">
        <v>950</v>
      </c>
      <c r="G31" s="24">
        <v>24.06</v>
      </c>
      <c r="H31" s="24">
        <v>1.93</v>
      </c>
      <c r="I31" s="31"/>
      <c r="J31" s="31"/>
      <c r="K31" s="35"/>
    </row>
    <row r="32" spans="2:11" x14ac:dyDescent="0.25">
      <c r="B32" s="8" t="s">
        <v>902</v>
      </c>
      <c r="C32" s="57" t="s">
        <v>903</v>
      </c>
      <c r="D32" s="54" t="s">
        <v>904</v>
      </c>
      <c r="E32" s="6" t="s">
        <v>157</v>
      </c>
      <c r="F32" s="19">
        <v>459</v>
      </c>
      <c r="G32" s="24">
        <v>23.09</v>
      </c>
      <c r="H32" s="24">
        <v>1.86</v>
      </c>
      <c r="I32" s="31"/>
      <c r="J32" s="31"/>
      <c r="K32" s="35"/>
    </row>
    <row r="33" spans="2:11" x14ac:dyDescent="0.25">
      <c r="B33" s="8" t="s">
        <v>2073</v>
      </c>
      <c r="C33" s="57" t="s">
        <v>2074</v>
      </c>
      <c r="D33" s="54" t="s">
        <v>2075</v>
      </c>
      <c r="E33" s="6" t="s">
        <v>83</v>
      </c>
      <c r="F33" s="19">
        <v>554</v>
      </c>
      <c r="G33" s="24">
        <v>22.96</v>
      </c>
      <c r="H33" s="24">
        <v>1.85</v>
      </c>
      <c r="I33" s="31"/>
      <c r="J33" s="31"/>
      <c r="K33" s="35"/>
    </row>
    <row r="34" spans="2:11" x14ac:dyDescent="0.25">
      <c r="B34" s="8" t="s">
        <v>538</v>
      </c>
      <c r="C34" s="57" t="s">
        <v>539</v>
      </c>
      <c r="D34" s="54" t="s">
        <v>540</v>
      </c>
      <c r="E34" s="6" t="s">
        <v>185</v>
      </c>
      <c r="F34" s="19">
        <v>769</v>
      </c>
      <c r="G34" s="24">
        <v>22.77</v>
      </c>
      <c r="H34" s="24">
        <v>1.83</v>
      </c>
      <c r="I34" s="31"/>
      <c r="J34" s="31"/>
      <c r="K34" s="35"/>
    </row>
    <row r="35" spans="2:11" x14ac:dyDescent="0.25">
      <c r="B35" s="8" t="s">
        <v>400</v>
      </c>
      <c r="C35" s="57" t="s">
        <v>401</v>
      </c>
      <c r="D35" s="54" t="s">
        <v>402</v>
      </c>
      <c r="E35" s="6" t="s">
        <v>150</v>
      </c>
      <c r="F35" s="19">
        <v>1503</v>
      </c>
      <c r="G35" s="24">
        <v>22.62</v>
      </c>
      <c r="H35" s="24">
        <v>1.82</v>
      </c>
      <c r="I35" s="31"/>
      <c r="J35" s="31"/>
      <c r="K35" s="35"/>
    </row>
    <row r="36" spans="2:11" x14ac:dyDescent="0.25">
      <c r="B36" s="8" t="s">
        <v>2532</v>
      </c>
      <c r="C36" s="57" t="s">
        <v>2533</v>
      </c>
      <c r="D36" s="54" t="s">
        <v>2534</v>
      </c>
      <c r="E36" s="6" t="s">
        <v>102</v>
      </c>
      <c r="F36" s="19">
        <v>270</v>
      </c>
      <c r="G36" s="24">
        <v>22.57</v>
      </c>
      <c r="H36" s="24">
        <v>1.81</v>
      </c>
      <c r="I36" s="31"/>
      <c r="J36" s="31"/>
      <c r="K36" s="35"/>
    </row>
    <row r="37" spans="2:11" x14ac:dyDescent="0.25">
      <c r="B37" s="8" t="s">
        <v>890</v>
      </c>
      <c r="C37" s="57" t="s">
        <v>891</v>
      </c>
      <c r="D37" s="54" t="s">
        <v>892</v>
      </c>
      <c r="E37" s="6" t="s">
        <v>58</v>
      </c>
      <c r="F37" s="19">
        <v>15120</v>
      </c>
      <c r="G37" s="24">
        <v>22.26</v>
      </c>
      <c r="H37" s="24">
        <v>1.79</v>
      </c>
      <c r="I37" s="31"/>
      <c r="J37" s="31"/>
      <c r="K37" s="35"/>
    </row>
    <row r="38" spans="2:11" x14ac:dyDescent="0.25">
      <c r="B38" s="8" t="s">
        <v>459</v>
      </c>
      <c r="C38" s="57" t="s">
        <v>460</v>
      </c>
      <c r="D38" s="54" t="s">
        <v>461</v>
      </c>
      <c r="E38" s="6" t="s">
        <v>237</v>
      </c>
      <c r="F38" s="19">
        <v>1469</v>
      </c>
      <c r="G38" s="24">
        <v>21.99</v>
      </c>
      <c r="H38" s="24">
        <v>1.77</v>
      </c>
      <c r="I38" s="31"/>
      <c r="J38" s="31"/>
      <c r="K38" s="35"/>
    </row>
    <row r="39" spans="2:11" x14ac:dyDescent="0.25">
      <c r="B39" s="8" t="s">
        <v>767</v>
      </c>
      <c r="C39" s="57" t="s">
        <v>768</v>
      </c>
      <c r="D39" s="54" t="s">
        <v>769</v>
      </c>
      <c r="E39" s="6" t="s">
        <v>220</v>
      </c>
      <c r="F39" s="19">
        <v>830</v>
      </c>
      <c r="G39" s="24">
        <v>21.33</v>
      </c>
      <c r="H39" s="24">
        <v>1.71</v>
      </c>
      <c r="I39" s="31"/>
      <c r="J39" s="31"/>
      <c r="K39" s="35"/>
    </row>
    <row r="40" spans="2:11" x14ac:dyDescent="0.25">
      <c r="B40" s="8" t="s">
        <v>2082</v>
      </c>
      <c r="C40" s="57" t="s">
        <v>2083</v>
      </c>
      <c r="D40" s="54" t="s">
        <v>2084</v>
      </c>
      <c r="E40" s="6" t="s">
        <v>325</v>
      </c>
      <c r="F40" s="19">
        <v>905</v>
      </c>
      <c r="G40" s="24">
        <v>21.03</v>
      </c>
      <c r="H40" s="24">
        <v>1.69</v>
      </c>
      <c r="I40" s="31"/>
      <c r="J40" s="31"/>
      <c r="K40" s="35"/>
    </row>
    <row r="41" spans="2:11" x14ac:dyDescent="0.25">
      <c r="B41" s="8" t="s">
        <v>1967</v>
      </c>
      <c r="C41" s="57" t="s">
        <v>1968</v>
      </c>
      <c r="D41" s="54" t="s">
        <v>1969</v>
      </c>
      <c r="E41" s="6" t="s">
        <v>1970</v>
      </c>
      <c r="F41" s="19">
        <v>7407</v>
      </c>
      <c r="G41" s="24">
        <v>20.28</v>
      </c>
      <c r="H41" s="24">
        <v>1.63</v>
      </c>
      <c r="I41" s="31"/>
      <c r="J41" s="31"/>
      <c r="K41" s="35"/>
    </row>
    <row r="42" spans="2:11" x14ac:dyDescent="0.25">
      <c r="B42" s="8" t="s">
        <v>757</v>
      </c>
      <c r="C42" s="57" t="s">
        <v>758</v>
      </c>
      <c r="D42" s="54" t="s">
        <v>759</v>
      </c>
      <c r="E42" s="6" t="s">
        <v>309</v>
      </c>
      <c r="F42" s="19">
        <v>1857</v>
      </c>
      <c r="G42" s="24">
        <v>20.23</v>
      </c>
      <c r="H42" s="24">
        <v>1.63</v>
      </c>
      <c r="I42" s="31"/>
      <c r="J42" s="31"/>
      <c r="K42" s="35"/>
    </row>
    <row r="43" spans="2:11" x14ac:dyDescent="0.25">
      <c r="B43" s="8" t="s">
        <v>1900</v>
      </c>
      <c r="C43" s="57" t="s">
        <v>1901</v>
      </c>
      <c r="D43" s="54" t="s">
        <v>1902</v>
      </c>
      <c r="E43" s="6" t="s">
        <v>98</v>
      </c>
      <c r="F43" s="19">
        <v>1561</v>
      </c>
      <c r="G43" s="24">
        <v>20.21</v>
      </c>
      <c r="H43" s="24">
        <v>1.62</v>
      </c>
      <c r="I43" s="31"/>
      <c r="J43" s="31"/>
      <c r="K43" s="35"/>
    </row>
    <row r="44" spans="2:11" x14ac:dyDescent="0.25">
      <c r="B44" s="8" t="s">
        <v>250</v>
      </c>
      <c r="C44" s="57" t="s">
        <v>251</v>
      </c>
      <c r="D44" s="54" t="s">
        <v>252</v>
      </c>
      <c r="E44" s="6" t="s">
        <v>90</v>
      </c>
      <c r="F44" s="19">
        <v>1595</v>
      </c>
      <c r="G44" s="24">
        <v>19.7</v>
      </c>
      <c r="H44" s="24">
        <v>1.58</v>
      </c>
      <c r="I44" s="31"/>
      <c r="J44" s="31"/>
      <c r="K44" s="35"/>
    </row>
    <row r="45" spans="2:11" x14ac:dyDescent="0.25">
      <c r="B45" s="8" t="s">
        <v>949</v>
      </c>
      <c r="C45" s="57" t="s">
        <v>950</v>
      </c>
      <c r="D45" s="54" t="s">
        <v>951</v>
      </c>
      <c r="E45" s="6" t="s">
        <v>220</v>
      </c>
      <c r="F45" s="19">
        <v>3642</v>
      </c>
      <c r="G45" s="24">
        <v>19.579999999999998</v>
      </c>
      <c r="H45" s="24">
        <v>1.57</v>
      </c>
      <c r="I45" s="31"/>
      <c r="J45" s="31"/>
      <c r="K45" s="35"/>
    </row>
    <row r="46" spans="2:11" x14ac:dyDescent="0.25">
      <c r="B46" s="8" t="s">
        <v>2070</v>
      </c>
      <c r="C46" s="57" t="s">
        <v>2071</v>
      </c>
      <c r="D46" s="54" t="s">
        <v>2072</v>
      </c>
      <c r="E46" s="6" t="s">
        <v>58</v>
      </c>
      <c r="F46" s="19">
        <v>2996</v>
      </c>
      <c r="G46" s="24">
        <v>19.079999999999998</v>
      </c>
      <c r="H46" s="24">
        <v>1.53</v>
      </c>
      <c r="I46" s="31"/>
      <c r="J46" s="31"/>
      <c r="K46" s="35"/>
    </row>
    <row r="47" spans="2:11" x14ac:dyDescent="0.25">
      <c r="B47" s="8" t="s">
        <v>2115</v>
      </c>
      <c r="C47" s="57" t="s">
        <v>1253</v>
      </c>
      <c r="D47" s="54" t="s">
        <v>2116</v>
      </c>
      <c r="E47" s="6" t="s">
        <v>58</v>
      </c>
      <c r="F47" s="19">
        <v>21975</v>
      </c>
      <c r="G47" s="24">
        <v>18.52</v>
      </c>
      <c r="H47" s="24">
        <v>1.49</v>
      </c>
      <c r="I47" s="31"/>
      <c r="J47" s="31"/>
      <c r="K47" s="35"/>
    </row>
    <row r="48" spans="2:11" x14ac:dyDescent="0.25">
      <c r="B48" s="8" t="s">
        <v>1981</v>
      </c>
      <c r="C48" s="57" t="s">
        <v>1982</v>
      </c>
      <c r="D48" s="54" t="s">
        <v>1983</v>
      </c>
      <c r="E48" s="6" t="s">
        <v>161</v>
      </c>
      <c r="F48" s="19">
        <v>1893</v>
      </c>
      <c r="G48" s="24">
        <v>18.52</v>
      </c>
      <c r="H48" s="24">
        <v>1.49</v>
      </c>
      <c r="I48" s="31"/>
      <c r="J48" s="31"/>
      <c r="K48" s="35"/>
    </row>
    <row r="49" spans="2:11" x14ac:dyDescent="0.25">
      <c r="B49" s="8" t="s">
        <v>2553</v>
      </c>
      <c r="C49" s="57" t="s">
        <v>2554</v>
      </c>
      <c r="D49" s="54" t="s">
        <v>2555</v>
      </c>
      <c r="E49" s="6" t="s">
        <v>90</v>
      </c>
      <c r="F49" s="19">
        <v>1192</v>
      </c>
      <c r="G49" s="24">
        <v>17.899999999999999</v>
      </c>
      <c r="H49" s="24">
        <v>1.44</v>
      </c>
      <c r="I49" s="31"/>
      <c r="J49" s="31"/>
      <c r="K49" s="35"/>
    </row>
    <row r="50" spans="2:11" x14ac:dyDescent="0.25">
      <c r="B50" s="8" t="s">
        <v>231</v>
      </c>
      <c r="C50" s="57" t="s">
        <v>232</v>
      </c>
      <c r="D50" s="54" t="s">
        <v>233</v>
      </c>
      <c r="E50" s="6" t="s">
        <v>72</v>
      </c>
      <c r="F50" s="19">
        <v>61</v>
      </c>
      <c r="G50" s="24">
        <v>17.41</v>
      </c>
      <c r="H50" s="24">
        <v>1.4</v>
      </c>
      <c r="I50" s="31"/>
      <c r="J50" s="31"/>
      <c r="K50" s="35"/>
    </row>
    <row r="51" spans="2:11" x14ac:dyDescent="0.25">
      <c r="B51" s="8" t="s">
        <v>1004</v>
      </c>
      <c r="C51" s="57" t="s">
        <v>1005</v>
      </c>
      <c r="D51" s="54" t="s">
        <v>1006</v>
      </c>
      <c r="E51" s="6" t="s">
        <v>440</v>
      </c>
      <c r="F51" s="19">
        <v>3178</v>
      </c>
      <c r="G51" s="24">
        <v>17.09</v>
      </c>
      <c r="H51" s="24">
        <v>1.37</v>
      </c>
      <c r="I51" s="31"/>
      <c r="J51" s="31"/>
      <c r="K51" s="35"/>
    </row>
    <row r="52" spans="2:11" x14ac:dyDescent="0.25">
      <c r="B52" s="8" t="s">
        <v>1923</v>
      </c>
      <c r="C52" s="57" t="s">
        <v>1924</v>
      </c>
      <c r="D52" s="54" t="s">
        <v>1925</v>
      </c>
      <c r="E52" s="6" t="s">
        <v>496</v>
      </c>
      <c r="F52" s="19">
        <v>3222</v>
      </c>
      <c r="G52" s="24">
        <v>17.02</v>
      </c>
      <c r="H52" s="24">
        <v>1.37</v>
      </c>
      <c r="I52" s="31"/>
      <c r="J52" s="31"/>
      <c r="K52" s="35"/>
    </row>
    <row r="53" spans="2:11" x14ac:dyDescent="0.25">
      <c r="B53" s="8" t="s">
        <v>1829</v>
      </c>
      <c r="C53" s="57" t="s">
        <v>1830</v>
      </c>
      <c r="D53" s="54" t="s">
        <v>1831</v>
      </c>
      <c r="E53" s="6" t="s">
        <v>440</v>
      </c>
      <c r="F53" s="19">
        <v>501</v>
      </c>
      <c r="G53" s="24">
        <v>16.91</v>
      </c>
      <c r="H53" s="24">
        <v>1.36</v>
      </c>
      <c r="I53" s="31"/>
      <c r="J53" s="31"/>
      <c r="K53" s="35"/>
    </row>
    <row r="54" spans="2:11" x14ac:dyDescent="0.25">
      <c r="B54" s="8" t="s">
        <v>165</v>
      </c>
      <c r="C54" s="57" t="s">
        <v>166</v>
      </c>
      <c r="D54" s="54" t="s">
        <v>167</v>
      </c>
      <c r="E54" s="6" t="s">
        <v>168</v>
      </c>
      <c r="F54" s="19">
        <v>8959</v>
      </c>
      <c r="G54" s="24">
        <v>15.75</v>
      </c>
      <c r="H54" s="24">
        <v>1.27</v>
      </c>
      <c r="I54" s="31"/>
      <c r="J54" s="31"/>
      <c r="K54" s="35"/>
    </row>
    <row r="55" spans="2:11" x14ac:dyDescent="0.25">
      <c r="B55" s="8" t="s">
        <v>115</v>
      </c>
      <c r="C55" s="57" t="s">
        <v>116</v>
      </c>
      <c r="D55" s="54" t="s">
        <v>117</v>
      </c>
      <c r="E55" s="6" t="s">
        <v>118</v>
      </c>
      <c r="F55" s="19">
        <v>37</v>
      </c>
      <c r="G55" s="24">
        <v>13.8</v>
      </c>
      <c r="H55" s="24">
        <v>1.1100000000000001</v>
      </c>
      <c r="I55" s="31"/>
      <c r="J55" s="31"/>
      <c r="K55" s="35"/>
    </row>
    <row r="56" spans="2:11" x14ac:dyDescent="0.25">
      <c r="B56" s="8" t="s">
        <v>2526</v>
      </c>
      <c r="C56" s="57" t="s">
        <v>2527</v>
      </c>
      <c r="D56" s="54" t="s">
        <v>2528</v>
      </c>
      <c r="E56" s="6" t="s">
        <v>102</v>
      </c>
      <c r="F56" s="19">
        <v>1834</v>
      </c>
      <c r="G56" s="24">
        <v>13.12</v>
      </c>
      <c r="H56" s="24">
        <v>1.06</v>
      </c>
      <c r="I56" s="31"/>
      <c r="J56" s="31"/>
      <c r="K56" s="35"/>
    </row>
    <row r="57" spans="2:11" x14ac:dyDescent="0.25">
      <c r="B57" s="8" t="s">
        <v>158</v>
      </c>
      <c r="C57" s="57" t="s">
        <v>159</v>
      </c>
      <c r="D57" s="54" t="s">
        <v>160</v>
      </c>
      <c r="E57" s="6" t="s">
        <v>161</v>
      </c>
      <c r="F57" s="19">
        <v>2383</v>
      </c>
      <c r="G57" s="24">
        <v>12.38</v>
      </c>
      <c r="H57" s="24">
        <v>1</v>
      </c>
      <c r="I57" s="31"/>
      <c r="J57" s="31"/>
      <c r="K57" s="35"/>
    </row>
    <row r="58" spans="2:11" x14ac:dyDescent="0.25">
      <c r="B58" s="8" t="s">
        <v>410</v>
      </c>
      <c r="C58" s="57" t="s">
        <v>411</v>
      </c>
      <c r="D58" s="54" t="s">
        <v>412</v>
      </c>
      <c r="E58" s="6" t="s">
        <v>237</v>
      </c>
      <c r="F58" s="19">
        <v>2421</v>
      </c>
      <c r="G58" s="24">
        <v>12.18</v>
      </c>
      <c r="H58" s="24">
        <v>0.98</v>
      </c>
      <c r="I58" s="31"/>
      <c r="J58" s="31"/>
      <c r="K58" s="35"/>
    </row>
    <row r="59" spans="2:11" x14ac:dyDescent="0.25">
      <c r="B59" s="8" t="s">
        <v>1998</v>
      </c>
      <c r="C59" s="57" t="s">
        <v>1999</v>
      </c>
      <c r="D59" s="54" t="s">
        <v>2000</v>
      </c>
      <c r="E59" s="6" t="s">
        <v>514</v>
      </c>
      <c r="F59" s="19">
        <v>5981</v>
      </c>
      <c r="G59" s="24">
        <v>10.35</v>
      </c>
      <c r="H59" s="24">
        <v>0.83</v>
      </c>
      <c r="I59" s="31"/>
      <c r="J59" s="31"/>
      <c r="K59" s="35"/>
    </row>
    <row r="60" spans="2:11" x14ac:dyDescent="0.25">
      <c r="C60" s="58" t="s">
        <v>40</v>
      </c>
      <c r="D60" s="54"/>
      <c r="E60" s="6"/>
      <c r="F60" s="19"/>
      <c r="G60" s="25">
        <v>1243.75</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0.2</v>
      </c>
      <c r="H102" s="24">
        <v>0.02</v>
      </c>
      <c r="I102" s="31"/>
      <c r="J102" s="31"/>
      <c r="K102" s="35"/>
    </row>
    <row r="103" spans="1:54" x14ac:dyDescent="0.25">
      <c r="C103" s="58" t="s">
        <v>40</v>
      </c>
      <c r="D103" s="54"/>
      <c r="E103" s="6"/>
      <c r="F103" s="19"/>
      <c r="G103" s="25">
        <v>0.2</v>
      </c>
      <c r="H103" s="25">
        <v>0.02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4656</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-0.06</v>
      </c>
      <c r="H107" s="24" t="s">
        <v>4657</v>
      </c>
      <c r="I107" s="31"/>
      <c r="J107" s="31"/>
      <c r="K107" s="35"/>
    </row>
    <row r="108" spans="1:54" x14ac:dyDescent="0.25">
      <c r="C108" s="58" t="s">
        <v>40</v>
      </c>
      <c r="D108" s="54"/>
      <c r="E108" s="6"/>
      <c r="F108" s="19"/>
      <c r="G108" s="25">
        <v>-0.06</v>
      </c>
      <c r="H108" s="25" t="s">
        <v>4657</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1243.8900000000001</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78" t="s">
        <v>4733</v>
      </c>
      <c r="E120" s="78" t="s">
        <v>4734</v>
      </c>
      <c r="F120" s="79"/>
    </row>
    <row r="121" spans="3:11" x14ac:dyDescent="0.25">
      <c r="E121" s="2" t="s">
        <v>4772</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74"/>
  <dimension ref="A1:IV10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2594</v>
      </c>
      <c r="J2" s="38" t="s">
        <v>4461</v>
      </c>
    </row>
    <row r="3" spans="1:54" ht="16.5" x14ac:dyDescent="0.3">
      <c r="C3" s="1" t="s">
        <v>27</v>
      </c>
      <c r="D3" s="21" t="s">
        <v>2595</v>
      </c>
      <c r="F3" s="73" t="s">
        <v>4673</v>
      </c>
      <c r="G3" s="13" t="s">
        <v>4397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978</v>
      </c>
      <c r="C10" s="57" t="s">
        <v>979</v>
      </c>
      <c r="D10" s="54" t="s">
        <v>980</v>
      </c>
      <c r="E10" s="6" t="s">
        <v>981</v>
      </c>
      <c r="F10" s="19">
        <v>96168</v>
      </c>
      <c r="G10" s="24">
        <v>390.59</v>
      </c>
      <c r="H10" s="24">
        <v>5.45</v>
      </c>
      <c r="I10" s="31"/>
      <c r="J10" s="31"/>
      <c r="K10" s="35"/>
    </row>
    <row r="11" spans="1:54" x14ac:dyDescent="0.25">
      <c r="B11" s="8" t="s">
        <v>319</v>
      </c>
      <c r="C11" s="57" t="s">
        <v>320</v>
      </c>
      <c r="D11" s="54" t="s">
        <v>321</v>
      </c>
      <c r="E11" s="6" t="s">
        <v>54</v>
      </c>
      <c r="F11" s="19">
        <v>24142</v>
      </c>
      <c r="G11" s="24">
        <v>380.48</v>
      </c>
      <c r="H11" s="24">
        <v>5.3</v>
      </c>
      <c r="I11" s="31"/>
      <c r="J11" s="31"/>
      <c r="K11" s="35"/>
    </row>
    <row r="12" spans="1:54" x14ac:dyDescent="0.25">
      <c r="B12" s="8" t="s">
        <v>51</v>
      </c>
      <c r="C12" s="57" t="s">
        <v>52</v>
      </c>
      <c r="D12" s="54" t="s">
        <v>53</v>
      </c>
      <c r="E12" s="6" t="s">
        <v>54</v>
      </c>
      <c r="F12" s="19">
        <v>22800</v>
      </c>
      <c r="G12" s="24">
        <v>378.69</v>
      </c>
      <c r="H12" s="24">
        <v>5.28</v>
      </c>
      <c r="I12" s="31"/>
      <c r="J12" s="31"/>
      <c r="K12" s="35"/>
    </row>
    <row r="13" spans="1:54" x14ac:dyDescent="0.25">
      <c r="B13" s="8" t="s">
        <v>73</v>
      </c>
      <c r="C13" s="57" t="s">
        <v>74</v>
      </c>
      <c r="D13" s="54" t="s">
        <v>75</v>
      </c>
      <c r="E13" s="6" t="s">
        <v>54</v>
      </c>
      <c r="F13" s="19">
        <v>9275</v>
      </c>
      <c r="G13" s="24">
        <v>353.93</v>
      </c>
      <c r="H13" s="24">
        <v>4.93</v>
      </c>
      <c r="I13" s="31"/>
      <c r="J13" s="31"/>
      <c r="K13" s="35"/>
    </row>
    <row r="14" spans="1:54" x14ac:dyDescent="0.25">
      <c r="B14" s="8" t="s">
        <v>521</v>
      </c>
      <c r="C14" s="57" t="s">
        <v>522</v>
      </c>
      <c r="D14" s="54" t="s">
        <v>523</v>
      </c>
      <c r="E14" s="6" t="s">
        <v>126</v>
      </c>
      <c r="F14" s="19">
        <v>13771</v>
      </c>
      <c r="G14" s="24">
        <v>345.1</v>
      </c>
      <c r="H14" s="24">
        <v>4.8099999999999996</v>
      </c>
      <c r="I14" s="31"/>
      <c r="J14" s="31"/>
      <c r="K14" s="35"/>
    </row>
    <row r="15" spans="1:54" x14ac:dyDescent="0.25">
      <c r="B15" s="8" t="s">
        <v>224</v>
      </c>
      <c r="C15" s="57" t="s">
        <v>225</v>
      </c>
      <c r="D15" s="54" t="s">
        <v>226</v>
      </c>
      <c r="E15" s="6" t="s">
        <v>94</v>
      </c>
      <c r="F15" s="19">
        <v>77122</v>
      </c>
      <c r="G15" s="24">
        <v>340.53</v>
      </c>
      <c r="H15" s="24">
        <v>4.75</v>
      </c>
      <c r="I15" s="31"/>
      <c r="J15" s="31"/>
      <c r="K15" s="35"/>
    </row>
    <row r="16" spans="1:54" x14ac:dyDescent="0.25">
      <c r="B16" s="8" t="s">
        <v>91</v>
      </c>
      <c r="C16" s="57" t="s">
        <v>92</v>
      </c>
      <c r="D16" s="54" t="s">
        <v>93</v>
      </c>
      <c r="E16" s="6" t="s">
        <v>94</v>
      </c>
      <c r="F16" s="19">
        <v>13619</v>
      </c>
      <c r="G16" s="24">
        <v>337.96</v>
      </c>
      <c r="H16" s="24">
        <v>4.71</v>
      </c>
      <c r="I16" s="31"/>
      <c r="J16" s="31"/>
      <c r="K16" s="35"/>
    </row>
    <row r="17" spans="2:11" x14ac:dyDescent="0.25">
      <c r="B17" s="8" t="s">
        <v>123</v>
      </c>
      <c r="C17" s="57" t="s">
        <v>124</v>
      </c>
      <c r="D17" s="54" t="s">
        <v>125</v>
      </c>
      <c r="E17" s="6" t="s">
        <v>126</v>
      </c>
      <c r="F17" s="19">
        <v>6364</v>
      </c>
      <c r="G17" s="24">
        <v>330.83</v>
      </c>
      <c r="H17" s="24">
        <v>4.6100000000000003</v>
      </c>
      <c r="I17" s="31"/>
      <c r="J17" s="31"/>
      <c r="K17" s="35"/>
    </row>
    <row r="18" spans="2:11" x14ac:dyDescent="0.25">
      <c r="B18" s="8" t="s">
        <v>238</v>
      </c>
      <c r="C18" s="57" t="s">
        <v>239</v>
      </c>
      <c r="D18" s="54" t="s">
        <v>240</v>
      </c>
      <c r="E18" s="6" t="s">
        <v>79</v>
      </c>
      <c r="F18" s="19">
        <v>4014</v>
      </c>
      <c r="G18" s="24">
        <v>307.77999999999997</v>
      </c>
      <c r="H18" s="24">
        <v>4.29</v>
      </c>
      <c r="I18" s="31"/>
      <c r="J18" s="31"/>
      <c r="K18" s="35"/>
    </row>
    <row r="19" spans="2:11" x14ac:dyDescent="0.25">
      <c r="B19" s="8" t="s">
        <v>972</v>
      </c>
      <c r="C19" s="57" t="s">
        <v>973</v>
      </c>
      <c r="D19" s="54" t="s">
        <v>974</v>
      </c>
      <c r="E19" s="6" t="s">
        <v>98</v>
      </c>
      <c r="F19" s="19">
        <v>10405</v>
      </c>
      <c r="G19" s="24">
        <v>307.76</v>
      </c>
      <c r="H19" s="24">
        <v>4.29</v>
      </c>
      <c r="I19" s="31"/>
      <c r="J19" s="31"/>
      <c r="K19" s="35"/>
    </row>
    <row r="20" spans="2:11" x14ac:dyDescent="0.25">
      <c r="B20" s="8" t="s">
        <v>767</v>
      </c>
      <c r="C20" s="57" t="s">
        <v>768</v>
      </c>
      <c r="D20" s="54" t="s">
        <v>769</v>
      </c>
      <c r="E20" s="6" t="s">
        <v>220</v>
      </c>
      <c r="F20" s="19">
        <v>11642</v>
      </c>
      <c r="G20" s="24">
        <v>299.08999999999997</v>
      </c>
      <c r="H20" s="24">
        <v>4.17</v>
      </c>
      <c r="I20" s="31"/>
      <c r="J20" s="31"/>
      <c r="K20" s="35"/>
    </row>
    <row r="21" spans="2:11" x14ac:dyDescent="0.25">
      <c r="B21" s="8" t="s">
        <v>397</v>
      </c>
      <c r="C21" s="57" t="s">
        <v>398</v>
      </c>
      <c r="D21" s="54" t="s">
        <v>399</v>
      </c>
      <c r="E21" s="6" t="s">
        <v>54</v>
      </c>
      <c r="F21" s="19">
        <v>19957</v>
      </c>
      <c r="G21" s="24">
        <v>266.16000000000003</v>
      </c>
      <c r="H21" s="24">
        <v>3.71</v>
      </c>
      <c r="I21" s="31"/>
      <c r="J21" s="31"/>
      <c r="K21" s="35"/>
    </row>
    <row r="22" spans="2:11" x14ac:dyDescent="0.25">
      <c r="B22" s="8" t="s">
        <v>1974</v>
      </c>
      <c r="C22" s="57" t="s">
        <v>1975</v>
      </c>
      <c r="D22" s="54" t="s">
        <v>1976</v>
      </c>
      <c r="E22" s="6" t="s">
        <v>1977</v>
      </c>
      <c r="F22" s="19">
        <v>133940</v>
      </c>
      <c r="G22" s="24">
        <v>248.99</v>
      </c>
      <c r="H22" s="24">
        <v>3.47</v>
      </c>
      <c r="I22" s="31"/>
      <c r="J22" s="31"/>
      <c r="K22" s="35"/>
    </row>
    <row r="23" spans="2:11" x14ac:dyDescent="0.25">
      <c r="B23" s="8" t="s">
        <v>1978</v>
      </c>
      <c r="C23" s="57" t="s">
        <v>1979</v>
      </c>
      <c r="D23" s="54" t="s">
        <v>1980</v>
      </c>
      <c r="E23" s="6" t="s">
        <v>1977</v>
      </c>
      <c r="F23" s="19">
        <v>8004</v>
      </c>
      <c r="G23" s="24">
        <v>240.07</v>
      </c>
      <c r="H23" s="24">
        <v>3.35</v>
      </c>
      <c r="I23" s="31"/>
      <c r="J23" s="31"/>
      <c r="K23" s="35"/>
    </row>
    <row r="24" spans="2:11" x14ac:dyDescent="0.25">
      <c r="B24" s="8" t="s">
        <v>754</v>
      </c>
      <c r="C24" s="57" t="s">
        <v>755</v>
      </c>
      <c r="D24" s="54" t="s">
        <v>756</v>
      </c>
      <c r="E24" s="6" t="s">
        <v>79</v>
      </c>
      <c r="F24" s="19">
        <v>5192</v>
      </c>
      <c r="G24" s="24">
        <v>239.95</v>
      </c>
      <c r="H24" s="24">
        <v>3.35</v>
      </c>
      <c r="I24" s="31"/>
      <c r="J24" s="31"/>
      <c r="K24" s="35"/>
    </row>
    <row r="25" spans="2:11" x14ac:dyDescent="0.25">
      <c r="B25" s="8" t="s">
        <v>818</v>
      </c>
      <c r="C25" s="57" t="s">
        <v>819</v>
      </c>
      <c r="D25" s="54" t="s">
        <v>820</v>
      </c>
      <c r="E25" s="6" t="s">
        <v>54</v>
      </c>
      <c r="F25" s="19">
        <v>2632</v>
      </c>
      <c r="G25" s="24">
        <v>219.85</v>
      </c>
      <c r="H25" s="24">
        <v>3.06</v>
      </c>
      <c r="I25" s="31"/>
      <c r="J25" s="31"/>
      <c r="K25" s="35"/>
    </row>
    <row r="26" spans="2:11" x14ac:dyDescent="0.25">
      <c r="B26" s="8" t="s">
        <v>244</v>
      </c>
      <c r="C26" s="57" t="s">
        <v>245</v>
      </c>
      <c r="D26" s="54" t="s">
        <v>246</v>
      </c>
      <c r="E26" s="6" t="s">
        <v>54</v>
      </c>
      <c r="F26" s="19">
        <v>3768</v>
      </c>
      <c r="G26" s="24">
        <v>205.3</v>
      </c>
      <c r="H26" s="24">
        <v>2.86</v>
      </c>
      <c r="I26" s="31"/>
      <c r="J26" s="31"/>
      <c r="K26" s="35"/>
    </row>
    <row r="27" spans="2:11" x14ac:dyDescent="0.25">
      <c r="B27" s="8" t="s">
        <v>103</v>
      </c>
      <c r="C27" s="57" t="s">
        <v>104</v>
      </c>
      <c r="D27" s="54" t="s">
        <v>105</v>
      </c>
      <c r="E27" s="6" t="s">
        <v>106</v>
      </c>
      <c r="F27" s="19">
        <v>5568</v>
      </c>
      <c r="G27" s="24">
        <v>199.42</v>
      </c>
      <c r="H27" s="24">
        <v>2.78</v>
      </c>
      <c r="I27" s="31"/>
      <c r="J27" s="31"/>
      <c r="K27" s="35"/>
    </row>
    <row r="28" spans="2:11" x14ac:dyDescent="0.25">
      <c r="B28" s="8" t="s">
        <v>1981</v>
      </c>
      <c r="C28" s="57" t="s">
        <v>1982</v>
      </c>
      <c r="D28" s="54" t="s">
        <v>1983</v>
      </c>
      <c r="E28" s="6" t="s">
        <v>161</v>
      </c>
      <c r="F28" s="19">
        <v>19639</v>
      </c>
      <c r="G28" s="24">
        <v>191.91</v>
      </c>
      <c r="H28" s="24">
        <v>2.68</v>
      </c>
      <c r="I28" s="31"/>
      <c r="J28" s="31"/>
      <c r="K28" s="35"/>
    </row>
    <row r="29" spans="2:11" x14ac:dyDescent="0.25">
      <c r="B29" s="8" t="s">
        <v>1923</v>
      </c>
      <c r="C29" s="57" t="s">
        <v>1924</v>
      </c>
      <c r="D29" s="54" t="s">
        <v>1925</v>
      </c>
      <c r="E29" s="6" t="s">
        <v>496</v>
      </c>
      <c r="F29" s="19">
        <v>36044</v>
      </c>
      <c r="G29" s="24">
        <v>190.26</v>
      </c>
      <c r="H29" s="24">
        <v>2.65</v>
      </c>
      <c r="I29" s="31"/>
      <c r="J29" s="31"/>
      <c r="K29" s="35"/>
    </row>
    <row r="30" spans="2:11" x14ac:dyDescent="0.25">
      <c r="B30" s="8" t="s">
        <v>115</v>
      </c>
      <c r="C30" s="57" t="s">
        <v>116</v>
      </c>
      <c r="D30" s="54" t="s">
        <v>117</v>
      </c>
      <c r="E30" s="6" t="s">
        <v>118</v>
      </c>
      <c r="F30" s="19">
        <v>502</v>
      </c>
      <c r="G30" s="24">
        <v>187.32</v>
      </c>
      <c r="H30" s="24">
        <v>2.61</v>
      </c>
      <c r="I30" s="31"/>
      <c r="J30" s="31"/>
      <c r="K30" s="35"/>
    </row>
    <row r="31" spans="2:11" x14ac:dyDescent="0.25">
      <c r="B31" s="8" t="s">
        <v>147</v>
      </c>
      <c r="C31" s="57" t="s">
        <v>148</v>
      </c>
      <c r="D31" s="54" t="s">
        <v>149</v>
      </c>
      <c r="E31" s="6" t="s">
        <v>150</v>
      </c>
      <c r="F31" s="19">
        <v>4874</v>
      </c>
      <c r="G31" s="24">
        <v>178.91</v>
      </c>
      <c r="H31" s="24">
        <v>2.4900000000000002</v>
      </c>
      <c r="I31" s="31"/>
      <c r="J31" s="31"/>
      <c r="K31" s="35"/>
    </row>
    <row r="32" spans="2:11" x14ac:dyDescent="0.25">
      <c r="B32" s="8" t="s">
        <v>2001</v>
      </c>
      <c r="C32" s="57" t="s">
        <v>2002</v>
      </c>
      <c r="D32" s="54" t="s">
        <v>2003</v>
      </c>
      <c r="E32" s="6" t="s">
        <v>325</v>
      </c>
      <c r="F32" s="19">
        <v>7000</v>
      </c>
      <c r="G32" s="24">
        <v>177.31</v>
      </c>
      <c r="H32" s="24">
        <v>2.4700000000000002</v>
      </c>
      <c r="I32" s="31"/>
      <c r="J32" s="31"/>
      <c r="K32" s="35"/>
    </row>
    <row r="33" spans="2:11" x14ac:dyDescent="0.25">
      <c r="B33" s="8" t="s">
        <v>949</v>
      </c>
      <c r="C33" s="57" t="s">
        <v>950</v>
      </c>
      <c r="D33" s="54" t="s">
        <v>951</v>
      </c>
      <c r="E33" s="6" t="s">
        <v>220</v>
      </c>
      <c r="F33" s="19">
        <v>30491</v>
      </c>
      <c r="G33" s="24">
        <v>164.53</v>
      </c>
      <c r="H33" s="24">
        <v>2.29</v>
      </c>
      <c r="I33" s="31"/>
      <c r="J33" s="31"/>
      <c r="K33" s="35"/>
    </row>
    <row r="34" spans="2:11" x14ac:dyDescent="0.25">
      <c r="B34" s="8" t="s">
        <v>1900</v>
      </c>
      <c r="C34" s="57" t="s">
        <v>1901</v>
      </c>
      <c r="D34" s="54" t="s">
        <v>1902</v>
      </c>
      <c r="E34" s="6" t="s">
        <v>98</v>
      </c>
      <c r="F34" s="19">
        <v>12351</v>
      </c>
      <c r="G34" s="24">
        <v>159.87</v>
      </c>
      <c r="H34" s="24">
        <v>2.23</v>
      </c>
      <c r="I34" s="31"/>
      <c r="J34" s="31"/>
      <c r="K34" s="35"/>
    </row>
    <row r="35" spans="2:11" x14ac:dyDescent="0.25">
      <c r="B35" s="8" t="s">
        <v>107</v>
      </c>
      <c r="C35" s="57" t="s">
        <v>108</v>
      </c>
      <c r="D35" s="54" t="s">
        <v>109</v>
      </c>
      <c r="E35" s="6" t="s">
        <v>110</v>
      </c>
      <c r="F35" s="19">
        <v>2310</v>
      </c>
      <c r="G35" s="24">
        <v>128.99</v>
      </c>
      <c r="H35" s="24">
        <v>1.8</v>
      </c>
      <c r="I35" s="31"/>
      <c r="J35" s="31"/>
      <c r="K35" s="35"/>
    </row>
    <row r="36" spans="2:11" x14ac:dyDescent="0.25">
      <c r="B36" s="8" t="s">
        <v>2064</v>
      </c>
      <c r="C36" s="57" t="s">
        <v>2065</v>
      </c>
      <c r="D36" s="54" t="s">
        <v>2066</v>
      </c>
      <c r="E36" s="6" t="s">
        <v>356</v>
      </c>
      <c r="F36" s="19">
        <v>26998</v>
      </c>
      <c r="G36" s="24">
        <v>116.2</v>
      </c>
      <c r="H36" s="24">
        <v>1.62</v>
      </c>
      <c r="I36" s="31"/>
      <c r="J36" s="31"/>
      <c r="K36" s="35"/>
    </row>
    <row r="37" spans="2:11" x14ac:dyDescent="0.25">
      <c r="B37" s="8" t="s">
        <v>2529</v>
      </c>
      <c r="C37" s="57" t="s">
        <v>2530</v>
      </c>
      <c r="D37" s="54" t="s">
        <v>2531</v>
      </c>
      <c r="E37" s="6" t="s">
        <v>98</v>
      </c>
      <c r="F37" s="19">
        <v>19330</v>
      </c>
      <c r="G37" s="24">
        <v>109.24</v>
      </c>
      <c r="H37" s="24">
        <v>1.52</v>
      </c>
      <c r="I37" s="31"/>
      <c r="J37" s="31"/>
      <c r="K37" s="35"/>
    </row>
    <row r="38" spans="2:11" x14ac:dyDescent="0.25">
      <c r="B38" s="8" t="s">
        <v>908</v>
      </c>
      <c r="C38" s="57" t="s">
        <v>909</v>
      </c>
      <c r="D38" s="54" t="s">
        <v>910</v>
      </c>
      <c r="E38" s="6" t="s">
        <v>440</v>
      </c>
      <c r="F38" s="19">
        <v>10303</v>
      </c>
      <c r="G38" s="24">
        <v>108.17</v>
      </c>
      <c r="H38" s="24">
        <v>1.51</v>
      </c>
      <c r="I38" s="31"/>
      <c r="J38" s="31"/>
      <c r="K38" s="35"/>
    </row>
    <row r="39" spans="2:11" x14ac:dyDescent="0.25">
      <c r="B39" s="8" t="s">
        <v>2052</v>
      </c>
      <c r="C39" s="57" t="s">
        <v>2053</v>
      </c>
      <c r="D39" s="54" t="s">
        <v>2054</v>
      </c>
      <c r="E39" s="6" t="s">
        <v>514</v>
      </c>
      <c r="F39" s="19">
        <v>10059</v>
      </c>
      <c r="G39" s="24">
        <v>66.25</v>
      </c>
      <c r="H39" s="24">
        <v>0.92</v>
      </c>
      <c r="I39" s="31"/>
      <c r="J39" s="31"/>
      <c r="K39" s="35"/>
    </row>
    <row r="40" spans="2:11" x14ac:dyDescent="0.25">
      <c r="C40" s="58" t="s">
        <v>40</v>
      </c>
      <c r="D40" s="54"/>
      <c r="E40" s="6"/>
      <c r="F40" s="19"/>
      <c r="G40" s="25">
        <v>7171.44</v>
      </c>
      <c r="H40" s="25">
        <v>99.96</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38</v>
      </c>
      <c r="C82" s="57" t="s">
        <v>39</v>
      </c>
      <c r="D82" s="54"/>
      <c r="E82" s="6"/>
      <c r="F82" s="19"/>
      <c r="G82" s="24">
        <v>2.06</v>
      </c>
      <c r="H82" s="24">
        <v>0.03</v>
      </c>
      <c r="I82" s="31"/>
      <c r="J82" s="31"/>
      <c r="K82" s="35"/>
    </row>
    <row r="83" spans="1:54" x14ac:dyDescent="0.25">
      <c r="C83" s="58" t="s">
        <v>40</v>
      </c>
      <c r="D83" s="54"/>
      <c r="E83" s="6"/>
      <c r="F83" s="19"/>
      <c r="G83" s="25">
        <v>2.06</v>
      </c>
      <c r="H83" s="25">
        <v>0.03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4656</v>
      </c>
      <c r="D86" s="54"/>
      <c r="E86" s="6"/>
      <c r="F86" s="19"/>
      <c r="G86" s="24" t="s">
        <v>2</v>
      </c>
      <c r="H86" s="24" t="s">
        <v>2</v>
      </c>
      <c r="I86" s="31"/>
      <c r="J86" s="31"/>
      <c r="K86" s="35"/>
      <c r="L86" s="3"/>
      <c r="AI86" s="3"/>
      <c r="AV86" s="3"/>
      <c r="AX86" s="3"/>
      <c r="BB86" s="3"/>
    </row>
    <row r="87" spans="1:54" x14ac:dyDescent="0.25">
      <c r="B87" s="8"/>
      <c r="C87" s="57" t="s">
        <v>41</v>
      </c>
      <c r="D87" s="54"/>
      <c r="E87" s="6"/>
      <c r="F87" s="19"/>
      <c r="G87" s="24">
        <v>-0.33</v>
      </c>
      <c r="H87" s="24">
        <v>0.01</v>
      </c>
      <c r="I87" s="31"/>
      <c r="J87" s="31"/>
      <c r="K87" s="35"/>
    </row>
    <row r="88" spans="1:54" x14ac:dyDescent="0.25">
      <c r="C88" s="58" t="s">
        <v>40</v>
      </c>
      <c r="D88" s="54"/>
      <c r="E88" s="6"/>
      <c r="F88" s="19"/>
      <c r="G88" s="25">
        <v>-0.33</v>
      </c>
      <c r="H88" s="25">
        <v>0.01</v>
      </c>
      <c r="I88" s="31"/>
      <c r="J88" s="31"/>
      <c r="K88" s="35"/>
    </row>
    <row r="89" spans="1:54" x14ac:dyDescent="0.25">
      <c r="C89" s="57"/>
      <c r="D89" s="54"/>
      <c r="E89" s="6"/>
      <c r="F89" s="19"/>
      <c r="G89" s="24"/>
      <c r="H89" s="24"/>
      <c r="I89" s="31"/>
      <c r="J89" s="31"/>
      <c r="K89" s="35"/>
    </row>
    <row r="90" spans="1:54" x14ac:dyDescent="0.25">
      <c r="C90" s="60" t="s">
        <v>42</v>
      </c>
      <c r="D90" s="55"/>
      <c r="E90" s="5"/>
      <c r="F90" s="20"/>
      <c r="G90" s="26">
        <v>7173.17</v>
      </c>
      <c r="H90" s="26">
        <v>100</v>
      </c>
      <c r="I90" s="32"/>
      <c r="J90" s="32"/>
      <c r="K90" s="36"/>
    </row>
    <row r="93" spans="1:54" x14ac:dyDescent="0.25">
      <c r="C93" s="1" t="s">
        <v>43</v>
      </c>
    </row>
    <row r="94" spans="1:54" x14ac:dyDescent="0.25">
      <c r="C94" s="37" t="s">
        <v>44</v>
      </c>
      <c r="D94" s="37"/>
      <c r="E94" s="37"/>
      <c r="F94" s="37"/>
      <c r="G94" s="37"/>
      <c r="H94" s="37"/>
      <c r="I94" s="37"/>
      <c r="J94" s="37"/>
      <c r="K94" s="37"/>
    </row>
    <row r="95" spans="1:54" x14ac:dyDescent="0.25">
      <c r="C95" s="2" t="s">
        <v>45</v>
      </c>
    </row>
    <row r="96" spans="1:54" x14ac:dyDescent="0.25">
      <c r="C96" s="2" t="s">
        <v>46</v>
      </c>
    </row>
    <row r="97" spans="3:6" x14ac:dyDescent="0.25">
      <c r="C97" s="2" t="s">
        <v>47</v>
      </c>
    </row>
    <row r="98" spans="3:6" x14ac:dyDescent="0.25">
      <c r="C98" s="2" t="s">
        <v>48</v>
      </c>
    </row>
    <row r="100" spans="3:6" x14ac:dyDescent="0.25">
      <c r="C100" s="78" t="s">
        <v>4733</v>
      </c>
      <c r="E100" s="78" t="s">
        <v>4734</v>
      </c>
      <c r="F100" s="79"/>
    </row>
    <row r="101" spans="3:6" x14ac:dyDescent="0.25">
      <c r="E101" s="2" t="s">
        <v>4773</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75"/>
  <dimension ref="A1:IV173"/>
  <sheetViews>
    <sheetView showGridLines="0" zoomScale="90" zoomScaleNormal="90" workbookViewId="0">
      <pane ySplit="6" topLeftCell="A1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2596</v>
      </c>
      <c r="J2" s="38" t="s">
        <v>4461</v>
      </c>
    </row>
    <row r="3" spans="1:54" ht="16.5" x14ac:dyDescent="0.3">
      <c r="C3" s="1" t="s">
        <v>27</v>
      </c>
      <c r="D3" s="21" t="s">
        <v>2597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583</v>
      </c>
      <c r="C18" s="57" t="s">
        <v>584</v>
      </c>
      <c r="D18" s="54" t="s">
        <v>585</v>
      </c>
      <c r="E18" s="6" t="s">
        <v>586</v>
      </c>
      <c r="F18" s="19">
        <v>62500</v>
      </c>
      <c r="G18" s="24">
        <v>62242.69</v>
      </c>
      <c r="H18" s="24">
        <v>3.14</v>
      </c>
      <c r="I18" s="31">
        <v>7.9009999999999998</v>
      </c>
      <c r="J18" s="31"/>
      <c r="K18" s="35" t="s">
        <v>572</v>
      </c>
    </row>
    <row r="19" spans="2:11" x14ac:dyDescent="0.25">
      <c r="B19" s="8" t="s">
        <v>1540</v>
      </c>
      <c r="C19" s="57" t="s">
        <v>1541</v>
      </c>
      <c r="D19" s="54" t="s">
        <v>1542</v>
      </c>
      <c r="E19" s="6" t="s">
        <v>1089</v>
      </c>
      <c r="F19" s="19">
        <v>56000</v>
      </c>
      <c r="G19" s="24">
        <v>56251.38</v>
      </c>
      <c r="H19" s="24">
        <v>2.84</v>
      </c>
      <c r="I19" s="31">
        <v>7.56</v>
      </c>
      <c r="J19" s="31"/>
      <c r="K19" s="35" t="s">
        <v>572</v>
      </c>
    </row>
    <row r="20" spans="2:11" x14ac:dyDescent="0.25">
      <c r="B20" s="8" t="s">
        <v>2185</v>
      </c>
      <c r="C20" s="57" t="s">
        <v>1150</v>
      </c>
      <c r="D20" s="54" t="s">
        <v>2186</v>
      </c>
      <c r="E20" s="6" t="s">
        <v>1709</v>
      </c>
      <c r="F20" s="19">
        <v>5240</v>
      </c>
      <c r="G20" s="24">
        <v>51337.22</v>
      </c>
      <c r="H20" s="24">
        <v>2.59</v>
      </c>
      <c r="I20" s="31">
        <v>8.11</v>
      </c>
      <c r="J20" s="31"/>
      <c r="K20" s="35" t="s">
        <v>572</v>
      </c>
    </row>
    <row r="21" spans="2:11" x14ac:dyDescent="0.25">
      <c r="B21" s="8" t="s">
        <v>1592</v>
      </c>
      <c r="C21" s="57" t="s">
        <v>574</v>
      </c>
      <c r="D21" s="54" t="s">
        <v>1593</v>
      </c>
      <c r="E21" s="6" t="s">
        <v>571</v>
      </c>
      <c r="F21" s="19">
        <v>48000</v>
      </c>
      <c r="G21" s="24">
        <v>48034.75</v>
      </c>
      <c r="H21" s="24">
        <v>2.42</v>
      </c>
      <c r="I21" s="31">
        <v>7.7398999999999996</v>
      </c>
      <c r="J21" s="31"/>
      <c r="K21" s="35"/>
    </row>
    <row r="22" spans="2:11" x14ac:dyDescent="0.25">
      <c r="B22" s="8" t="s">
        <v>2598</v>
      </c>
      <c r="C22" s="57" t="s">
        <v>1521</v>
      </c>
      <c r="D22" s="54" t="s">
        <v>2599</v>
      </c>
      <c r="E22" s="6" t="s">
        <v>571</v>
      </c>
      <c r="F22" s="19">
        <v>4400</v>
      </c>
      <c r="G22" s="24">
        <v>43905.97</v>
      </c>
      <c r="H22" s="24">
        <v>2.2200000000000002</v>
      </c>
      <c r="I22" s="31">
        <v>7.6502999999999997</v>
      </c>
      <c r="J22" s="31"/>
      <c r="K22" s="35" t="s">
        <v>572</v>
      </c>
    </row>
    <row r="23" spans="2:11" x14ac:dyDescent="0.25">
      <c r="B23" s="8" t="s">
        <v>1066</v>
      </c>
      <c r="C23" s="57" t="s">
        <v>569</v>
      </c>
      <c r="D23" s="54" t="s">
        <v>1067</v>
      </c>
      <c r="E23" s="6" t="s">
        <v>571</v>
      </c>
      <c r="F23" s="19">
        <v>42500</v>
      </c>
      <c r="G23" s="24">
        <v>42285.120000000003</v>
      </c>
      <c r="H23" s="24">
        <v>2.13</v>
      </c>
      <c r="I23" s="31">
        <v>7.82</v>
      </c>
      <c r="J23" s="31"/>
      <c r="K23" s="35" t="s">
        <v>572</v>
      </c>
    </row>
    <row r="24" spans="2:11" x14ac:dyDescent="0.25">
      <c r="B24" s="8" t="s">
        <v>2310</v>
      </c>
      <c r="C24" s="57" t="s">
        <v>2183</v>
      </c>
      <c r="D24" s="54" t="s">
        <v>2311</v>
      </c>
      <c r="E24" s="6" t="s">
        <v>571</v>
      </c>
      <c r="F24" s="19">
        <v>42500</v>
      </c>
      <c r="G24" s="24">
        <v>42247.34</v>
      </c>
      <c r="H24" s="24">
        <v>2.13</v>
      </c>
      <c r="I24" s="31">
        <v>7.6498999999999997</v>
      </c>
      <c r="J24" s="31"/>
      <c r="K24" s="35" t="s">
        <v>572</v>
      </c>
    </row>
    <row r="25" spans="2:11" x14ac:dyDescent="0.25">
      <c r="B25" s="8" t="s">
        <v>2201</v>
      </c>
      <c r="C25" s="57" t="s">
        <v>645</v>
      </c>
      <c r="D25" s="54" t="s">
        <v>2202</v>
      </c>
      <c r="E25" s="6" t="s">
        <v>571</v>
      </c>
      <c r="F25" s="19">
        <v>4201</v>
      </c>
      <c r="G25" s="24">
        <v>41915.18</v>
      </c>
      <c r="H25" s="24">
        <v>2.12</v>
      </c>
      <c r="I25" s="31">
        <v>8.0256000000000007</v>
      </c>
      <c r="J25" s="31">
        <v>8.1775312916999994</v>
      </c>
      <c r="K25" s="35" t="s">
        <v>572</v>
      </c>
    </row>
    <row r="26" spans="2:11" x14ac:dyDescent="0.25">
      <c r="B26" s="8" t="s">
        <v>568</v>
      </c>
      <c r="C26" s="57" t="s">
        <v>569</v>
      </c>
      <c r="D26" s="54" t="s">
        <v>570</v>
      </c>
      <c r="E26" s="6" t="s">
        <v>571</v>
      </c>
      <c r="F26" s="19">
        <v>42000</v>
      </c>
      <c r="G26" s="24">
        <v>41776.94</v>
      </c>
      <c r="H26" s="24">
        <v>2.11</v>
      </c>
      <c r="I26" s="31">
        <v>7.79</v>
      </c>
      <c r="J26" s="31"/>
      <c r="K26" s="35"/>
    </row>
    <row r="27" spans="2:11" x14ac:dyDescent="0.25">
      <c r="B27" s="8" t="s">
        <v>2315</v>
      </c>
      <c r="C27" s="57" t="s">
        <v>1135</v>
      </c>
      <c r="D27" s="54" t="s">
        <v>2316</v>
      </c>
      <c r="E27" s="6" t="s">
        <v>571</v>
      </c>
      <c r="F27" s="19">
        <v>4000</v>
      </c>
      <c r="G27" s="24">
        <v>39775.599999999999</v>
      </c>
      <c r="H27" s="24">
        <v>2.0099999999999998</v>
      </c>
      <c r="I27" s="31">
        <v>8.2074999999999996</v>
      </c>
      <c r="J27" s="31"/>
      <c r="K27" s="35" t="s">
        <v>572</v>
      </c>
    </row>
    <row r="28" spans="2:11" x14ac:dyDescent="0.25">
      <c r="B28" s="8" t="s">
        <v>2193</v>
      </c>
      <c r="C28" s="57" t="s">
        <v>1524</v>
      </c>
      <c r="D28" s="54" t="s">
        <v>2194</v>
      </c>
      <c r="E28" s="6" t="s">
        <v>571</v>
      </c>
      <c r="F28" s="19">
        <v>40000</v>
      </c>
      <c r="G28" s="24">
        <v>39739.68</v>
      </c>
      <c r="H28" s="24">
        <v>2.0099999999999998</v>
      </c>
      <c r="I28" s="31">
        <v>7.7</v>
      </c>
      <c r="J28" s="31"/>
      <c r="K28" s="35" t="s">
        <v>572</v>
      </c>
    </row>
    <row r="29" spans="2:11" x14ac:dyDescent="0.25">
      <c r="B29" s="8" t="s">
        <v>2600</v>
      </c>
      <c r="C29" s="57" t="s">
        <v>2601</v>
      </c>
      <c r="D29" s="54" t="s">
        <v>2602</v>
      </c>
      <c r="E29" s="6" t="s">
        <v>571</v>
      </c>
      <c r="F29" s="19">
        <v>4050</v>
      </c>
      <c r="G29" s="24">
        <v>39536.379999999997</v>
      </c>
      <c r="H29" s="24">
        <v>2</v>
      </c>
      <c r="I29" s="31">
        <v>7.9375</v>
      </c>
      <c r="J29" s="31"/>
      <c r="K29" s="35" t="s">
        <v>572</v>
      </c>
    </row>
    <row r="30" spans="2:11" x14ac:dyDescent="0.25">
      <c r="B30" s="8" t="s">
        <v>2308</v>
      </c>
      <c r="C30" s="57" t="s">
        <v>1524</v>
      </c>
      <c r="D30" s="54" t="s">
        <v>2309</v>
      </c>
      <c r="E30" s="6" t="s">
        <v>571</v>
      </c>
      <c r="F30" s="19">
        <v>35425</v>
      </c>
      <c r="G30" s="24">
        <v>35293.79</v>
      </c>
      <c r="H30" s="24">
        <v>1.78</v>
      </c>
      <c r="I30" s="31">
        <v>7.7</v>
      </c>
      <c r="J30" s="31"/>
      <c r="K30" s="35" t="s">
        <v>572</v>
      </c>
    </row>
    <row r="31" spans="2:11" x14ac:dyDescent="0.25">
      <c r="B31" s="8" t="s">
        <v>1548</v>
      </c>
      <c r="C31" s="57" t="s">
        <v>1521</v>
      </c>
      <c r="D31" s="54" t="s">
        <v>1549</v>
      </c>
      <c r="E31" s="6" t="s">
        <v>571</v>
      </c>
      <c r="F31" s="19">
        <v>35000</v>
      </c>
      <c r="G31" s="24">
        <v>34966.68</v>
      </c>
      <c r="H31" s="24">
        <v>1.77</v>
      </c>
      <c r="I31" s="31">
        <v>7.75</v>
      </c>
      <c r="J31" s="31"/>
      <c r="K31" s="35" t="s">
        <v>572</v>
      </c>
    </row>
    <row r="32" spans="2:11" x14ac:dyDescent="0.25">
      <c r="B32" s="8" t="s">
        <v>2603</v>
      </c>
      <c r="C32" s="57" t="s">
        <v>1345</v>
      </c>
      <c r="D32" s="54" t="s">
        <v>2604</v>
      </c>
      <c r="E32" s="6" t="s">
        <v>571</v>
      </c>
      <c r="F32" s="19">
        <v>30000</v>
      </c>
      <c r="G32" s="24">
        <v>30067.77</v>
      </c>
      <c r="H32" s="24">
        <v>1.52</v>
      </c>
      <c r="I32" s="31">
        <v>8.2484000000000002</v>
      </c>
      <c r="J32" s="31"/>
      <c r="K32" s="35" t="s">
        <v>572</v>
      </c>
    </row>
    <row r="33" spans="2:11" x14ac:dyDescent="0.25">
      <c r="B33" s="8" t="s">
        <v>1627</v>
      </c>
      <c r="C33" s="57" t="s">
        <v>1628</v>
      </c>
      <c r="D33" s="54" t="s">
        <v>1629</v>
      </c>
      <c r="E33" s="6" t="s">
        <v>571</v>
      </c>
      <c r="F33" s="19">
        <v>3000</v>
      </c>
      <c r="G33" s="24">
        <v>29989.05</v>
      </c>
      <c r="H33" s="24">
        <v>1.51</v>
      </c>
      <c r="I33" s="31">
        <v>8.0898000000000003</v>
      </c>
      <c r="J33" s="31"/>
      <c r="K33" s="35" t="s">
        <v>572</v>
      </c>
    </row>
    <row r="34" spans="2:11" x14ac:dyDescent="0.25">
      <c r="B34" s="8" t="s">
        <v>1516</v>
      </c>
      <c r="C34" s="57" t="s">
        <v>625</v>
      </c>
      <c r="D34" s="54" t="s">
        <v>1517</v>
      </c>
      <c r="E34" s="6" t="s">
        <v>571</v>
      </c>
      <c r="F34" s="19">
        <v>2950</v>
      </c>
      <c r="G34" s="24">
        <v>29358.99</v>
      </c>
      <c r="H34" s="24">
        <v>1.48</v>
      </c>
      <c r="I34" s="31">
        <v>7.6775000000000002</v>
      </c>
      <c r="J34" s="31"/>
      <c r="K34" s="35" t="s">
        <v>572</v>
      </c>
    </row>
    <row r="35" spans="2:11" x14ac:dyDescent="0.25">
      <c r="B35" s="8" t="s">
        <v>1608</v>
      </c>
      <c r="C35" s="57" t="s">
        <v>1345</v>
      </c>
      <c r="D35" s="54" t="s">
        <v>1609</v>
      </c>
      <c r="E35" s="6" t="s">
        <v>571</v>
      </c>
      <c r="F35" s="19">
        <v>2600</v>
      </c>
      <c r="G35" s="24">
        <v>25211.73</v>
      </c>
      <c r="H35" s="24">
        <v>1.27</v>
      </c>
      <c r="I35" s="31">
        <v>8.2605000000000004</v>
      </c>
      <c r="J35" s="31"/>
      <c r="K35" s="35"/>
    </row>
    <row r="36" spans="2:11" x14ac:dyDescent="0.25">
      <c r="B36" s="8" t="s">
        <v>2605</v>
      </c>
      <c r="C36" s="57" t="s">
        <v>1062</v>
      </c>
      <c r="D36" s="54" t="s">
        <v>2606</v>
      </c>
      <c r="E36" s="6" t="s">
        <v>571</v>
      </c>
      <c r="F36" s="19">
        <v>2500</v>
      </c>
      <c r="G36" s="24">
        <v>24948.78</v>
      </c>
      <c r="H36" s="24">
        <v>1.26</v>
      </c>
      <c r="I36" s="31">
        <v>8.2799999999999994</v>
      </c>
      <c r="J36" s="31"/>
      <c r="K36" s="35" t="s">
        <v>572</v>
      </c>
    </row>
    <row r="37" spans="2:11" x14ac:dyDescent="0.25">
      <c r="B37" s="8" t="s">
        <v>728</v>
      </c>
      <c r="C37" s="57" t="s">
        <v>729</v>
      </c>
      <c r="D37" s="54" t="s">
        <v>730</v>
      </c>
      <c r="E37" s="6" t="s">
        <v>571</v>
      </c>
      <c r="F37" s="19">
        <v>25000</v>
      </c>
      <c r="G37" s="24">
        <v>24926.03</v>
      </c>
      <c r="H37" s="24">
        <v>1.26</v>
      </c>
      <c r="I37" s="31">
        <v>7.96</v>
      </c>
      <c r="J37" s="31"/>
      <c r="K37" s="35" t="s">
        <v>572</v>
      </c>
    </row>
    <row r="38" spans="2:11" x14ac:dyDescent="0.25">
      <c r="B38" s="8" t="s">
        <v>1636</v>
      </c>
      <c r="C38" s="57" t="s">
        <v>732</v>
      </c>
      <c r="D38" s="54" t="s">
        <v>1637</v>
      </c>
      <c r="E38" s="6" t="s">
        <v>571</v>
      </c>
      <c r="F38" s="19">
        <v>2500</v>
      </c>
      <c r="G38" s="24">
        <v>24898.33</v>
      </c>
      <c r="H38" s="24">
        <v>1.26</v>
      </c>
      <c r="I38" s="31">
        <v>7.94</v>
      </c>
      <c r="J38" s="31"/>
      <c r="K38" s="35" t="s">
        <v>572</v>
      </c>
    </row>
    <row r="39" spans="2:11" x14ac:dyDescent="0.25">
      <c r="B39" s="8" t="s">
        <v>1027</v>
      </c>
      <c r="C39" s="57" t="s">
        <v>414</v>
      </c>
      <c r="D39" s="54" t="s">
        <v>1028</v>
      </c>
      <c r="E39" s="6" t="s">
        <v>571</v>
      </c>
      <c r="F39" s="19">
        <v>24500</v>
      </c>
      <c r="G39" s="24">
        <v>24366.080000000002</v>
      </c>
      <c r="H39" s="24">
        <v>1.23</v>
      </c>
      <c r="I39" s="31">
        <v>8.2789000000000001</v>
      </c>
      <c r="J39" s="31"/>
      <c r="K39" s="35" t="s">
        <v>572</v>
      </c>
    </row>
    <row r="40" spans="2:11" x14ac:dyDescent="0.25">
      <c r="B40" s="8" t="s">
        <v>655</v>
      </c>
      <c r="C40" s="57" t="s">
        <v>645</v>
      </c>
      <c r="D40" s="54" t="s">
        <v>656</v>
      </c>
      <c r="E40" s="6" t="s">
        <v>571</v>
      </c>
      <c r="F40" s="19">
        <v>2345</v>
      </c>
      <c r="G40" s="24">
        <v>22763.29</v>
      </c>
      <c r="H40" s="24">
        <v>1.1499999999999999</v>
      </c>
      <c r="I40" s="31">
        <v>6.7938999999999998</v>
      </c>
      <c r="J40" s="31">
        <v>8.1927295188499993</v>
      </c>
      <c r="K40" s="35"/>
    </row>
    <row r="41" spans="2:11" x14ac:dyDescent="0.25">
      <c r="B41" s="8" t="s">
        <v>1339</v>
      </c>
      <c r="C41" s="57" t="s">
        <v>1340</v>
      </c>
      <c r="D41" s="54" t="s">
        <v>1341</v>
      </c>
      <c r="E41" s="6" t="s">
        <v>571</v>
      </c>
      <c r="F41" s="19">
        <v>22500</v>
      </c>
      <c r="G41" s="24">
        <v>22563.81</v>
      </c>
      <c r="H41" s="24">
        <v>1.1399999999999999</v>
      </c>
      <c r="I41" s="31">
        <v>8.4869000000000003</v>
      </c>
      <c r="J41" s="31"/>
      <c r="K41" s="35" t="s">
        <v>572</v>
      </c>
    </row>
    <row r="42" spans="2:11" x14ac:dyDescent="0.25">
      <c r="B42" s="8" t="s">
        <v>2607</v>
      </c>
      <c r="C42" s="57" t="s">
        <v>729</v>
      </c>
      <c r="D42" s="54" t="s">
        <v>2608</v>
      </c>
      <c r="E42" s="6" t="s">
        <v>571</v>
      </c>
      <c r="F42" s="19">
        <v>2330</v>
      </c>
      <c r="G42" s="24">
        <v>22451.3</v>
      </c>
      <c r="H42" s="24">
        <v>1.1299999999999999</v>
      </c>
      <c r="I42" s="31">
        <v>7.9499000000000004</v>
      </c>
      <c r="J42" s="31"/>
      <c r="K42" s="35" t="s">
        <v>572</v>
      </c>
    </row>
    <row r="43" spans="2:11" x14ac:dyDescent="0.25">
      <c r="B43" s="8" t="s">
        <v>1603</v>
      </c>
      <c r="C43" s="57" t="s">
        <v>1601</v>
      </c>
      <c r="D43" s="54" t="s">
        <v>1604</v>
      </c>
      <c r="E43" s="6" t="s">
        <v>571</v>
      </c>
      <c r="F43" s="19">
        <v>22500</v>
      </c>
      <c r="G43" s="24">
        <v>22379.15</v>
      </c>
      <c r="H43" s="24">
        <v>1.1299999999999999</v>
      </c>
      <c r="I43" s="31">
        <v>8.6150000000000002</v>
      </c>
      <c r="J43" s="31"/>
      <c r="K43" s="35" t="s">
        <v>572</v>
      </c>
    </row>
    <row r="44" spans="2:11" x14ac:dyDescent="0.25">
      <c r="B44" s="8" t="s">
        <v>2609</v>
      </c>
      <c r="C44" s="57" t="s">
        <v>2610</v>
      </c>
      <c r="D44" s="54" t="s">
        <v>2611</v>
      </c>
      <c r="E44" s="6" t="s">
        <v>571</v>
      </c>
      <c r="F44" s="19">
        <v>2250</v>
      </c>
      <c r="G44" s="24">
        <v>22062.11</v>
      </c>
      <c r="H44" s="24">
        <v>1.1100000000000001</v>
      </c>
      <c r="I44" s="31">
        <v>8.3650000000000002</v>
      </c>
      <c r="J44" s="31"/>
      <c r="K44" s="35" t="s">
        <v>572</v>
      </c>
    </row>
    <row r="45" spans="2:11" x14ac:dyDescent="0.25">
      <c r="B45" s="8" t="s">
        <v>2612</v>
      </c>
      <c r="C45" s="57" t="s">
        <v>536</v>
      </c>
      <c r="D45" s="54" t="s">
        <v>2613</v>
      </c>
      <c r="E45" s="6" t="s">
        <v>571</v>
      </c>
      <c r="F45" s="19">
        <v>2000</v>
      </c>
      <c r="G45" s="24">
        <v>21849.18</v>
      </c>
      <c r="H45" s="24">
        <v>1.1000000000000001</v>
      </c>
      <c r="I45" s="31">
        <v>8.1649999999999991</v>
      </c>
      <c r="J45" s="31"/>
      <c r="K45" s="35" t="s">
        <v>572</v>
      </c>
    </row>
    <row r="46" spans="2:11" x14ac:dyDescent="0.25">
      <c r="B46" s="8" t="s">
        <v>2341</v>
      </c>
      <c r="C46" s="57" t="s">
        <v>66</v>
      </c>
      <c r="D46" s="54" t="s">
        <v>2342</v>
      </c>
      <c r="E46" s="6" t="s">
        <v>571</v>
      </c>
      <c r="F46" s="19">
        <v>20000</v>
      </c>
      <c r="G46" s="24">
        <v>20077.46</v>
      </c>
      <c r="H46" s="24">
        <v>1.01</v>
      </c>
      <c r="I46" s="31">
        <v>7.6</v>
      </c>
      <c r="J46" s="31"/>
      <c r="K46" s="35" t="s">
        <v>572</v>
      </c>
    </row>
    <row r="47" spans="2:11" x14ac:dyDescent="0.25">
      <c r="B47" s="8" t="s">
        <v>589</v>
      </c>
      <c r="C47" s="57" t="s">
        <v>590</v>
      </c>
      <c r="D47" s="54" t="s">
        <v>591</v>
      </c>
      <c r="E47" s="6" t="s">
        <v>571</v>
      </c>
      <c r="F47" s="19">
        <v>20000</v>
      </c>
      <c r="G47" s="24">
        <v>20062.62</v>
      </c>
      <c r="H47" s="24">
        <v>1.01</v>
      </c>
      <c r="I47" s="31">
        <v>7.5707000000000004</v>
      </c>
      <c r="J47" s="31"/>
      <c r="K47" s="35" t="s">
        <v>572</v>
      </c>
    </row>
    <row r="48" spans="2:11" x14ac:dyDescent="0.25">
      <c r="B48" s="8" t="s">
        <v>2333</v>
      </c>
      <c r="C48" s="57" t="s">
        <v>1377</v>
      </c>
      <c r="D48" s="54" t="s">
        <v>2334</v>
      </c>
      <c r="E48" s="6" t="s">
        <v>571</v>
      </c>
      <c r="F48" s="19">
        <v>20000</v>
      </c>
      <c r="G48" s="24">
        <v>19979.52</v>
      </c>
      <c r="H48" s="24">
        <v>1.01</v>
      </c>
      <c r="I48" s="31">
        <v>8.0894999999999992</v>
      </c>
      <c r="J48" s="31"/>
      <c r="K48" s="35" t="s">
        <v>572</v>
      </c>
    </row>
    <row r="49" spans="2:11" x14ac:dyDescent="0.25">
      <c r="B49" s="8" t="s">
        <v>1718</v>
      </c>
      <c r="C49" s="57" t="s">
        <v>625</v>
      </c>
      <c r="D49" s="54" t="s">
        <v>1719</v>
      </c>
      <c r="E49" s="6" t="s">
        <v>571</v>
      </c>
      <c r="F49" s="19">
        <v>20000</v>
      </c>
      <c r="G49" s="24">
        <v>19949.04</v>
      </c>
      <c r="H49" s="24">
        <v>1.01</v>
      </c>
      <c r="I49" s="31">
        <v>7.7416</v>
      </c>
      <c r="J49" s="31"/>
      <c r="K49" s="35" t="s">
        <v>572</v>
      </c>
    </row>
    <row r="50" spans="2:11" x14ac:dyDescent="0.25">
      <c r="B50" s="8" t="s">
        <v>2614</v>
      </c>
      <c r="C50" s="57" t="s">
        <v>2216</v>
      </c>
      <c r="D50" s="54" t="s">
        <v>2615</v>
      </c>
      <c r="E50" s="6" t="s">
        <v>571</v>
      </c>
      <c r="F50" s="19">
        <v>20000</v>
      </c>
      <c r="G50" s="24">
        <v>19926.419999999998</v>
      </c>
      <c r="H50" s="24">
        <v>1.01</v>
      </c>
      <c r="I50" s="31">
        <v>8.16</v>
      </c>
      <c r="J50" s="31"/>
      <c r="K50" s="35" t="s">
        <v>572</v>
      </c>
    </row>
    <row r="51" spans="2:11" x14ac:dyDescent="0.25">
      <c r="B51" s="8" t="s">
        <v>1552</v>
      </c>
      <c r="C51" s="57" t="s">
        <v>625</v>
      </c>
      <c r="D51" s="54" t="s">
        <v>1553</v>
      </c>
      <c r="E51" s="6" t="s">
        <v>571</v>
      </c>
      <c r="F51" s="19">
        <v>20000</v>
      </c>
      <c r="G51" s="24">
        <v>19866.96</v>
      </c>
      <c r="H51" s="24">
        <v>1</v>
      </c>
      <c r="I51" s="31">
        <v>7.7519999999999998</v>
      </c>
      <c r="J51" s="31"/>
      <c r="K51" s="35"/>
    </row>
    <row r="52" spans="2:11" x14ac:dyDescent="0.25">
      <c r="B52" s="8" t="s">
        <v>573</v>
      </c>
      <c r="C52" s="57" t="s">
        <v>574</v>
      </c>
      <c r="D52" s="54" t="s">
        <v>575</v>
      </c>
      <c r="E52" s="6" t="s">
        <v>571</v>
      </c>
      <c r="F52" s="19">
        <v>20000</v>
      </c>
      <c r="G52" s="24">
        <v>19835.080000000002</v>
      </c>
      <c r="H52" s="24">
        <v>1</v>
      </c>
      <c r="I52" s="31">
        <v>7.7740999999999998</v>
      </c>
      <c r="J52" s="31"/>
      <c r="K52" s="35" t="s">
        <v>572</v>
      </c>
    </row>
    <row r="53" spans="2:11" x14ac:dyDescent="0.25">
      <c r="B53" s="8" t="s">
        <v>2616</v>
      </c>
      <c r="C53" s="57" t="s">
        <v>1705</v>
      </c>
      <c r="D53" s="54" t="s">
        <v>2617</v>
      </c>
      <c r="E53" s="6" t="s">
        <v>571</v>
      </c>
      <c r="F53" s="19">
        <v>2000</v>
      </c>
      <c r="G53" s="24">
        <v>19743.36</v>
      </c>
      <c r="H53" s="24">
        <v>1</v>
      </c>
      <c r="I53" s="31">
        <v>8.1999999999999993</v>
      </c>
      <c r="J53" s="31"/>
      <c r="K53" s="35" t="s">
        <v>572</v>
      </c>
    </row>
    <row r="54" spans="2:11" x14ac:dyDescent="0.25">
      <c r="B54" s="8" t="s">
        <v>2451</v>
      </c>
      <c r="C54" s="57" t="s">
        <v>389</v>
      </c>
      <c r="D54" s="54" t="s">
        <v>2452</v>
      </c>
      <c r="E54" s="6" t="s">
        <v>629</v>
      </c>
      <c r="F54" s="19">
        <v>1964</v>
      </c>
      <c r="G54" s="24">
        <v>19461.900000000001</v>
      </c>
      <c r="H54" s="24">
        <v>0.98</v>
      </c>
      <c r="I54" s="31">
        <v>7.61</v>
      </c>
      <c r="J54" s="31"/>
      <c r="K54" s="35" t="s">
        <v>572</v>
      </c>
    </row>
    <row r="55" spans="2:11" x14ac:dyDescent="0.25">
      <c r="B55" s="8" t="s">
        <v>766</v>
      </c>
      <c r="C55" s="57" t="s">
        <v>723</v>
      </c>
      <c r="D55" s="54" t="s">
        <v>1539</v>
      </c>
      <c r="E55" s="6" t="s">
        <v>725</v>
      </c>
      <c r="F55" s="19">
        <v>1800</v>
      </c>
      <c r="G55" s="24">
        <v>18129.2</v>
      </c>
      <c r="H55" s="24">
        <v>0.92</v>
      </c>
      <c r="I55" s="31">
        <v>7.9039000000000001</v>
      </c>
      <c r="J55" s="31"/>
      <c r="K55" s="35" t="s">
        <v>572</v>
      </c>
    </row>
    <row r="56" spans="2:11" x14ac:dyDescent="0.25">
      <c r="B56" s="8" t="s">
        <v>2618</v>
      </c>
      <c r="C56" s="57" t="s">
        <v>66</v>
      </c>
      <c r="D56" s="54" t="s">
        <v>2619</v>
      </c>
      <c r="E56" s="6" t="s">
        <v>571</v>
      </c>
      <c r="F56" s="19">
        <v>1750</v>
      </c>
      <c r="G56" s="24">
        <v>17777.45</v>
      </c>
      <c r="H56" s="24">
        <v>0.9</v>
      </c>
      <c r="I56" s="31">
        <v>7.6596000000000002</v>
      </c>
      <c r="J56" s="31"/>
      <c r="K56" s="35" t="s">
        <v>572</v>
      </c>
    </row>
    <row r="57" spans="2:11" x14ac:dyDescent="0.25">
      <c r="B57" s="8" t="s">
        <v>2620</v>
      </c>
      <c r="C57" s="57" t="s">
        <v>2601</v>
      </c>
      <c r="D57" s="54" t="s">
        <v>2621</v>
      </c>
      <c r="E57" s="6" t="s">
        <v>571</v>
      </c>
      <c r="F57" s="19">
        <v>1750</v>
      </c>
      <c r="G57" s="24">
        <v>17495.419999999998</v>
      </c>
      <c r="H57" s="24">
        <v>0.88</v>
      </c>
      <c r="I57" s="31">
        <v>7.9375</v>
      </c>
      <c r="J57" s="31"/>
      <c r="K57" s="35" t="s">
        <v>572</v>
      </c>
    </row>
    <row r="58" spans="2:11" x14ac:dyDescent="0.25">
      <c r="B58" s="8" t="s">
        <v>2622</v>
      </c>
      <c r="C58" s="57" t="s">
        <v>1182</v>
      </c>
      <c r="D58" s="54" t="s">
        <v>2623</v>
      </c>
      <c r="E58" s="6" t="s">
        <v>1089</v>
      </c>
      <c r="F58" s="19">
        <v>1750</v>
      </c>
      <c r="G58" s="24">
        <v>17436.77</v>
      </c>
      <c r="H58" s="24">
        <v>0.88</v>
      </c>
      <c r="I58" s="31">
        <v>8.2599</v>
      </c>
      <c r="J58" s="31"/>
      <c r="K58" s="35" t="s">
        <v>572</v>
      </c>
    </row>
    <row r="59" spans="2:11" x14ac:dyDescent="0.25">
      <c r="B59" s="8" t="s">
        <v>2449</v>
      </c>
      <c r="C59" s="57" t="s">
        <v>625</v>
      </c>
      <c r="D59" s="54" t="s">
        <v>2450</v>
      </c>
      <c r="E59" s="6" t="s">
        <v>571</v>
      </c>
      <c r="F59" s="19">
        <v>17500</v>
      </c>
      <c r="G59" s="24">
        <v>17421.13</v>
      </c>
      <c r="H59" s="24">
        <v>0.88</v>
      </c>
      <c r="I59" s="31">
        <v>7.74</v>
      </c>
      <c r="J59" s="31"/>
      <c r="K59" s="35"/>
    </row>
    <row r="60" spans="2:11" x14ac:dyDescent="0.25">
      <c r="B60" s="8" t="s">
        <v>2624</v>
      </c>
      <c r="C60" s="57" t="s">
        <v>1340</v>
      </c>
      <c r="D60" s="54" t="s">
        <v>2625</v>
      </c>
      <c r="E60" s="6" t="s">
        <v>571</v>
      </c>
      <c r="F60" s="19">
        <v>1750</v>
      </c>
      <c r="G60" s="24">
        <v>17154.060000000001</v>
      </c>
      <c r="H60" s="24">
        <v>0.87</v>
      </c>
      <c r="I60" s="31">
        <v>8.4944000000000006</v>
      </c>
      <c r="J60" s="31"/>
      <c r="K60" s="35" t="s">
        <v>572</v>
      </c>
    </row>
    <row r="61" spans="2:11" x14ac:dyDescent="0.25">
      <c r="B61" s="8" t="s">
        <v>722</v>
      </c>
      <c r="C61" s="57" t="s">
        <v>723</v>
      </c>
      <c r="D61" s="54" t="s">
        <v>724</v>
      </c>
      <c r="E61" s="6" t="s">
        <v>725</v>
      </c>
      <c r="F61" s="19">
        <v>1650</v>
      </c>
      <c r="G61" s="24">
        <v>16752.57</v>
      </c>
      <c r="H61" s="24">
        <v>0.85</v>
      </c>
      <c r="I61" s="31">
        <v>7.9039000000000001</v>
      </c>
      <c r="J61" s="31"/>
      <c r="K61" s="35" t="s">
        <v>572</v>
      </c>
    </row>
    <row r="62" spans="2:11" x14ac:dyDescent="0.25">
      <c r="B62" s="8" t="s">
        <v>2626</v>
      </c>
      <c r="C62" s="57" t="s">
        <v>1606</v>
      </c>
      <c r="D62" s="54" t="s">
        <v>2627</v>
      </c>
      <c r="E62" s="6" t="s">
        <v>571</v>
      </c>
      <c r="F62" s="19">
        <v>1600</v>
      </c>
      <c r="G62" s="24">
        <v>15899.12</v>
      </c>
      <c r="H62" s="24">
        <v>0.8</v>
      </c>
      <c r="I62" s="31">
        <v>8</v>
      </c>
      <c r="J62" s="31"/>
      <c r="K62" s="35" t="s">
        <v>572</v>
      </c>
    </row>
    <row r="63" spans="2:11" x14ac:dyDescent="0.25">
      <c r="B63" s="8" t="s">
        <v>2628</v>
      </c>
      <c r="C63" s="57" t="s">
        <v>1606</v>
      </c>
      <c r="D63" s="54" t="s">
        <v>2629</v>
      </c>
      <c r="E63" s="6" t="s">
        <v>571</v>
      </c>
      <c r="F63" s="19">
        <v>1550</v>
      </c>
      <c r="G63" s="24">
        <v>15404.63</v>
      </c>
      <c r="H63" s="24">
        <v>0.78</v>
      </c>
      <c r="I63" s="31">
        <v>8.0500000000000007</v>
      </c>
      <c r="J63" s="31"/>
      <c r="K63" s="35" t="s">
        <v>572</v>
      </c>
    </row>
    <row r="64" spans="2:11" x14ac:dyDescent="0.25">
      <c r="B64" s="8" t="s">
        <v>2218</v>
      </c>
      <c r="C64" s="57" t="s">
        <v>625</v>
      </c>
      <c r="D64" s="54" t="s">
        <v>2219</v>
      </c>
      <c r="E64" s="6" t="s">
        <v>571</v>
      </c>
      <c r="F64" s="19">
        <v>15000</v>
      </c>
      <c r="G64" s="24">
        <v>14952.35</v>
      </c>
      <c r="H64" s="24">
        <v>0.75</v>
      </c>
      <c r="I64" s="31">
        <v>7.76</v>
      </c>
      <c r="J64" s="31"/>
      <c r="K64" s="35" t="s">
        <v>572</v>
      </c>
    </row>
    <row r="65" spans="2:11" x14ac:dyDescent="0.25">
      <c r="B65" s="8" t="s">
        <v>2630</v>
      </c>
      <c r="C65" s="57" t="s">
        <v>2313</v>
      </c>
      <c r="D65" s="54" t="s">
        <v>2631</v>
      </c>
      <c r="E65" s="6" t="s">
        <v>1089</v>
      </c>
      <c r="F65" s="19">
        <v>15000</v>
      </c>
      <c r="G65" s="24">
        <v>14915.9</v>
      </c>
      <c r="H65" s="24">
        <v>0.75</v>
      </c>
      <c r="I65" s="31">
        <v>8.3641000000000005</v>
      </c>
      <c r="J65" s="31"/>
      <c r="K65" s="35" t="s">
        <v>572</v>
      </c>
    </row>
    <row r="66" spans="2:11" x14ac:dyDescent="0.25">
      <c r="B66" s="8" t="s">
        <v>1734</v>
      </c>
      <c r="C66" s="57" t="s">
        <v>574</v>
      </c>
      <c r="D66" s="54" t="s">
        <v>1735</v>
      </c>
      <c r="E66" s="6" t="s">
        <v>1089</v>
      </c>
      <c r="F66" s="19">
        <v>1500</v>
      </c>
      <c r="G66" s="24">
        <v>14901.14</v>
      </c>
      <c r="H66" s="24">
        <v>0.75</v>
      </c>
      <c r="I66" s="31">
        <v>7.8490000000000002</v>
      </c>
      <c r="J66" s="31"/>
      <c r="K66" s="35" t="s">
        <v>572</v>
      </c>
    </row>
    <row r="67" spans="2:11" x14ac:dyDescent="0.25">
      <c r="B67" s="8" t="s">
        <v>2632</v>
      </c>
      <c r="C67" s="57" t="s">
        <v>1377</v>
      </c>
      <c r="D67" s="54" t="s">
        <v>2633</v>
      </c>
      <c r="E67" s="6" t="s">
        <v>571</v>
      </c>
      <c r="F67" s="19">
        <v>1500</v>
      </c>
      <c r="G67" s="24">
        <v>14773.79</v>
      </c>
      <c r="H67" s="24">
        <v>0.75</v>
      </c>
      <c r="I67" s="31">
        <v>8.1</v>
      </c>
      <c r="J67" s="31"/>
      <c r="K67" s="35" t="s">
        <v>572</v>
      </c>
    </row>
    <row r="68" spans="2:11" x14ac:dyDescent="0.25">
      <c r="B68" s="8" t="s">
        <v>2634</v>
      </c>
      <c r="C68" s="57" t="s">
        <v>1135</v>
      </c>
      <c r="D68" s="54" t="s">
        <v>2635</v>
      </c>
      <c r="E68" s="6" t="s">
        <v>571</v>
      </c>
      <c r="F68" s="19">
        <v>14000</v>
      </c>
      <c r="G68" s="24">
        <v>13997.21</v>
      </c>
      <c r="H68" s="24">
        <v>0.71</v>
      </c>
      <c r="I68" s="31">
        <v>8.1003000000000007</v>
      </c>
      <c r="J68" s="31"/>
      <c r="K68" s="35"/>
    </row>
    <row r="69" spans="2:11" x14ac:dyDescent="0.25">
      <c r="B69" s="8" t="s">
        <v>2305</v>
      </c>
      <c r="C69" s="57" t="s">
        <v>2306</v>
      </c>
      <c r="D69" s="54" t="s">
        <v>2307</v>
      </c>
      <c r="E69" s="6" t="s">
        <v>571</v>
      </c>
      <c r="F69" s="19">
        <v>13500</v>
      </c>
      <c r="G69" s="24">
        <v>13520.74</v>
      </c>
      <c r="H69" s="24">
        <v>0.68</v>
      </c>
      <c r="I69" s="31">
        <v>8.2100000000000009</v>
      </c>
      <c r="J69" s="31"/>
      <c r="K69" s="35" t="s">
        <v>572</v>
      </c>
    </row>
    <row r="70" spans="2:11" x14ac:dyDescent="0.25">
      <c r="B70" s="8" t="s">
        <v>619</v>
      </c>
      <c r="C70" s="57" t="s">
        <v>581</v>
      </c>
      <c r="D70" s="54" t="s">
        <v>620</v>
      </c>
      <c r="E70" s="6" t="s">
        <v>621</v>
      </c>
      <c r="F70" s="19">
        <v>1250</v>
      </c>
      <c r="G70" s="24">
        <v>12748.19</v>
      </c>
      <c r="H70" s="24">
        <v>0.64</v>
      </c>
      <c r="I70" s="31">
        <v>9.0725999999999996</v>
      </c>
      <c r="J70" s="31">
        <v>7.1198525099000003</v>
      </c>
      <c r="K70" s="35" t="s">
        <v>572</v>
      </c>
    </row>
    <row r="71" spans="2:11" x14ac:dyDescent="0.25">
      <c r="B71" s="8" t="s">
        <v>1082</v>
      </c>
      <c r="C71" s="57" t="s">
        <v>574</v>
      </c>
      <c r="D71" s="54" t="s">
        <v>1083</v>
      </c>
      <c r="E71" s="6" t="s">
        <v>571</v>
      </c>
      <c r="F71" s="19">
        <v>10000</v>
      </c>
      <c r="G71" s="24">
        <v>10016.83</v>
      </c>
      <c r="H71" s="24">
        <v>0.51</v>
      </c>
      <c r="I71" s="31">
        <v>7.7389999999999999</v>
      </c>
      <c r="J71" s="31"/>
      <c r="K71" s="35" t="s">
        <v>572</v>
      </c>
    </row>
    <row r="72" spans="2:11" x14ac:dyDescent="0.25">
      <c r="B72" s="8" t="s">
        <v>2636</v>
      </c>
      <c r="C72" s="57" t="s">
        <v>1521</v>
      </c>
      <c r="D72" s="54" t="s">
        <v>2637</v>
      </c>
      <c r="E72" s="6" t="s">
        <v>571</v>
      </c>
      <c r="F72" s="19">
        <v>1000</v>
      </c>
      <c r="G72" s="24">
        <v>10015.969999999999</v>
      </c>
      <c r="H72" s="24">
        <v>0.51</v>
      </c>
      <c r="I72" s="31">
        <v>7.68</v>
      </c>
      <c r="J72" s="31"/>
      <c r="K72" s="35" t="s">
        <v>572</v>
      </c>
    </row>
    <row r="73" spans="2:11" x14ac:dyDescent="0.25">
      <c r="B73" s="8" t="s">
        <v>2638</v>
      </c>
      <c r="C73" s="57" t="s">
        <v>732</v>
      </c>
      <c r="D73" s="54" t="s">
        <v>2639</v>
      </c>
      <c r="E73" s="6" t="s">
        <v>571</v>
      </c>
      <c r="F73" s="19">
        <v>1000</v>
      </c>
      <c r="G73" s="24">
        <v>9976.0300000000007</v>
      </c>
      <c r="H73" s="24">
        <v>0.5</v>
      </c>
      <c r="I73" s="31">
        <v>7.94</v>
      </c>
      <c r="J73" s="31"/>
      <c r="K73" s="35" t="s">
        <v>572</v>
      </c>
    </row>
    <row r="74" spans="2:11" x14ac:dyDescent="0.25">
      <c r="B74" s="8" t="s">
        <v>1710</v>
      </c>
      <c r="C74" s="57" t="s">
        <v>1135</v>
      </c>
      <c r="D74" s="54" t="s">
        <v>1711</v>
      </c>
      <c r="E74" s="6" t="s">
        <v>571</v>
      </c>
      <c r="F74" s="19">
        <v>1000</v>
      </c>
      <c r="G74" s="24">
        <v>9932.9599999999991</v>
      </c>
      <c r="H74" s="24">
        <v>0.5</v>
      </c>
      <c r="I74" s="31">
        <v>8.2074999999999996</v>
      </c>
      <c r="J74" s="31"/>
      <c r="K74" s="35" t="s">
        <v>572</v>
      </c>
    </row>
    <row r="75" spans="2:11" x14ac:dyDescent="0.25">
      <c r="B75" s="8" t="s">
        <v>2640</v>
      </c>
      <c r="C75" s="57" t="s">
        <v>1377</v>
      </c>
      <c r="D75" s="54" t="s">
        <v>2641</v>
      </c>
      <c r="E75" s="6" t="s">
        <v>571</v>
      </c>
      <c r="F75" s="19">
        <v>1000</v>
      </c>
      <c r="G75" s="24">
        <v>9921.58</v>
      </c>
      <c r="H75" s="24">
        <v>0.5</v>
      </c>
      <c r="I75" s="31">
        <v>8.0694999999999997</v>
      </c>
      <c r="J75" s="31"/>
      <c r="K75" s="35" t="s">
        <v>572</v>
      </c>
    </row>
    <row r="76" spans="2:11" x14ac:dyDescent="0.25">
      <c r="B76" s="8" t="s">
        <v>580</v>
      </c>
      <c r="C76" s="57" t="s">
        <v>581</v>
      </c>
      <c r="D76" s="54" t="s">
        <v>582</v>
      </c>
      <c r="E76" s="6" t="s">
        <v>571</v>
      </c>
      <c r="F76" s="19">
        <v>850</v>
      </c>
      <c r="G76" s="24">
        <v>8166.29</v>
      </c>
      <c r="H76" s="24">
        <v>0.41</v>
      </c>
      <c r="I76" s="31">
        <v>6.9085000000000001</v>
      </c>
      <c r="J76" s="31">
        <v>8.4427680880999993</v>
      </c>
      <c r="K76" s="35" t="s">
        <v>572</v>
      </c>
    </row>
    <row r="77" spans="2:11" x14ac:dyDescent="0.25">
      <c r="B77" s="8" t="s">
        <v>2642</v>
      </c>
      <c r="C77" s="57" t="s">
        <v>1062</v>
      </c>
      <c r="D77" s="54" t="s">
        <v>2643</v>
      </c>
      <c r="E77" s="6" t="s">
        <v>1089</v>
      </c>
      <c r="F77" s="19">
        <v>800</v>
      </c>
      <c r="G77" s="24">
        <v>7942.5</v>
      </c>
      <c r="H77" s="24">
        <v>0.4</v>
      </c>
      <c r="I77" s="31">
        <v>8.2860999999999994</v>
      </c>
      <c r="J77" s="31"/>
      <c r="K77" s="35" t="s">
        <v>572</v>
      </c>
    </row>
    <row r="78" spans="2:11" x14ac:dyDescent="0.25">
      <c r="B78" s="8" t="s">
        <v>2644</v>
      </c>
      <c r="C78" s="57" t="s">
        <v>574</v>
      </c>
      <c r="D78" s="54" t="s">
        <v>2645</v>
      </c>
      <c r="E78" s="6" t="s">
        <v>1089</v>
      </c>
      <c r="F78" s="19">
        <v>800</v>
      </c>
      <c r="G78" s="24">
        <v>7895.92</v>
      </c>
      <c r="H78" s="24">
        <v>0.4</v>
      </c>
      <c r="I78" s="31">
        <v>7.8090999999999999</v>
      </c>
      <c r="J78" s="31"/>
      <c r="K78" s="35" t="s">
        <v>572</v>
      </c>
    </row>
    <row r="79" spans="2:11" x14ac:dyDescent="0.25">
      <c r="B79" s="8" t="s">
        <v>2646</v>
      </c>
      <c r="C79" s="57" t="s">
        <v>569</v>
      </c>
      <c r="D79" s="54" t="s">
        <v>2647</v>
      </c>
      <c r="E79" s="6" t="s">
        <v>1089</v>
      </c>
      <c r="F79" s="19">
        <v>800</v>
      </c>
      <c r="G79" s="24">
        <v>7523.18</v>
      </c>
      <c r="H79" s="24">
        <v>0.38</v>
      </c>
      <c r="I79" s="31">
        <v>7.6959999999999997</v>
      </c>
      <c r="J79" s="31"/>
      <c r="K79" s="35" t="s">
        <v>572</v>
      </c>
    </row>
    <row r="80" spans="2:11" x14ac:dyDescent="0.25">
      <c r="B80" s="8" t="s">
        <v>2648</v>
      </c>
      <c r="C80" s="57" t="s">
        <v>569</v>
      </c>
      <c r="D80" s="54" t="s">
        <v>2649</v>
      </c>
      <c r="E80" s="6" t="s">
        <v>1089</v>
      </c>
      <c r="F80" s="19">
        <v>700</v>
      </c>
      <c r="G80" s="24">
        <v>6572.52</v>
      </c>
      <c r="H80" s="24">
        <v>0.33</v>
      </c>
      <c r="I80" s="31">
        <v>7.6959999999999997</v>
      </c>
      <c r="J80" s="31"/>
      <c r="K80" s="35" t="s">
        <v>572</v>
      </c>
    </row>
    <row r="81" spans="2:11" x14ac:dyDescent="0.25">
      <c r="B81" s="8" t="s">
        <v>2650</v>
      </c>
      <c r="C81" s="57" t="s">
        <v>2216</v>
      </c>
      <c r="D81" s="54" t="s">
        <v>2651</v>
      </c>
      <c r="E81" s="6" t="s">
        <v>571</v>
      </c>
      <c r="F81" s="19">
        <v>6000</v>
      </c>
      <c r="G81" s="24">
        <v>5948.62</v>
      </c>
      <c r="H81" s="24">
        <v>0.3</v>
      </c>
      <c r="I81" s="31">
        <v>8.16</v>
      </c>
      <c r="J81" s="31"/>
      <c r="K81" s="35" t="s">
        <v>572</v>
      </c>
    </row>
    <row r="82" spans="2:11" x14ac:dyDescent="0.25">
      <c r="B82" s="8" t="s">
        <v>2447</v>
      </c>
      <c r="C82" s="57" t="s">
        <v>1521</v>
      </c>
      <c r="D82" s="54" t="s">
        <v>2448</v>
      </c>
      <c r="E82" s="6" t="s">
        <v>571</v>
      </c>
      <c r="F82" s="19">
        <v>600</v>
      </c>
      <c r="G82" s="24">
        <v>5917.15</v>
      </c>
      <c r="H82" s="24">
        <v>0.3</v>
      </c>
      <c r="I82" s="31">
        <v>7.75</v>
      </c>
      <c r="J82" s="31"/>
      <c r="K82" s="35" t="s">
        <v>572</v>
      </c>
    </row>
    <row r="83" spans="2:11" x14ac:dyDescent="0.25">
      <c r="B83" s="8" t="s">
        <v>1630</v>
      </c>
      <c r="C83" s="57" t="s">
        <v>1062</v>
      </c>
      <c r="D83" s="54" t="s">
        <v>1631</v>
      </c>
      <c r="E83" s="6" t="s">
        <v>1089</v>
      </c>
      <c r="F83" s="19">
        <v>600</v>
      </c>
      <c r="G83" s="24">
        <v>5898.17</v>
      </c>
      <c r="H83" s="24">
        <v>0.3</v>
      </c>
      <c r="I83" s="31">
        <v>8.3000000000000007</v>
      </c>
      <c r="J83" s="31"/>
      <c r="K83" s="35" t="s">
        <v>572</v>
      </c>
    </row>
    <row r="84" spans="2:11" x14ac:dyDescent="0.25">
      <c r="B84" s="8" t="s">
        <v>2339</v>
      </c>
      <c r="C84" s="57" t="s">
        <v>732</v>
      </c>
      <c r="D84" s="54" t="s">
        <v>2340</v>
      </c>
      <c r="E84" s="6" t="s">
        <v>571</v>
      </c>
      <c r="F84" s="19">
        <v>500</v>
      </c>
      <c r="G84" s="24">
        <v>5169.12</v>
      </c>
      <c r="H84" s="24">
        <v>0.26</v>
      </c>
      <c r="I84" s="31">
        <v>7.8650000000000002</v>
      </c>
      <c r="J84" s="31"/>
      <c r="K84" s="35" t="s">
        <v>572</v>
      </c>
    </row>
    <row r="85" spans="2:11" x14ac:dyDescent="0.25">
      <c r="B85" s="8" t="s">
        <v>2301</v>
      </c>
      <c r="C85" s="57" t="s">
        <v>1521</v>
      </c>
      <c r="D85" s="54" t="s">
        <v>2302</v>
      </c>
      <c r="E85" s="6" t="s">
        <v>571</v>
      </c>
      <c r="F85" s="19">
        <v>5000</v>
      </c>
      <c r="G85" s="24">
        <v>5003.3999999999996</v>
      </c>
      <c r="H85" s="24">
        <v>0.25</v>
      </c>
      <c r="I85" s="31">
        <v>7.75</v>
      </c>
      <c r="J85" s="31"/>
      <c r="K85" s="35"/>
    </row>
    <row r="86" spans="2:11" x14ac:dyDescent="0.25">
      <c r="B86" s="8" t="s">
        <v>2652</v>
      </c>
      <c r="C86" s="57" t="s">
        <v>2610</v>
      </c>
      <c r="D86" s="54" t="s">
        <v>2653</v>
      </c>
      <c r="E86" s="6" t="s">
        <v>571</v>
      </c>
      <c r="F86" s="19">
        <v>5000</v>
      </c>
      <c r="G86" s="24">
        <v>4983.18</v>
      </c>
      <c r="H86" s="24">
        <v>0.25</v>
      </c>
      <c r="I86" s="31">
        <v>8.7200000000000006</v>
      </c>
      <c r="J86" s="31"/>
      <c r="K86" s="35" t="s">
        <v>572</v>
      </c>
    </row>
    <row r="87" spans="2:11" x14ac:dyDescent="0.25">
      <c r="B87" s="8" t="s">
        <v>2654</v>
      </c>
      <c r="C87" s="57" t="s">
        <v>1521</v>
      </c>
      <c r="D87" s="54" t="s">
        <v>2655</v>
      </c>
      <c r="E87" s="6" t="s">
        <v>571</v>
      </c>
      <c r="F87" s="19">
        <v>500</v>
      </c>
      <c r="G87" s="24">
        <v>4982.3500000000004</v>
      </c>
      <c r="H87" s="24">
        <v>0.25</v>
      </c>
      <c r="I87" s="31">
        <v>7.78</v>
      </c>
      <c r="J87" s="31"/>
      <c r="K87" s="35" t="s">
        <v>572</v>
      </c>
    </row>
    <row r="88" spans="2:11" x14ac:dyDescent="0.25">
      <c r="B88" s="8" t="s">
        <v>2656</v>
      </c>
      <c r="C88" s="57" t="s">
        <v>2216</v>
      </c>
      <c r="D88" s="54" t="s">
        <v>2657</v>
      </c>
      <c r="E88" s="6" t="s">
        <v>571</v>
      </c>
      <c r="F88" s="19">
        <v>5000</v>
      </c>
      <c r="G88" s="24">
        <v>4979.28</v>
      </c>
      <c r="H88" s="24">
        <v>0.25</v>
      </c>
      <c r="I88" s="31">
        <v>8.1300000000000008</v>
      </c>
      <c r="J88" s="31"/>
      <c r="K88" s="35" t="s">
        <v>572</v>
      </c>
    </row>
    <row r="89" spans="2:11" x14ac:dyDescent="0.25">
      <c r="B89" s="8" t="s">
        <v>2658</v>
      </c>
      <c r="C89" s="57" t="s">
        <v>56</v>
      </c>
      <c r="D89" s="54" t="s">
        <v>2659</v>
      </c>
      <c r="E89" s="6" t="s">
        <v>571</v>
      </c>
      <c r="F89" s="19">
        <v>500</v>
      </c>
      <c r="G89" s="24">
        <v>4964.76</v>
      </c>
      <c r="H89" s="24">
        <v>0.25</v>
      </c>
      <c r="I89" s="31">
        <v>8.1074999999999999</v>
      </c>
      <c r="J89" s="31"/>
      <c r="K89" s="35" t="s">
        <v>572</v>
      </c>
    </row>
    <row r="90" spans="2:11" x14ac:dyDescent="0.25">
      <c r="B90" s="8" t="s">
        <v>1596</v>
      </c>
      <c r="C90" s="57" t="s">
        <v>569</v>
      </c>
      <c r="D90" s="54" t="s">
        <v>1597</v>
      </c>
      <c r="E90" s="6" t="s">
        <v>571</v>
      </c>
      <c r="F90" s="19">
        <v>5000</v>
      </c>
      <c r="G90" s="24">
        <v>4963.84</v>
      </c>
      <c r="H90" s="24">
        <v>0.25</v>
      </c>
      <c r="I90" s="31">
        <v>7.79</v>
      </c>
      <c r="J90" s="31"/>
      <c r="K90" s="35" t="s">
        <v>572</v>
      </c>
    </row>
    <row r="91" spans="2:11" x14ac:dyDescent="0.25">
      <c r="B91" s="8" t="s">
        <v>2660</v>
      </c>
      <c r="C91" s="57" t="s">
        <v>574</v>
      </c>
      <c r="D91" s="54" t="s">
        <v>2661</v>
      </c>
      <c r="E91" s="6" t="s">
        <v>1089</v>
      </c>
      <c r="F91" s="19">
        <v>500</v>
      </c>
      <c r="G91" s="24">
        <v>4952.33</v>
      </c>
      <c r="H91" s="24">
        <v>0.25</v>
      </c>
      <c r="I91" s="31">
        <v>7.9020000000000001</v>
      </c>
      <c r="J91" s="31"/>
      <c r="K91" s="35" t="s">
        <v>572</v>
      </c>
    </row>
    <row r="92" spans="2:11" x14ac:dyDescent="0.25">
      <c r="B92" s="8" t="s">
        <v>2662</v>
      </c>
      <c r="C92" s="57" t="s">
        <v>1521</v>
      </c>
      <c r="D92" s="54" t="s">
        <v>2663</v>
      </c>
      <c r="E92" s="6" t="s">
        <v>571</v>
      </c>
      <c r="F92" s="19">
        <v>500</v>
      </c>
      <c r="G92" s="24">
        <v>4941.4399999999996</v>
      </c>
      <c r="H92" s="24">
        <v>0.25</v>
      </c>
      <c r="I92" s="31">
        <v>7.6848999999999998</v>
      </c>
      <c r="J92" s="31"/>
      <c r="K92" s="35" t="s">
        <v>572</v>
      </c>
    </row>
    <row r="93" spans="2:11" x14ac:dyDescent="0.25">
      <c r="B93" s="8" t="s">
        <v>2664</v>
      </c>
      <c r="C93" s="57" t="s">
        <v>1521</v>
      </c>
      <c r="D93" s="54" t="s">
        <v>2665</v>
      </c>
      <c r="E93" s="6" t="s">
        <v>571</v>
      </c>
      <c r="F93" s="19">
        <v>5000</v>
      </c>
      <c r="G93" s="24">
        <v>4129.6099999999997</v>
      </c>
      <c r="H93" s="24">
        <v>0.21</v>
      </c>
      <c r="I93" s="31">
        <v>7.7481</v>
      </c>
      <c r="J93" s="31"/>
      <c r="K93" s="35" t="s">
        <v>572</v>
      </c>
    </row>
    <row r="94" spans="2:11" x14ac:dyDescent="0.25">
      <c r="B94" s="8" t="s">
        <v>2666</v>
      </c>
      <c r="C94" s="57" t="s">
        <v>1521</v>
      </c>
      <c r="D94" s="54" t="s">
        <v>2667</v>
      </c>
      <c r="E94" s="6" t="s">
        <v>571</v>
      </c>
      <c r="F94" s="19">
        <v>400</v>
      </c>
      <c r="G94" s="24">
        <v>3960.82</v>
      </c>
      <c r="H94" s="24">
        <v>0.2</v>
      </c>
      <c r="I94" s="31">
        <v>7.78</v>
      </c>
      <c r="J94" s="31"/>
      <c r="K94" s="35" t="s">
        <v>572</v>
      </c>
    </row>
    <row r="95" spans="2:11" x14ac:dyDescent="0.25">
      <c r="B95" s="8" t="s">
        <v>2351</v>
      </c>
      <c r="C95" s="57" t="s">
        <v>732</v>
      </c>
      <c r="D95" s="54" t="s">
        <v>2352</v>
      </c>
      <c r="E95" s="6" t="s">
        <v>571</v>
      </c>
      <c r="F95" s="19">
        <v>250</v>
      </c>
      <c r="G95" s="24">
        <v>2511.56</v>
      </c>
      <c r="H95" s="24">
        <v>0.13</v>
      </c>
      <c r="I95" s="31">
        <v>7.8650000000000002</v>
      </c>
      <c r="J95" s="31"/>
      <c r="K95" s="35" t="s">
        <v>572</v>
      </c>
    </row>
    <row r="96" spans="2:11" x14ac:dyDescent="0.25">
      <c r="B96" s="8" t="s">
        <v>2470</v>
      </c>
      <c r="C96" s="57" t="s">
        <v>625</v>
      </c>
      <c r="D96" s="54" t="s">
        <v>2471</v>
      </c>
      <c r="E96" s="6" t="s">
        <v>571</v>
      </c>
      <c r="F96" s="19">
        <v>2500</v>
      </c>
      <c r="G96" s="24">
        <v>2501.15</v>
      </c>
      <c r="H96" s="24">
        <v>0.13</v>
      </c>
      <c r="I96" s="31">
        <v>7.74</v>
      </c>
      <c r="J96" s="31"/>
      <c r="K96" s="35" t="s">
        <v>572</v>
      </c>
    </row>
    <row r="97" spans="2:11" x14ac:dyDescent="0.25">
      <c r="B97" s="8" t="s">
        <v>2668</v>
      </c>
      <c r="C97" s="57" t="s">
        <v>732</v>
      </c>
      <c r="D97" s="54" t="s">
        <v>2669</v>
      </c>
      <c r="E97" s="6" t="s">
        <v>571</v>
      </c>
      <c r="F97" s="19">
        <v>250</v>
      </c>
      <c r="G97" s="24">
        <v>2497.41</v>
      </c>
      <c r="H97" s="24">
        <v>0.13</v>
      </c>
      <c r="I97" s="31">
        <v>7.8550000000000004</v>
      </c>
      <c r="J97" s="31"/>
      <c r="K97" s="35" t="s">
        <v>572</v>
      </c>
    </row>
    <row r="98" spans="2:11" x14ac:dyDescent="0.25">
      <c r="B98" s="8" t="s">
        <v>1724</v>
      </c>
      <c r="C98" s="57" t="s">
        <v>1377</v>
      </c>
      <c r="D98" s="54" t="s">
        <v>1725</v>
      </c>
      <c r="E98" s="6" t="s">
        <v>571</v>
      </c>
      <c r="F98" s="19">
        <v>250</v>
      </c>
      <c r="G98" s="24">
        <v>2493.27</v>
      </c>
      <c r="H98" s="24">
        <v>0.13</v>
      </c>
      <c r="I98" s="31">
        <v>8.1044999999999998</v>
      </c>
      <c r="J98" s="31"/>
      <c r="K98" s="35" t="s">
        <v>572</v>
      </c>
    </row>
    <row r="99" spans="2:11" x14ac:dyDescent="0.25">
      <c r="B99" s="8" t="s">
        <v>2670</v>
      </c>
      <c r="C99" s="57" t="s">
        <v>1521</v>
      </c>
      <c r="D99" s="54" t="s">
        <v>2671</v>
      </c>
      <c r="E99" s="6" t="s">
        <v>571</v>
      </c>
      <c r="F99" s="19">
        <v>2500</v>
      </c>
      <c r="G99" s="24">
        <v>2492.0700000000002</v>
      </c>
      <c r="H99" s="24">
        <v>0.13</v>
      </c>
      <c r="I99" s="31">
        <v>7.75</v>
      </c>
      <c r="J99" s="31"/>
      <c r="K99" s="35" t="s">
        <v>572</v>
      </c>
    </row>
    <row r="100" spans="2:11" x14ac:dyDescent="0.25">
      <c r="B100" s="8" t="s">
        <v>2672</v>
      </c>
      <c r="C100" s="57" t="s">
        <v>2183</v>
      </c>
      <c r="D100" s="54" t="s">
        <v>2673</v>
      </c>
      <c r="E100" s="6" t="s">
        <v>571</v>
      </c>
      <c r="F100" s="19">
        <v>250</v>
      </c>
      <c r="G100" s="24">
        <v>2490.52</v>
      </c>
      <c r="H100" s="24">
        <v>0.13</v>
      </c>
      <c r="I100" s="31">
        <v>7.8502000000000001</v>
      </c>
      <c r="J100" s="31"/>
      <c r="K100" s="35" t="s">
        <v>572</v>
      </c>
    </row>
    <row r="101" spans="2:11" x14ac:dyDescent="0.25">
      <c r="B101" s="8" t="s">
        <v>2674</v>
      </c>
      <c r="C101" s="57" t="s">
        <v>1606</v>
      </c>
      <c r="D101" s="54" t="s">
        <v>2675</v>
      </c>
      <c r="E101" s="6" t="s">
        <v>571</v>
      </c>
      <c r="F101" s="19">
        <v>250</v>
      </c>
      <c r="G101" s="24">
        <v>2489.92</v>
      </c>
      <c r="H101" s="24">
        <v>0.13</v>
      </c>
      <c r="I101" s="31">
        <v>8</v>
      </c>
      <c r="J101" s="31"/>
      <c r="K101" s="35" t="s">
        <v>572</v>
      </c>
    </row>
    <row r="102" spans="2:11" x14ac:dyDescent="0.25">
      <c r="B102" s="8" t="s">
        <v>1520</v>
      </c>
      <c r="C102" s="57" t="s">
        <v>1521</v>
      </c>
      <c r="D102" s="54" t="s">
        <v>1522</v>
      </c>
      <c r="E102" s="6" t="s">
        <v>571</v>
      </c>
      <c r="F102" s="19">
        <v>2500</v>
      </c>
      <c r="G102" s="24">
        <v>2479.69</v>
      </c>
      <c r="H102" s="24">
        <v>0.13</v>
      </c>
      <c r="I102" s="31">
        <v>7.74</v>
      </c>
      <c r="J102" s="31"/>
      <c r="K102" s="35"/>
    </row>
    <row r="103" spans="2:11" x14ac:dyDescent="0.25">
      <c r="B103" s="8" t="s">
        <v>1554</v>
      </c>
      <c r="C103" s="57" t="s">
        <v>625</v>
      </c>
      <c r="D103" s="54" t="s">
        <v>1555</v>
      </c>
      <c r="E103" s="6" t="s">
        <v>571</v>
      </c>
      <c r="F103" s="19">
        <v>250</v>
      </c>
      <c r="G103" s="24">
        <v>2418.6799999999998</v>
      </c>
      <c r="H103" s="24">
        <v>0.12</v>
      </c>
      <c r="I103" s="31">
        <v>7.76</v>
      </c>
      <c r="J103" s="31"/>
      <c r="K103" s="35" t="s">
        <v>572</v>
      </c>
    </row>
    <row r="104" spans="2:11" x14ac:dyDescent="0.25">
      <c r="B104" s="8" t="s">
        <v>1640</v>
      </c>
      <c r="C104" s="57" t="s">
        <v>1377</v>
      </c>
      <c r="D104" s="54" t="s">
        <v>1641</v>
      </c>
      <c r="E104" s="6" t="s">
        <v>571</v>
      </c>
      <c r="F104" s="19">
        <v>250</v>
      </c>
      <c r="G104" s="24">
        <v>2415.6</v>
      </c>
      <c r="H104" s="24">
        <v>0.12</v>
      </c>
      <c r="I104" s="31">
        <v>8.0945</v>
      </c>
      <c r="J104" s="31"/>
      <c r="K104" s="35" t="s">
        <v>572</v>
      </c>
    </row>
    <row r="105" spans="2:11" x14ac:dyDescent="0.25">
      <c r="B105" s="8" t="s">
        <v>2676</v>
      </c>
      <c r="C105" s="57" t="s">
        <v>569</v>
      </c>
      <c r="D105" s="54" t="s">
        <v>2677</v>
      </c>
      <c r="E105" s="6" t="s">
        <v>1089</v>
      </c>
      <c r="F105" s="19">
        <v>150</v>
      </c>
      <c r="G105" s="24">
        <v>1483.8</v>
      </c>
      <c r="H105" s="24">
        <v>7.0000000000000007E-2</v>
      </c>
      <c r="I105" s="31">
        <v>7.8871000000000002</v>
      </c>
      <c r="J105" s="31"/>
      <c r="K105" s="35" t="s">
        <v>572</v>
      </c>
    </row>
    <row r="106" spans="2:11" x14ac:dyDescent="0.25">
      <c r="C106" s="58" t="s">
        <v>40</v>
      </c>
      <c r="D106" s="54"/>
      <c r="E106" s="6"/>
      <c r="F106" s="19"/>
      <c r="G106" s="25">
        <v>1584357.87</v>
      </c>
      <c r="H106" s="25">
        <v>80</v>
      </c>
      <c r="I106" s="31"/>
      <c r="J106" s="31"/>
      <c r="K106" s="35"/>
    </row>
    <row r="107" spans="2:11" x14ac:dyDescent="0.25">
      <c r="C107" s="57"/>
      <c r="D107" s="54"/>
      <c r="E107" s="6"/>
      <c r="F107" s="19"/>
      <c r="G107" s="24"/>
      <c r="H107" s="24"/>
      <c r="I107" s="31"/>
      <c r="J107" s="31"/>
      <c r="K107" s="35"/>
    </row>
    <row r="108" spans="2:11" x14ac:dyDescent="0.25">
      <c r="C108" s="58" t="s">
        <v>7</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8" t="s">
        <v>8</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9" t="s">
        <v>9</v>
      </c>
      <c r="D112" s="54"/>
      <c r="E112" s="6"/>
      <c r="F112" s="19"/>
      <c r="G112" s="24"/>
      <c r="H112" s="24"/>
      <c r="I112" s="31"/>
      <c r="J112" s="31"/>
      <c r="K112" s="35"/>
    </row>
    <row r="113" spans="1:11" x14ac:dyDescent="0.25">
      <c r="B113" s="8" t="s">
        <v>657</v>
      </c>
      <c r="C113" s="57" t="s">
        <v>658</v>
      </c>
      <c r="D113" s="54" t="s">
        <v>659</v>
      </c>
      <c r="E113" s="6" t="s">
        <v>660</v>
      </c>
      <c r="F113" s="19">
        <v>98000000</v>
      </c>
      <c r="G113" s="24">
        <v>98232.16</v>
      </c>
      <c r="H113" s="24">
        <v>4.96</v>
      </c>
      <c r="I113" s="31">
        <v>7.2723084</v>
      </c>
      <c r="J113" s="31"/>
      <c r="K113" s="35"/>
    </row>
    <row r="114" spans="1:11" x14ac:dyDescent="0.25">
      <c r="B114" s="8" t="s">
        <v>1039</v>
      </c>
      <c r="C114" s="57" t="s">
        <v>1040</v>
      </c>
      <c r="D114" s="54" t="s">
        <v>1041</v>
      </c>
      <c r="E114" s="6" t="s">
        <v>660</v>
      </c>
      <c r="F114" s="19">
        <v>50500000</v>
      </c>
      <c r="G114" s="24">
        <v>50641.3</v>
      </c>
      <c r="H114" s="24">
        <v>2.56</v>
      </c>
      <c r="I114" s="31">
        <v>7.2367971999999998</v>
      </c>
      <c r="J114" s="31"/>
      <c r="K114" s="35"/>
    </row>
    <row r="115" spans="1:11" x14ac:dyDescent="0.25">
      <c r="B115" s="8" t="s">
        <v>1566</v>
      </c>
      <c r="C115" s="57" t="s">
        <v>1567</v>
      </c>
      <c r="D115" s="54" t="s">
        <v>1568</v>
      </c>
      <c r="E115" s="6" t="s">
        <v>660</v>
      </c>
      <c r="F115" s="19">
        <v>50000000</v>
      </c>
      <c r="G115" s="24">
        <v>49765</v>
      </c>
      <c r="H115" s="24">
        <v>2.5099999999999998</v>
      </c>
      <c r="I115" s="31">
        <v>0</v>
      </c>
      <c r="J115" s="31"/>
      <c r="K115" s="35"/>
    </row>
    <row r="116" spans="1:11" x14ac:dyDescent="0.25">
      <c r="B116" s="8" t="s">
        <v>1347</v>
      </c>
      <c r="C116" s="57" t="s">
        <v>1348</v>
      </c>
      <c r="D116" s="54" t="s">
        <v>1349</v>
      </c>
      <c r="E116" s="6" t="s">
        <v>660</v>
      </c>
      <c r="F116" s="19">
        <v>40500000</v>
      </c>
      <c r="G116" s="24">
        <v>40532.519999999997</v>
      </c>
      <c r="H116" s="24">
        <v>2.0499999999999998</v>
      </c>
      <c r="I116" s="31">
        <v>7.2030190999999997</v>
      </c>
      <c r="J116" s="31"/>
      <c r="K116" s="35"/>
    </row>
    <row r="117" spans="1:11" x14ac:dyDescent="0.25">
      <c r="B117" s="8" t="s">
        <v>1045</v>
      </c>
      <c r="C117" s="57" t="s">
        <v>1046</v>
      </c>
      <c r="D117" s="54" t="s">
        <v>1047</v>
      </c>
      <c r="E117" s="6" t="s">
        <v>660</v>
      </c>
      <c r="F117" s="19">
        <v>32500000</v>
      </c>
      <c r="G117" s="24">
        <v>32236.75</v>
      </c>
      <c r="H117" s="24">
        <v>1.63</v>
      </c>
      <c r="I117" s="31">
        <v>0</v>
      </c>
      <c r="J117" s="31"/>
      <c r="K117" s="35"/>
    </row>
    <row r="118" spans="1:11" x14ac:dyDescent="0.25">
      <c r="B118" s="8" t="s">
        <v>1653</v>
      </c>
      <c r="C118" s="57" t="s">
        <v>1654</v>
      </c>
      <c r="D118" s="54" t="s">
        <v>1655</v>
      </c>
      <c r="E118" s="6" t="s">
        <v>660</v>
      </c>
      <c r="F118" s="19">
        <v>30000000</v>
      </c>
      <c r="G118" s="24">
        <v>30342.09</v>
      </c>
      <c r="H118" s="24">
        <v>1.53</v>
      </c>
      <c r="I118" s="31">
        <v>7.2284033000000001</v>
      </c>
      <c r="J118" s="31"/>
      <c r="K118" s="35"/>
    </row>
    <row r="119" spans="1:11" x14ac:dyDescent="0.25">
      <c r="C119" s="58" t="s">
        <v>40</v>
      </c>
      <c r="D119" s="54"/>
      <c r="E119" s="6"/>
      <c r="F119" s="19"/>
      <c r="G119" s="25">
        <v>301749.82</v>
      </c>
      <c r="H119" s="25">
        <v>15.24</v>
      </c>
      <c r="I119" s="31"/>
      <c r="J119" s="31"/>
      <c r="K119" s="35"/>
    </row>
    <row r="120" spans="1:11" x14ac:dyDescent="0.25">
      <c r="C120" s="57"/>
      <c r="D120" s="54"/>
      <c r="E120" s="6"/>
      <c r="F120" s="19"/>
      <c r="G120" s="24"/>
      <c r="H120" s="24"/>
      <c r="I120" s="31"/>
      <c r="J120" s="31"/>
      <c r="K120" s="35"/>
    </row>
    <row r="121" spans="1:11" x14ac:dyDescent="0.25">
      <c r="C121" s="59" t="s">
        <v>10</v>
      </c>
      <c r="D121" s="54"/>
      <c r="E121" s="6"/>
      <c r="F121" s="19"/>
      <c r="G121" s="24"/>
      <c r="H121" s="24"/>
      <c r="I121" s="31"/>
      <c r="J121" s="31"/>
      <c r="K121" s="35"/>
    </row>
    <row r="122" spans="1:11" x14ac:dyDescent="0.25">
      <c r="B122" s="8" t="s">
        <v>2678</v>
      </c>
      <c r="C122" s="57" t="s">
        <v>2679</v>
      </c>
      <c r="D122" s="54" t="s">
        <v>2680</v>
      </c>
      <c r="E122" s="6" t="s">
        <v>660</v>
      </c>
      <c r="F122" s="19">
        <v>419300</v>
      </c>
      <c r="G122" s="24">
        <v>420.29</v>
      </c>
      <c r="H122" s="24">
        <v>0.02</v>
      </c>
      <c r="I122" s="31">
        <v>7.7235224000000002</v>
      </c>
      <c r="J122" s="31"/>
      <c r="K122" s="35"/>
    </row>
    <row r="123" spans="1:11" x14ac:dyDescent="0.25">
      <c r="C123" s="58" t="s">
        <v>40</v>
      </c>
      <c r="D123" s="54"/>
      <c r="E123" s="6"/>
      <c r="F123" s="19"/>
      <c r="G123" s="25">
        <v>420.29</v>
      </c>
      <c r="H123" s="25">
        <v>0.02</v>
      </c>
      <c r="I123" s="31"/>
      <c r="J123" s="31"/>
      <c r="K123" s="35"/>
    </row>
    <row r="124" spans="1:11" x14ac:dyDescent="0.25">
      <c r="C124" s="57"/>
      <c r="D124" s="54"/>
      <c r="E124" s="6"/>
      <c r="F124" s="19"/>
      <c r="G124" s="24"/>
      <c r="H124" s="24"/>
      <c r="I124" s="31"/>
      <c r="J124" s="31"/>
      <c r="K124" s="35"/>
    </row>
    <row r="125" spans="1:11" x14ac:dyDescent="0.25">
      <c r="A125" s="10"/>
      <c r="B125" s="28"/>
      <c r="C125" s="58" t="s">
        <v>11</v>
      </c>
      <c r="D125" s="54"/>
      <c r="E125" s="6"/>
      <c r="F125" s="19"/>
      <c r="G125" s="24"/>
      <c r="H125" s="24"/>
      <c r="I125" s="31"/>
      <c r="J125" s="31"/>
      <c r="K125" s="35"/>
    </row>
    <row r="126" spans="1:11" x14ac:dyDescent="0.25">
      <c r="A126" s="28"/>
      <c r="B126" s="28"/>
      <c r="C126" s="58" t="s">
        <v>13</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14</v>
      </c>
      <c r="D128" s="54"/>
      <c r="E128" s="6"/>
      <c r="F128" s="19"/>
      <c r="G128" s="24" t="s">
        <v>2</v>
      </c>
      <c r="H128" s="24" t="s">
        <v>2</v>
      </c>
      <c r="I128" s="31"/>
      <c r="J128" s="31"/>
      <c r="K128" s="35"/>
    </row>
    <row r="129" spans="1:11" x14ac:dyDescent="0.25">
      <c r="A129" s="28"/>
      <c r="B129" s="28"/>
      <c r="C129" s="58"/>
      <c r="D129" s="54"/>
      <c r="E129" s="6"/>
      <c r="F129" s="19"/>
      <c r="G129" s="24"/>
      <c r="H129" s="24"/>
      <c r="I129" s="31"/>
      <c r="J129" s="31"/>
      <c r="K129" s="35"/>
    </row>
    <row r="130" spans="1:11" x14ac:dyDescent="0.25">
      <c r="A130" s="28"/>
      <c r="B130" s="28"/>
      <c r="C130" s="58" t="s">
        <v>15</v>
      </c>
      <c r="D130" s="54"/>
      <c r="E130" s="6"/>
      <c r="F130" s="19"/>
      <c r="G130" s="24" t="s">
        <v>2</v>
      </c>
      <c r="H130" s="24" t="s">
        <v>2</v>
      </c>
      <c r="I130" s="31"/>
      <c r="J130" s="31"/>
      <c r="K130" s="35"/>
    </row>
    <row r="131" spans="1:11" x14ac:dyDescent="0.25">
      <c r="A131" s="28"/>
      <c r="B131" s="28"/>
      <c r="C131" s="58"/>
      <c r="D131" s="54"/>
      <c r="E131" s="6"/>
      <c r="F131" s="19"/>
      <c r="G131" s="24"/>
      <c r="H131" s="24"/>
      <c r="I131" s="31"/>
      <c r="J131" s="31"/>
      <c r="K131" s="35"/>
    </row>
    <row r="132" spans="1:11" x14ac:dyDescent="0.25">
      <c r="A132" s="28"/>
      <c r="B132" s="28"/>
      <c r="C132" s="58" t="s">
        <v>16</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C134" s="59" t="s">
        <v>17</v>
      </c>
      <c r="D134" s="54"/>
      <c r="E134" s="6"/>
      <c r="F134" s="19"/>
      <c r="G134" s="24"/>
      <c r="H134" s="24"/>
      <c r="I134" s="31"/>
      <c r="J134" s="31"/>
      <c r="K134" s="35"/>
    </row>
    <row r="135" spans="1:11" x14ac:dyDescent="0.25">
      <c r="B135" s="8" t="s">
        <v>2681</v>
      </c>
      <c r="C135" s="57" t="s">
        <v>2682</v>
      </c>
      <c r="D135" s="54" t="s">
        <v>2683</v>
      </c>
      <c r="E135" s="6" t="s">
        <v>660</v>
      </c>
      <c r="F135" s="19">
        <v>2502000</v>
      </c>
      <c r="G135" s="24">
        <v>1837.78</v>
      </c>
      <c r="H135" s="24">
        <v>0.09</v>
      </c>
      <c r="I135" s="31">
        <v>7.3073851000000003</v>
      </c>
      <c r="J135" s="31"/>
      <c r="K135" s="35"/>
    </row>
    <row r="136" spans="1:11" x14ac:dyDescent="0.25">
      <c r="B136" s="8" t="s">
        <v>2684</v>
      </c>
      <c r="C136" s="57" t="s">
        <v>2685</v>
      </c>
      <c r="D136" s="54" t="s">
        <v>2686</v>
      </c>
      <c r="E136" s="6" t="s">
        <v>660</v>
      </c>
      <c r="F136" s="19">
        <v>2502000</v>
      </c>
      <c r="G136" s="24">
        <v>1774.43</v>
      </c>
      <c r="H136" s="24">
        <v>0.09</v>
      </c>
      <c r="I136" s="31">
        <v>7.3033998000000002</v>
      </c>
      <c r="J136" s="31"/>
      <c r="K136" s="35"/>
    </row>
    <row r="137" spans="1:11" x14ac:dyDescent="0.25">
      <c r="C137" s="58" t="s">
        <v>40</v>
      </c>
      <c r="D137" s="54"/>
      <c r="E137" s="6"/>
      <c r="F137" s="19"/>
      <c r="G137" s="25">
        <v>3612.21</v>
      </c>
      <c r="H137" s="25">
        <v>0.18</v>
      </c>
      <c r="I137" s="31"/>
      <c r="J137" s="31"/>
      <c r="K137" s="35"/>
    </row>
    <row r="138" spans="1:11" x14ac:dyDescent="0.25">
      <c r="C138" s="57"/>
      <c r="D138" s="54"/>
      <c r="E138" s="6"/>
      <c r="F138" s="19"/>
      <c r="G138" s="24"/>
      <c r="H138" s="24"/>
      <c r="I138" s="31"/>
      <c r="J138" s="31"/>
      <c r="K138" s="35"/>
    </row>
    <row r="139" spans="1:11" x14ac:dyDescent="0.25">
      <c r="A139" s="10"/>
      <c r="B139" s="28"/>
      <c r="C139" s="58" t="s">
        <v>18</v>
      </c>
      <c r="D139" s="54"/>
      <c r="E139" s="6"/>
      <c r="F139" s="19"/>
      <c r="G139" s="24"/>
      <c r="H139" s="24"/>
      <c r="I139" s="31"/>
      <c r="J139" s="31"/>
      <c r="K139" s="35"/>
    </row>
    <row r="140" spans="1:11" x14ac:dyDescent="0.25">
      <c r="A140" s="28"/>
      <c r="B140" s="28"/>
      <c r="C140" s="58" t="s">
        <v>19</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C142" s="59" t="s">
        <v>20</v>
      </c>
      <c r="D142" s="54"/>
      <c r="E142" s="6"/>
      <c r="F142" s="19"/>
      <c r="G142" s="24"/>
      <c r="H142" s="24"/>
      <c r="I142" s="31"/>
      <c r="J142" s="31"/>
      <c r="K142" s="35"/>
    </row>
    <row r="143" spans="1:11" x14ac:dyDescent="0.25">
      <c r="B143" s="8" t="s">
        <v>749</v>
      </c>
      <c r="C143" s="57" t="s">
        <v>4663</v>
      </c>
      <c r="D143" s="54" t="s">
        <v>750</v>
      </c>
      <c r="E143" s="6" t="s">
        <v>751</v>
      </c>
      <c r="F143" s="19">
        <v>49189.09</v>
      </c>
      <c r="G143" s="24">
        <v>4977.71</v>
      </c>
      <c r="H143" s="24">
        <v>0.25</v>
      </c>
      <c r="I143" s="31">
        <v>7.14</v>
      </c>
      <c r="J143" s="31"/>
      <c r="K143" s="35"/>
    </row>
    <row r="144" spans="1:11" x14ac:dyDescent="0.25">
      <c r="C144" s="58" t="s">
        <v>40</v>
      </c>
      <c r="D144" s="54"/>
      <c r="E144" s="6"/>
      <c r="F144" s="19"/>
      <c r="G144" s="25">
        <v>4977.71</v>
      </c>
      <c r="H144" s="25">
        <v>0.25</v>
      </c>
      <c r="I144" s="31"/>
      <c r="J144" s="31"/>
      <c r="K144" s="35"/>
    </row>
    <row r="145" spans="1:54" x14ac:dyDescent="0.25">
      <c r="C145" s="57"/>
      <c r="D145" s="54"/>
      <c r="E145" s="6"/>
      <c r="F145" s="19"/>
      <c r="G145" s="24"/>
      <c r="H145" s="24"/>
      <c r="I145" s="31"/>
      <c r="J145" s="31"/>
      <c r="K145" s="35"/>
    </row>
    <row r="146" spans="1:54" x14ac:dyDescent="0.25">
      <c r="C146" s="58" t="s">
        <v>21</v>
      </c>
      <c r="D146" s="54"/>
      <c r="E146" s="6"/>
      <c r="F146" s="19"/>
      <c r="G146" s="24" t="s">
        <v>2</v>
      </c>
      <c r="H146" s="24" t="s">
        <v>2</v>
      </c>
      <c r="I146" s="31"/>
      <c r="J146" s="31"/>
      <c r="K146" s="35"/>
    </row>
    <row r="147" spans="1:54" x14ac:dyDescent="0.25">
      <c r="C147" s="57"/>
      <c r="D147" s="54"/>
      <c r="E147" s="6"/>
      <c r="F147" s="19"/>
      <c r="G147" s="24"/>
      <c r="H147" s="24"/>
      <c r="I147" s="31"/>
      <c r="J147" s="31"/>
      <c r="K147" s="35"/>
    </row>
    <row r="148" spans="1:54" x14ac:dyDescent="0.25">
      <c r="C148" s="58" t="s">
        <v>22</v>
      </c>
      <c r="D148" s="54"/>
      <c r="E148" s="6"/>
      <c r="F148" s="19"/>
      <c r="G148" s="24" t="s">
        <v>2</v>
      </c>
      <c r="H148" s="24" t="s">
        <v>2</v>
      </c>
      <c r="I148" s="31"/>
      <c r="J148" s="31"/>
      <c r="K148" s="35"/>
    </row>
    <row r="149" spans="1:54" x14ac:dyDescent="0.25">
      <c r="C149" s="57"/>
      <c r="D149" s="54"/>
      <c r="E149" s="6"/>
      <c r="F149" s="19"/>
      <c r="G149" s="24"/>
      <c r="H149" s="24"/>
      <c r="I149" s="31"/>
      <c r="J149" s="31"/>
      <c r="K149" s="35"/>
    </row>
    <row r="150" spans="1:54" x14ac:dyDescent="0.25">
      <c r="C150" s="58" t="s">
        <v>23</v>
      </c>
      <c r="D150" s="54"/>
      <c r="E150" s="6"/>
      <c r="F150" s="19"/>
      <c r="G150" s="24" t="s">
        <v>2</v>
      </c>
      <c r="H150" s="24" t="s">
        <v>2</v>
      </c>
      <c r="I150" s="31"/>
      <c r="J150" s="31"/>
      <c r="K150" s="35"/>
    </row>
    <row r="151" spans="1:54" x14ac:dyDescent="0.25">
      <c r="C151" s="57"/>
      <c r="D151" s="54"/>
      <c r="E151" s="6"/>
      <c r="F151" s="19"/>
      <c r="G151" s="24"/>
      <c r="H151" s="24"/>
      <c r="I151" s="31"/>
      <c r="J151" s="31"/>
      <c r="K151" s="35"/>
    </row>
    <row r="152" spans="1:54" x14ac:dyDescent="0.25">
      <c r="C152" s="59" t="s">
        <v>24</v>
      </c>
      <c r="D152" s="54"/>
      <c r="E152" s="6"/>
      <c r="F152" s="19"/>
      <c r="G152" s="24"/>
      <c r="H152" s="24"/>
      <c r="I152" s="31"/>
      <c r="J152" s="31"/>
      <c r="K152" s="35"/>
    </row>
    <row r="153" spans="1:54" x14ac:dyDescent="0.25">
      <c r="B153" s="8" t="s">
        <v>38</v>
      </c>
      <c r="C153" s="57" t="s">
        <v>39</v>
      </c>
      <c r="D153" s="54"/>
      <c r="E153" s="6"/>
      <c r="F153" s="19"/>
      <c r="G153" s="24">
        <v>949.48</v>
      </c>
      <c r="H153" s="24">
        <v>0.05</v>
      </c>
      <c r="I153" s="31"/>
      <c r="J153" s="31"/>
      <c r="K153" s="35"/>
    </row>
    <row r="154" spans="1:54" x14ac:dyDescent="0.25">
      <c r="C154" s="58" t="s">
        <v>40</v>
      </c>
      <c r="D154" s="54"/>
      <c r="E154" s="6"/>
      <c r="F154" s="19"/>
      <c r="G154" s="25">
        <v>949.48</v>
      </c>
      <c r="H154" s="25">
        <v>0.05</v>
      </c>
      <c r="I154" s="31"/>
      <c r="J154" s="31"/>
      <c r="K154" s="35"/>
    </row>
    <row r="155" spans="1:54" x14ac:dyDescent="0.25">
      <c r="C155" s="57"/>
      <c r="D155" s="54"/>
      <c r="E155" s="6"/>
      <c r="F155" s="19"/>
      <c r="G155" s="24"/>
      <c r="H155" s="24"/>
      <c r="I155" s="31"/>
      <c r="J155" s="31"/>
      <c r="K155" s="35"/>
    </row>
    <row r="156" spans="1:54" x14ac:dyDescent="0.25">
      <c r="A156" s="10"/>
      <c r="B156" s="28"/>
      <c r="C156" s="58" t="s">
        <v>25</v>
      </c>
      <c r="D156" s="54"/>
      <c r="E156" s="6"/>
      <c r="F156" s="19"/>
      <c r="G156" s="24"/>
      <c r="H156" s="24"/>
      <c r="I156" s="31"/>
      <c r="J156" s="31"/>
      <c r="K156" s="35"/>
    </row>
    <row r="157" spans="1:54" s="2" customFormat="1" ht="13.5" x14ac:dyDescent="0.25">
      <c r="A157" s="28"/>
      <c r="B157" s="28"/>
      <c r="C157" s="57" t="s">
        <v>4656</v>
      </c>
      <c r="D157" s="54"/>
      <c r="E157" s="6"/>
      <c r="F157" s="19"/>
      <c r="G157" s="24" t="s">
        <v>2</v>
      </c>
      <c r="H157" s="24" t="s">
        <v>2</v>
      </c>
      <c r="I157" s="31"/>
      <c r="J157" s="31"/>
      <c r="K157" s="35"/>
      <c r="L157" s="3"/>
      <c r="AI157" s="3"/>
      <c r="AV157" s="3"/>
      <c r="AX157" s="3"/>
      <c r="BB157" s="3"/>
    </row>
    <row r="158" spans="1:54" x14ac:dyDescent="0.25">
      <c r="B158" s="8"/>
      <c r="C158" s="57" t="s">
        <v>41</v>
      </c>
      <c r="D158" s="54"/>
      <c r="E158" s="6"/>
      <c r="F158" s="19"/>
      <c r="G158" s="24">
        <v>85000.03</v>
      </c>
      <c r="H158" s="24">
        <v>4.26</v>
      </c>
      <c r="I158" s="31"/>
      <c r="J158" s="31"/>
      <c r="K158" s="35"/>
    </row>
    <row r="159" spans="1:54" x14ac:dyDescent="0.25">
      <c r="C159" s="58" t="s">
        <v>40</v>
      </c>
      <c r="D159" s="54"/>
      <c r="E159" s="6"/>
      <c r="F159" s="19"/>
      <c r="G159" s="25">
        <v>85000.03</v>
      </c>
      <c r="H159" s="25">
        <v>4.26</v>
      </c>
      <c r="I159" s="31"/>
      <c r="J159" s="31"/>
      <c r="K159" s="35"/>
    </row>
    <row r="160" spans="1:54" x14ac:dyDescent="0.25">
      <c r="C160" s="57"/>
      <c r="D160" s="54"/>
      <c r="E160" s="6"/>
      <c r="F160" s="19"/>
      <c r="G160" s="24"/>
      <c r="H160" s="24"/>
      <c r="I160" s="31"/>
      <c r="J160" s="31"/>
      <c r="K160" s="35"/>
    </row>
    <row r="161" spans="3:11" x14ac:dyDescent="0.25">
      <c r="C161" s="60" t="s">
        <v>42</v>
      </c>
      <c r="D161" s="55"/>
      <c r="E161" s="5"/>
      <c r="F161" s="20"/>
      <c r="G161" s="26">
        <v>1981067.41</v>
      </c>
      <c r="H161" s="26">
        <v>100</v>
      </c>
      <c r="I161" s="32"/>
      <c r="J161" s="32"/>
      <c r="K161" s="36"/>
    </row>
    <row r="164" spans="3:11" x14ac:dyDescent="0.25">
      <c r="C164" s="1" t="s">
        <v>43</v>
      </c>
    </row>
    <row r="165" spans="3:11" x14ac:dyDescent="0.25">
      <c r="C165" s="37" t="s">
        <v>44</v>
      </c>
      <c r="D165" s="37"/>
      <c r="E165" s="37"/>
      <c r="F165" s="37"/>
      <c r="G165" s="37"/>
      <c r="H165" s="37"/>
      <c r="I165" s="37"/>
      <c r="J165" s="37"/>
      <c r="K165" s="37"/>
    </row>
    <row r="166" spans="3:11" x14ac:dyDescent="0.25">
      <c r="C166" s="2" t="s">
        <v>45</v>
      </c>
    </row>
    <row r="167" spans="3:11" x14ac:dyDescent="0.25">
      <c r="C167" s="2" t="s">
        <v>46</v>
      </c>
    </row>
    <row r="168" spans="3:11" x14ac:dyDescent="0.25">
      <c r="C168" s="2" t="s">
        <v>47</v>
      </c>
    </row>
    <row r="169" spans="3:11" x14ac:dyDescent="0.25">
      <c r="C169" s="2" t="s">
        <v>48</v>
      </c>
    </row>
    <row r="170" spans="3:11" ht="47.25" customHeight="1" x14ac:dyDescent="0.25">
      <c r="C170" s="82" t="s">
        <v>4679</v>
      </c>
      <c r="D170" s="82"/>
      <c r="E170" s="82"/>
      <c r="F170" s="82"/>
      <c r="G170" s="82"/>
      <c r="H170" s="82"/>
      <c r="I170" s="82"/>
      <c r="J170" s="82"/>
      <c r="K170" s="82"/>
    </row>
    <row r="172" spans="3:11" x14ac:dyDescent="0.25">
      <c r="C172" s="78" t="s">
        <v>4733</v>
      </c>
      <c r="E172" s="78" t="s">
        <v>4734</v>
      </c>
      <c r="F172" s="79"/>
    </row>
    <row r="173" spans="3:11" x14ac:dyDescent="0.25">
      <c r="E173" s="2" t="s">
        <v>4774</v>
      </c>
    </row>
  </sheetData>
  <mergeCells count="1">
    <mergeCell ref="C170:K170"/>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76"/>
  <dimension ref="A1:IV121"/>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2687</v>
      </c>
      <c r="J2" s="38" t="s">
        <v>4461</v>
      </c>
    </row>
    <row r="3" spans="1:54" ht="16.5" x14ac:dyDescent="0.3">
      <c r="C3" s="1" t="s">
        <v>27</v>
      </c>
      <c r="D3" s="21" t="s">
        <v>2688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995</v>
      </c>
      <c r="C10" s="57" t="s">
        <v>996</v>
      </c>
      <c r="D10" s="54" t="s">
        <v>997</v>
      </c>
      <c r="E10" s="6" t="s">
        <v>150</v>
      </c>
      <c r="F10" s="19">
        <v>24059</v>
      </c>
      <c r="G10" s="24">
        <v>1472.69</v>
      </c>
      <c r="H10" s="24">
        <v>8.17</v>
      </c>
      <c r="I10" s="31"/>
      <c r="J10" s="31"/>
      <c r="K10" s="35"/>
    </row>
    <row r="11" spans="1:54" x14ac:dyDescent="0.25">
      <c r="B11" s="8" t="s">
        <v>123</v>
      </c>
      <c r="C11" s="57" t="s">
        <v>124</v>
      </c>
      <c r="D11" s="54" t="s">
        <v>125</v>
      </c>
      <c r="E11" s="6" t="s">
        <v>126</v>
      </c>
      <c r="F11" s="19">
        <v>26959</v>
      </c>
      <c r="G11" s="24">
        <v>1401.44</v>
      </c>
      <c r="H11" s="24">
        <v>7.78</v>
      </c>
      <c r="I11" s="31"/>
      <c r="J11" s="31"/>
      <c r="K11" s="35"/>
    </row>
    <row r="12" spans="1:54" x14ac:dyDescent="0.25">
      <c r="B12" s="8" t="s">
        <v>91</v>
      </c>
      <c r="C12" s="57" t="s">
        <v>92</v>
      </c>
      <c r="D12" s="54" t="s">
        <v>93</v>
      </c>
      <c r="E12" s="6" t="s">
        <v>94</v>
      </c>
      <c r="F12" s="19">
        <v>54551</v>
      </c>
      <c r="G12" s="24">
        <v>1353.71</v>
      </c>
      <c r="H12" s="24">
        <v>7.51</v>
      </c>
      <c r="I12" s="31"/>
      <c r="J12" s="31"/>
      <c r="K12" s="35"/>
    </row>
    <row r="13" spans="1:54" x14ac:dyDescent="0.25">
      <c r="B13" s="8" t="s">
        <v>195</v>
      </c>
      <c r="C13" s="57" t="s">
        <v>196</v>
      </c>
      <c r="D13" s="54" t="s">
        <v>197</v>
      </c>
      <c r="E13" s="6" t="s">
        <v>150</v>
      </c>
      <c r="F13" s="19">
        <v>93915</v>
      </c>
      <c r="G13" s="24">
        <v>1332.14</v>
      </c>
      <c r="H13" s="24">
        <v>7.39</v>
      </c>
      <c r="I13" s="31"/>
      <c r="J13" s="31"/>
      <c r="K13" s="35"/>
    </row>
    <row r="14" spans="1:54" x14ac:dyDescent="0.25">
      <c r="B14" s="8" t="s">
        <v>521</v>
      </c>
      <c r="C14" s="57" t="s">
        <v>522</v>
      </c>
      <c r="D14" s="54" t="s">
        <v>523</v>
      </c>
      <c r="E14" s="6" t="s">
        <v>126</v>
      </c>
      <c r="F14" s="19">
        <v>52376</v>
      </c>
      <c r="G14" s="24">
        <v>1312.54</v>
      </c>
      <c r="H14" s="24">
        <v>7.28</v>
      </c>
      <c r="I14" s="31"/>
      <c r="J14" s="31"/>
      <c r="K14" s="35"/>
    </row>
    <row r="15" spans="1:54" x14ac:dyDescent="0.25">
      <c r="B15" s="8" t="s">
        <v>391</v>
      </c>
      <c r="C15" s="57" t="s">
        <v>392</v>
      </c>
      <c r="D15" s="54" t="s">
        <v>393</v>
      </c>
      <c r="E15" s="6" t="s">
        <v>150</v>
      </c>
      <c r="F15" s="19">
        <v>79347</v>
      </c>
      <c r="G15" s="24">
        <v>1071.98</v>
      </c>
      <c r="H15" s="24">
        <v>5.95</v>
      </c>
      <c r="I15" s="31"/>
      <c r="J15" s="31"/>
      <c r="K15" s="35"/>
    </row>
    <row r="16" spans="1:54" x14ac:dyDescent="0.25">
      <c r="B16" s="8" t="s">
        <v>73</v>
      </c>
      <c r="C16" s="57" t="s">
        <v>74</v>
      </c>
      <c r="D16" s="54" t="s">
        <v>75</v>
      </c>
      <c r="E16" s="6" t="s">
        <v>54</v>
      </c>
      <c r="F16" s="19">
        <v>23969</v>
      </c>
      <c r="G16" s="24">
        <v>914.65</v>
      </c>
      <c r="H16" s="24">
        <v>5.07</v>
      </c>
      <c r="I16" s="31"/>
      <c r="J16" s="31"/>
      <c r="K16" s="35"/>
    </row>
    <row r="17" spans="2:11" x14ac:dyDescent="0.25">
      <c r="B17" s="8" t="s">
        <v>998</v>
      </c>
      <c r="C17" s="57" t="s">
        <v>999</v>
      </c>
      <c r="D17" s="54" t="s">
        <v>1000</v>
      </c>
      <c r="E17" s="6" t="s">
        <v>496</v>
      </c>
      <c r="F17" s="19">
        <v>63019</v>
      </c>
      <c r="G17" s="24">
        <v>704.55</v>
      </c>
      <c r="H17" s="24">
        <v>3.91</v>
      </c>
      <c r="I17" s="31"/>
      <c r="J17" s="31"/>
      <c r="K17" s="35"/>
    </row>
    <row r="18" spans="2:11" x14ac:dyDescent="0.25">
      <c r="B18" s="8" t="s">
        <v>888</v>
      </c>
      <c r="C18" s="57" t="s">
        <v>590</v>
      </c>
      <c r="D18" s="54" t="s">
        <v>889</v>
      </c>
      <c r="E18" s="6" t="s">
        <v>271</v>
      </c>
      <c r="F18" s="19">
        <v>239056</v>
      </c>
      <c r="G18" s="24">
        <v>619.87</v>
      </c>
      <c r="H18" s="24">
        <v>3.44</v>
      </c>
      <c r="I18" s="31"/>
      <c r="J18" s="31"/>
      <c r="K18" s="35"/>
    </row>
    <row r="19" spans="2:11" x14ac:dyDescent="0.25">
      <c r="B19" s="8" t="s">
        <v>210</v>
      </c>
      <c r="C19" s="57" t="s">
        <v>211</v>
      </c>
      <c r="D19" s="54" t="s">
        <v>212</v>
      </c>
      <c r="E19" s="6" t="s">
        <v>213</v>
      </c>
      <c r="F19" s="19">
        <v>40891</v>
      </c>
      <c r="G19" s="24">
        <v>478.71</v>
      </c>
      <c r="H19" s="24">
        <v>2.66</v>
      </c>
      <c r="I19" s="31"/>
      <c r="J19" s="31"/>
      <c r="K19" s="35"/>
    </row>
    <row r="20" spans="2:11" x14ac:dyDescent="0.25">
      <c r="B20" s="8" t="s">
        <v>224</v>
      </c>
      <c r="C20" s="57" t="s">
        <v>225</v>
      </c>
      <c r="D20" s="54" t="s">
        <v>226</v>
      </c>
      <c r="E20" s="6" t="s">
        <v>94</v>
      </c>
      <c r="F20" s="19">
        <v>68102</v>
      </c>
      <c r="G20" s="24">
        <v>300.7</v>
      </c>
      <c r="H20" s="24">
        <v>1.67</v>
      </c>
      <c r="I20" s="31"/>
      <c r="J20" s="31"/>
      <c r="K20" s="35"/>
    </row>
    <row r="21" spans="2:11" x14ac:dyDescent="0.25">
      <c r="B21" s="8" t="s">
        <v>403</v>
      </c>
      <c r="C21" s="57" t="s">
        <v>404</v>
      </c>
      <c r="D21" s="54" t="s">
        <v>405</v>
      </c>
      <c r="E21" s="6" t="s">
        <v>406</v>
      </c>
      <c r="F21" s="19">
        <v>93636</v>
      </c>
      <c r="G21" s="24">
        <v>236.2</v>
      </c>
      <c r="H21" s="24">
        <v>1.31</v>
      </c>
      <c r="I21" s="31"/>
      <c r="J21" s="31"/>
      <c r="K21" s="35"/>
    </row>
    <row r="22" spans="2:11" x14ac:dyDescent="0.25">
      <c r="B22" s="8" t="s">
        <v>238</v>
      </c>
      <c r="C22" s="57" t="s">
        <v>239</v>
      </c>
      <c r="D22" s="54" t="s">
        <v>240</v>
      </c>
      <c r="E22" s="6" t="s">
        <v>79</v>
      </c>
      <c r="F22" s="19">
        <v>2882</v>
      </c>
      <c r="G22" s="24">
        <v>220.98</v>
      </c>
      <c r="H22" s="24">
        <v>1.23</v>
      </c>
      <c r="I22" s="31"/>
      <c r="J22" s="31"/>
      <c r="K22" s="35"/>
    </row>
    <row r="23" spans="2:11" x14ac:dyDescent="0.25">
      <c r="B23" s="8" t="s">
        <v>754</v>
      </c>
      <c r="C23" s="57" t="s">
        <v>755</v>
      </c>
      <c r="D23" s="54" t="s">
        <v>756</v>
      </c>
      <c r="E23" s="6" t="s">
        <v>79</v>
      </c>
      <c r="F23" s="19">
        <v>4359</v>
      </c>
      <c r="G23" s="24">
        <v>201.45</v>
      </c>
      <c r="H23" s="24">
        <v>1.1200000000000001</v>
      </c>
      <c r="I23" s="31"/>
      <c r="J23" s="31"/>
      <c r="K23" s="35"/>
    </row>
    <row r="24" spans="2:11" x14ac:dyDescent="0.25">
      <c r="B24" s="8" t="s">
        <v>285</v>
      </c>
      <c r="C24" s="57" t="s">
        <v>286</v>
      </c>
      <c r="D24" s="54" t="s">
        <v>287</v>
      </c>
      <c r="E24" s="6" t="s">
        <v>79</v>
      </c>
      <c r="F24" s="19">
        <v>22722</v>
      </c>
      <c r="G24" s="24">
        <v>200.91</v>
      </c>
      <c r="H24" s="24">
        <v>1.1100000000000001</v>
      </c>
      <c r="I24" s="31"/>
      <c r="J24" s="31"/>
      <c r="K24" s="35"/>
    </row>
    <row r="25" spans="2:11" x14ac:dyDescent="0.25">
      <c r="B25" s="8" t="s">
        <v>982</v>
      </c>
      <c r="C25" s="57" t="s">
        <v>983</v>
      </c>
      <c r="D25" s="54" t="s">
        <v>984</v>
      </c>
      <c r="E25" s="6" t="s">
        <v>567</v>
      </c>
      <c r="F25" s="19">
        <v>16524</v>
      </c>
      <c r="G25" s="24">
        <v>199.55</v>
      </c>
      <c r="H25" s="24">
        <v>1.1100000000000001</v>
      </c>
      <c r="I25" s="31"/>
      <c r="J25" s="31"/>
      <c r="K25" s="35"/>
    </row>
    <row r="26" spans="2:11" x14ac:dyDescent="0.25">
      <c r="B26" s="8" t="s">
        <v>1001</v>
      </c>
      <c r="C26" s="57" t="s">
        <v>1002</v>
      </c>
      <c r="D26" s="54" t="s">
        <v>1003</v>
      </c>
      <c r="E26" s="6" t="s">
        <v>230</v>
      </c>
      <c r="F26" s="19">
        <v>3102</v>
      </c>
      <c r="G26" s="24">
        <v>197.07</v>
      </c>
      <c r="H26" s="24">
        <v>1.0900000000000001</v>
      </c>
      <c r="I26" s="31"/>
      <c r="J26" s="31"/>
      <c r="K26" s="35"/>
    </row>
    <row r="27" spans="2:11" x14ac:dyDescent="0.25">
      <c r="B27" s="8" t="s">
        <v>407</v>
      </c>
      <c r="C27" s="57" t="s">
        <v>408</v>
      </c>
      <c r="D27" s="54" t="s">
        <v>409</v>
      </c>
      <c r="E27" s="6" t="s">
        <v>133</v>
      </c>
      <c r="F27" s="19">
        <v>39065</v>
      </c>
      <c r="G27" s="24">
        <v>196.24</v>
      </c>
      <c r="H27" s="24">
        <v>1.0900000000000001</v>
      </c>
      <c r="I27" s="31"/>
      <c r="J27" s="31"/>
      <c r="K27" s="35"/>
    </row>
    <row r="28" spans="2:11" x14ac:dyDescent="0.25">
      <c r="B28" s="8" t="s">
        <v>130</v>
      </c>
      <c r="C28" s="57" t="s">
        <v>131</v>
      </c>
      <c r="D28" s="54" t="s">
        <v>132</v>
      </c>
      <c r="E28" s="6" t="s">
        <v>133</v>
      </c>
      <c r="F28" s="19">
        <v>6825</v>
      </c>
      <c r="G28" s="24">
        <v>194.73</v>
      </c>
      <c r="H28" s="24">
        <v>1.08</v>
      </c>
      <c r="I28" s="31"/>
      <c r="J28" s="31"/>
      <c r="K28" s="35"/>
    </row>
    <row r="29" spans="2:11" x14ac:dyDescent="0.25">
      <c r="B29" s="8" t="s">
        <v>51</v>
      </c>
      <c r="C29" s="57" t="s">
        <v>52</v>
      </c>
      <c r="D29" s="54" t="s">
        <v>53</v>
      </c>
      <c r="E29" s="6" t="s">
        <v>54</v>
      </c>
      <c r="F29" s="19">
        <v>11615</v>
      </c>
      <c r="G29" s="24">
        <v>192.91</v>
      </c>
      <c r="H29" s="24">
        <v>1.07</v>
      </c>
      <c r="I29" s="31"/>
      <c r="J29" s="31"/>
      <c r="K29" s="35"/>
    </row>
    <row r="30" spans="2:11" x14ac:dyDescent="0.25">
      <c r="B30" s="8" t="s">
        <v>319</v>
      </c>
      <c r="C30" s="57" t="s">
        <v>320</v>
      </c>
      <c r="D30" s="54" t="s">
        <v>321</v>
      </c>
      <c r="E30" s="6" t="s">
        <v>54</v>
      </c>
      <c r="F30" s="19">
        <v>12126</v>
      </c>
      <c r="G30" s="24">
        <v>191.11</v>
      </c>
      <c r="H30" s="24">
        <v>1.06</v>
      </c>
      <c r="I30" s="31"/>
      <c r="J30" s="31"/>
      <c r="K30" s="35"/>
    </row>
    <row r="31" spans="2:11" x14ac:dyDescent="0.25">
      <c r="B31" s="8" t="s">
        <v>988</v>
      </c>
      <c r="C31" s="57" t="s">
        <v>989</v>
      </c>
      <c r="D31" s="54" t="s">
        <v>990</v>
      </c>
      <c r="E31" s="6" t="s">
        <v>991</v>
      </c>
      <c r="F31" s="19">
        <v>6079</v>
      </c>
      <c r="G31" s="24">
        <v>191</v>
      </c>
      <c r="H31" s="24">
        <v>1.06</v>
      </c>
      <c r="I31" s="31"/>
      <c r="J31" s="31"/>
      <c r="K31" s="35"/>
    </row>
    <row r="32" spans="2:11" x14ac:dyDescent="0.25">
      <c r="B32" s="8" t="s">
        <v>59</v>
      </c>
      <c r="C32" s="57" t="s">
        <v>60</v>
      </c>
      <c r="D32" s="54" t="s">
        <v>61</v>
      </c>
      <c r="E32" s="6" t="s">
        <v>58</v>
      </c>
      <c r="F32" s="19">
        <v>18142</v>
      </c>
      <c r="G32" s="24">
        <v>186.53</v>
      </c>
      <c r="H32" s="24">
        <v>1.03</v>
      </c>
      <c r="I32" s="31"/>
      <c r="J32" s="31"/>
      <c r="K32" s="35"/>
    </row>
    <row r="33" spans="2:11" x14ac:dyDescent="0.25">
      <c r="B33" s="8" t="s">
        <v>397</v>
      </c>
      <c r="C33" s="57" t="s">
        <v>398</v>
      </c>
      <c r="D33" s="54" t="s">
        <v>399</v>
      </c>
      <c r="E33" s="6" t="s">
        <v>54</v>
      </c>
      <c r="F33" s="19">
        <v>13947</v>
      </c>
      <c r="G33" s="24">
        <v>186</v>
      </c>
      <c r="H33" s="24">
        <v>1.03</v>
      </c>
      <c r="I33" s="31"/>
      <c r="J33" s="31"/>
      <c r="K33" s="35"/>
    </row>
    <row r="34" spans="2:11" x14ac:dyDescent="0.25">
      <c r="B34" s="8" t="s">
        <v>969</v>
      </c>
      <c r="C34" s="57" t="s">
        <v>970</v>
      </c>
      <c r="D34" s="54" t="s">
        <v>971</v>
      </c>
      <c r="E34" s="6" t="s">
        <v>271</v>
      </c>
      <c r="F34" s="19">
        <v>58246</v>
      </c>
      <c r="G34" s="24">
        <v>184.93</v>
      </c>
      <c r="H34" s="24">
        <v>1.03</v>
      </c>
      <c r="I34" s="31"/>
      <c r="J34" s="31"/>
      <c r="K34" s="35"/>
    </row>
    <row r="35" spans="2:11" x14ac:dyDescent="0.25">
      <c r="B35" s="8" t="s">
        <v>347</v>
      </c>
      <c r="C35" s="57" t="s">
        <v>348</v>
      </c>
      <c r="D35" s="54" t="s">
        <v>349</v>
      </c>
      <c r="E35" s="6" t="s">
        <v>72</v>
      </c>
      <c r="F35" s="19">
        <v>8480</v>
      </c>
      <c r="G35" s="24">
        <v>184.44</v>
      </c>
      <c r="H35" s="24">
        <v>1.02</v>
      </c>
      <c r="I35" s="31"/>
      <c r="J35" s="31"/>
      <c r="K35" s="35"/>
    </row>
    <row r="36" spans="2:11" x14ac:dyDescent="0.25">
      <c r="B36" s="8" t="s">
        <v>978</v>
      </c>
      <c r="C36" s="57" t="s">
        <v>979</v>
      </c>
      <c r="D36" s="54" t="s">
        <v>980</v>
      </c>
      <c r="E36" s="6" t="s">
        <v>981</v>
      </c>
      <c r="F36" s="19">
        <v>45396</v>
      </c>
      <c r="G36" s="24">
        <v>184.38</v>
      </c>
      <c r="H36" s="24">
        <v>1.02</v>
      </c>
      <c r="I36" s="31"/>
      <c r="J36" s="31"/>
      <c r="K36" s="35"/>
    </row>
    <row r="37" spans="2:11" x14ac:dyDescent="0.25">
      <c r="B37" s="8" t="s">
        <v>341</v>
      </c>
      <c r="C37" s="57" t="s">
        <v>342</v>
      </c>
      <c r="D37" s="54" t="s">
        <v>343</v>
      </c>
      <c r="E37" s="6" t="s">
        <v>54</v>
      </c>
      <c r="F37" s="19">
        <v>37986</v>
      </c>
      <c r="G37" s="24">
        <v>181.63</v>
      </c>
      <c r="H37" s="24">
        <v>1.01</v>
      </c>
      <c r="I37" s="31"/>
      <c r="J37" s="31"/>
      <c r="K37" s="35"/>
    </row>
    <row r="38" spans="2:11" x14ac:dyDescent="0.25">
      <c r="B38" s="8" t="s">
        <v>65</v>
      </c>
      <c r="C38" s="57" t="s">
        <v>66</v>
      </c>
      <c r="D38" s="54" t="s">
        <v>67</v>
      </c>
      <c r="E38" s="6" t="s">
        <v>68</v>
      </c>
      <c r="F38" s="19">
        <v>5183</v>
      </c>
      <c r="G38" s="24">
        <v>180.36</v>
      </c>
      <c r="H38" s="24">
        <v>1</v>
      </c>
      <c r="I38" s="31"/>
      <c r="J38" s="31"/>
      <c r="K38" s="35"/>
    </row>
    <row r="39" spans="2:11" x14ac:dyDescent="0.25">
      <c r="B39" s="8" t="s">
        <v>84</v>
      </c>
      <c r="C39" s="57" t="s">
        <v>85</v>
      </c>
      <c r="D39" s="54" t="s">
        <v>86</v>
      </c>
      <c r="E39" s="6" t="s">
        <v>58</v>
      </c>
      <c r="F39" s="19">
        <v>27873</v>
      </c>
      <c r="G39" s="24">
        <v>178.53</v>
      </c>
      <c r="H39" s="24">
        <v>0.99</v>
      </c>
      <c r="I39" s="31"/>
      <c r="J39" s="31"/>
      <c r="K39" s="35"/>
    </row>
    <row r="40" spans="2:11" x14ac:dyDescent="0.25">
      <c r="B40" s="8" t="s">
        <v>95</v>
      </c>
      <c r="C40" s="57" t="s">
        <v>96</v>
      </c>
      <c r="D40" s="54" t="s">
        <v>97</v>
      </c>
      <c r="E40" s="6" t="s">
        <v>98</v>
      </c>
      <c r="F40" s="19">
        <v>4821</v>
      </c>
      <c r="G40" s="24">
        <v>178.26</v>
      </c>
      <c r="H40" s="24">
        <v>0.99</v>
      </c>
      <c r="I40" s="31"/>
      <c r="J40" s="31"/>
      <c r="K40" s="35"/>
    </row>
    <row r="41" spans="2:11" x14ac:dyDescent="0.25">
      <c r="B41" s="8" t="s">
        <v>144</v>
      </c>
      <c r="C41" s="57" t="s">
        <v>145</v>
      </c>
      <c r="D41" s="54" t="s">
        <v>146</v>
      </c>
      <c r="E41" s="6" t="s">
        <v>79</v>
      </c>
      <c r="F41" s="19">
        <v>1746</v>
      </c>
      <c r="G41" s="24">
        <v>177.86</v>
      </c>
      <c r="H41" s="24">
        <v>0.99</v>
      </c>
      <c r="I41" s="31"/>
      <c r="J41" s="31"/>
      <c r="K41" s="35"/>
    </row>
    <row r="42" spans="2:11" x14ac:dyDescent="0.25">
      <c r="B42" s="8" t="s">
        <v>385</v>
      </c>
      <c r="C42" s="57" t="s">
        <v>386</v>
      </c>
      <c r="D42" s="54" t="s">
        <v>387</v>
      </c>
      <c r="E42" s="6" t="s">
        <v>79</v>
      </c>
      <c r="F42" s="19">
        <v>10762</v>
      </c>
      <c r="G42" s="24">
        <v>177.74</v>
      </c>
      <c r="H42" s="24">
        <v>0.99</v>
      </c>
      <c r="I42" s="31"/>
      <c r="J42" s="31"/>
      <c r="K42" s="35"/>
    </row>
    <row r="43" spans="2:11" x14ac:dyDescent="0.25">
      <c r="B43" s="8" t="s">
        <v>69</v>
      </c>
      <c r="C43" s="57" t="s">
        <v>70</v>
      </c>
      <c r="D43" s="54" t="s">
        <v>71</v>
      </c>
      <c r="E43" s="6" t="s">
        <v>72</v>
      </c>
      <c r="F43" s="19">
        <v>1745</v>
      </c>
      <c r="G43" s="24">
        <v>177.42</v>
      </c>
      <c r="H43" s="24">
        <v>0.98</v>
      </c>
      <c r="I43" s="31"/>
      <c r="J43" s="31"/>
      <c r="K43" s="35"/>
    </row>
    <row r="44" spans="2:11" x14ac:dyDescent="0.25">
      <c r="B44" s="8" t="s">
        <v>127</v>
      </c>
      <c r="C44" s="57" t="s">
        <v>128</v>
      </c>
      <c r="D44" s="54" t="s">
        <v>129</v>
      </c>
      <c r="E44" s="6" t="s">
        <v>79</v>
      </c>
      <c r="F44" s="19">
        <v>4578</v>
      </c>
      <c r="G44" s="24">
        <v>175.78</v>
      </c>
      <c r="H44" s="24">
        <v>0.98</v>
      </c>
      <c r="I44" s="31"/>
      <c r="J44" s="31"/>
      <c r="K44" s="35"/>
    </row>
    <row r="45" spans="2:11" x14ac:dyDescent="0.25">
      <c r="B45" s="8" t="s">
        <v>141</v>
      </c>
      <c r="C45" s="57" t="s">
        <v>142</v>
      </c>
      <c r="D45" s="54" t="s">
        <v>143</v>
      </c>
      <c r="E45" s="6" t="s">
        <v>58</v>
      </c>
      <c r="F45" s="19">
        <v>9555</v>
      </c>
      <c r="G45" s="24">
        <v>174.4</v>
      </c>
      <c r="H45" s="24">
        <v>0.97</v>
      </c>
      <c r="I45" s="31"/>
      <c r="J45" s="31"/>
      <c r="K45" s="35"/>
    </row>
    <row r="46" spans="2:11" x14ac:dyDescent="0.25">
      <c r="B46" s="8" t="s">
        <v>62</v>
      </c>
      <c r="C46" s="57" t="s">
        <v>63</v>
      </c>
      <c r="D46" s="54" t="s">
        <v>64</v>
      </c>
      <c r="E46" s="6" t="s">
        <v>58</v>
      </c>
      <c r="F46" s="19">
        <v>16304</v>
      </c>
      <c r="G46" s="24">
        <v>174.09</v>
      </c>
      <c r="H46" s="24">
        <v>0.97</v>
      </c>
      <c r="I46" s="31"/>
      <c r="J46" s="31"/>
      <c r="K46" s="35"/>
    </row>
    <row r="47" spans="2:11" x14ac:dyDescent="0.25">
      <c r="B47" s="8" t="s">
        <v>234</v>
      </c>
      <c r="C47" s="57" t="s">
        <v>235</v>
      </c>
      <c r="D47" s="54" t="s">
        <v>236</v>
      </c>
      <c r="E47" s="6" t="s">
        <v>237</v>
      </c>
      <c r="F47" s="19">
        <v>12397</v>
      </c>
      <c r="G47" s="24">
        <v>173.7</v>
      </c>
      <c r="H47" s="24">
        <v>0.96</v>
      </c>
      <c r="I47" s="31"/>
      <c r="J47" s="31"/>
      <c r="K47" s="35"/>
    </row>
    <row r="48" spans="2:11" x14ac:dyDescent="0.25">
      <c r="B48" s="8" t="s">
        <v>303</v>
      </c>
      <c r="C48" s="57" t="s">
        <v>304</v>
      </c>
      <c r="D48" s="54" t="s">
        <v>305</v>
      </c>
      <c r="E48" s="6" t="s">
        <v>183</v>
      </c>
      <c r="F48" s="19">
        <v>127680</v>
      </c>
      <c r="G48" s="24">
        <v>173.58</v>
      </c>
      <c r="H48" s="24">
        <v>0.96</v>
      </c>
      <c r="I48" s="31"/>
      <c r="J48" s="31"/>
      <c r="K48" s="35"/>
    </row>
    <row r="49" spans="2:11" x14ac:dyDescent="0.25">
      <c r="B49" s="8" t="s">
        <v>975</v>
      </c>
      <c r="C49" s="57" t="s">
        <v>976</v>
      </c>
      <c r="D49" s="54" t="s">
        <v>977</v>
      </c>
      <c r="E49" s="6" t="s">
        <v>58</v>
      </c>
      <c r="F49" s="19">
        <v>11314</v>
      </c>
      <c r="G49" s="24">
        <v>173.56</v>
      </c>
      <c r="H49" s="24">
        <v>0.96</v>
      </c>
      <c r="I49" s="31"/>
      <c r="J49" s="31"/>
      <c r="K49" s="35"/>
    </row>
    <row r="50" spans="2:11" x14ac:dyDescent="0.25">
      <c r="B50" s="8" t="s">
        <v>985</v>
      </c>
      <c r="C50" s="57" t="s">
        <v>986</v>
      </c>
      <c r="D50" s="54" t="s">
        <v>987</v>
      </c>
      <c r="E50" s="6" t="s">
        <v>102</v>
      </c>
      <c r="F50" s="19">
        <v>10570</v>
      </c>
      <c r="G50" s="24">
        <v>172.01</v>
      </c>
      <c r="H50" s="24">
        <v>0.95</v>
      </c>
      <c r="I50" s="31"/>
      <c r="J50" s="31"/>
      <c r="K50" s="35"/>
    </row>
    <row r="51" spans="2:11" x14ac:dyDescent="0.25">
      <c r="B51" s="8" t="s">
        <v>992</v>
      </c>
      <c r="C51" s="57" t="s">
        <v>993</v>
      </c>
      <c r="D51" s="54" t="s">
        <v>994</v>
      </c>
      <c r="E51" s="6" t="s">
        <v>183</v>
      </c>
      <c r="F51" s="19">
        <v>20482</v>
      </c>
      <c r="G51" s="24">
        <v>167.68</v>
      </c>
      <c r="H51" s="24">
        <v>0.93</v>
      </c>
      <c r="I51" s="31"/>
      <c r="J51" s="31"/>
      <c r="K51" s="35"/>
    </row>
    <row r="52" spans="2:11" x14ac:dyDescent="0.25">
      <c r="B52" s="8" t="s">
        <v>119</v>
      </c>
      <c r="C52" s="57" t="s">
        <v>120</v>
      </c>
      <c r="D52" s="54" t="s">
        <v>121</v>
      </c>
      <c r="E52" s="6" t="s">
        <v>122</v>
      </c>
      <c r="F52" s="19">
        <v>28886</v>
      </c>
      <c r="G52" s="24">
        <v>167.35</v>
      </c>
      <c r="H52" s="24">
        <v>0.93</v>
      </c>
      <c r="I52" s="31"/>
      <c r="J52" s="31"/>
      <c r="K52" s="35"/>
    </row>
    <row r="53" spans="2:11" x14ac:dyDescent="0.25">
      <c r="B53" s="8" t="s">
        <v>535</v>
      </c>
      <c r="C53" s="57" t="s">
        <v>536</v>
      </c>
      <c r="D53" s="54" t="s">
        <v>537</v>
      </c>
      <c r="E53" s="6" t="s">
        <v>102</v>
      </c>
      <c r="F53" s="19">
        <v>2397</v>
      </c>
      <c r="G53" s="24">
        <v>164.5</v>
      </c>
      <c r="H53" s="24">
        <v>0.91</v>
      </c>
      <c r="I53" s="31"/>
      <c r="J53" s="31"/>
      <c r="K53" s="35"/>
    </row>
    <row r="54" spans="2:11" x14ac:dyDescent="0.25">
      <c r="B54" s="8" t="s">
        <v>147</v>
      </c>
      <c r="C54" s="57" t="s">
        <v>148</v>
      </c>
      <c r="D54" s="54" t="s">
        <v>149</v>
      </c>
      <c r="E54" s="6" t="s">
        <v>150</v>
      </c>
      <c r="F54" s="19">
        <v>4424</v>
      </c>
      <c r="G54" s="24">
        <v>162.38999999999999</v>
      </c>
      <c r="H54" s="24">
        <v>0.9</v>
      </c>
      <c r="I54" s="31"/>
      <c r="J54" s="31"/>
      <c r="K54" s="35"/>
    </row>
    <row r="55" spans="2:11" x14ac:dyDescent="0.25">
      <c r="B55" s="8" t="s">
        <v>1004</v>
      </c>
      <c r="C55" s="57" t="s">
        <v>1005</v>
      </c>
      <c r="D55" s="54" t="s">
        <v>1006</v>
      </c>
      <c r="E55" s="6" t="s">
        <v>440</v>
      </c>
      <c r="F55" s="19">
        <v>29980</v>
      </c>
      <c r="G55" s="24">
        <v>161.19999999999999</v>
      </c>
      <c r="H55" s="24">
        <v>0.89</v>
      </c>
      <c r="I55" s="31"/>
      <c r="J55" s="31"/>
      <c r="K55" s="35"/>
    </row>
    <row r="56" spans="2:11" x14ac:dyDescent="0.25">
      <c r="B56" s="8" t="s">
        <v>297</v>
      </c>
      <c r="C56" s="57" t="s">
        <v>298</v>
      </c>
      <c r="D56" s="54" t="s">
        <v>299</v>
      </c>
      <c r="E56" s="6" t="s">
        <v>237</v>
      </c>
      <c r="F56" s="19">
        <v>27613</v>
      </c>
      <c r="G56" s="24">
        <v>159.22</v>
      </c>
      <c r="H56" s="24">
        <v>0.88</v>
      </c>
      <c r="I56" s="31"/>
      <c r="J56" s="31"/>
      <c r="K56" s="35"/>
    </row>
    <row r="57" spans="2:11" x14ac:dyDescent="0.25">
      <c r="B57" s="8" t="s">
        <v>244</v>
      </c>
      <c r="C57" s="57" t="s">
        <v>245</v>
      </c>
      <c r="D57" s="54" t="s">
        <v>246</v>
      </c>
      <c r="E57" s="6" t="s">
        <v>54</v>
      </c>
      <c r="F57" s="19">
        <v>2903</v>
      </c>
      <c r="G57" s="24">
        <v>158.16999999999999</v>
      </c>
      <c r="H57" s="24">
        <v>0.88</v>
      </c>
      <c r="I57" s="31"/>
      <c r="J57" s="31"/>
      <c r="K57" s="35"/>
    </row>
    <row r="58" spans="2:11" x14ac:dyDescent="0.25">
      <c r="B58" s="8" t="s">
        <v>972</v>
      </c>
      <c r="C58" s="57" t="s">
        <v>973</v>
      </c>
      <c r="D58" s="54" t="s">
        <v>974</v>
      </c>
      <c r="E58" s="6" t="s">
        <v>98</v>
      </c>
      <c r="F58" s="19">
        <v>5254</v>
      </c>
      <c r="G58" s="24">
        <v>155.41</v>
      </c>
      <c r="H58" s="24">
        <v>0.86</v>
      </c>
      <c r="I58" s="31"/>
      <c r="J58" s="31"/>
      <c r="K58" s="35"/>
    </row>
    <row r="59" spans="2:11" x14ac:dyDescent="0.25">
      <c r="B59" s="8" t="s">
        <v>55</v>
      </c>
      <c r="C59" s="57" t="s">
        <v>56</v>
      </c>
      <c r="D59" s="54" t="s">
        <v>57</v>
      </c>
      <c r="E59" s="6" t="s">
        <v>58</v>
      </c>
      <c r="F59" s="19">
        <v>10492</v>
      </c>
      <c r="G59" s="24">
        <v>153.44999999999999</v>
      </c>
      <c r="H59" s="24">
        <v>0.85</v>
      </c>
      <c r="I59" s="31"/>
      <c r="J59" s="31"/>
      <c r="K59" s="35"/>
    </row>
    <row r="60" spans="2:11" x14ac:dyDescent="0.25">
      <c r="C60" s="58" t="s">
        <v>40</v>
      </c>
      <c r="D60" s="54"/>
      <c r="E60" s="6"/>
      <c r="F60" s="19"/>
      <c r="G60" s="25">
        <v>18029.7</v>
      </c>
      <c r="H60" s="25">
        <v>100.02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27.23</v>
      </c>
      <c r="H102" s="24">
        <v>0.15</v>
      </c>
      <c r="I102" s="31"/>
      <c r="J102" s="31"/>
      <c r="K102" s="35"/>
    </row>
    <row r="103" spans="1:54" x14ac:dyDescent="0.25">
      <c r="C103" s="58" t="s">
        <v>40</v>
      </c>
      <c r="D103" s="54"/>
      <c r="E103" s="6"/>
      <c r="F103" s="19"/>
      <c r="G103" s="25">
        <v>27.23</v>
      </c>
      <c r="H103" s="25">
        <v>0.15</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4656</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-32.54</v>
      </c>
      <c r="H107" s="24">
        <v>-0.16999999999999998</v>
      </c>
      <c r="I107" s="31"/>
      <c r="J107" s="31"/>
      <c r="K107" s="35"/>
    </row>
    <row r="108" spans="1:54" x14ac:dyDescent="0.25">
      <c r="C108" s="58" t="s">
        <v>40</v>
      </c>
      <c r="D108" s="54"/>
      <c r="E108" s="6"/>
      <c r="F108" s="19"/>
      <c r="G108" s="25">
        <v>-32.54</v>
      </c>
      <c r="H108" s="25">
        <v>-0.16999999999999998</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18024.39</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78" t="s">
        <v>4733</v>
      </c>
      <c r="E120" s="78" t="s">
        <v>4734</v>
      </c>
      <c r="F120" s="79"/>
    </row>
    <row r="121" spans="3:11" x14ac:dyDescent="0.25">
      <c r="E121" s="2" t="s">
        <v>4744</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77"/>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2689</v>
      </c>
      <c r="J2" s="38" t="s">
        <v>4461</v>
      </c>
    </row>
    <row r="3" spans="1:54" ht="16.5" x14ac:dyDescent="0.3">
      <c r="C3" s="1" t="s">
        <v>27</v>
      </c>
      <c r="D3" s="21" t="s">
        <v>2690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2691</v>
      </c>
      <c r="C26" s="57" t="s">
        <v>2692</v>
      </c>
      <c r="D26" s="54" t="s">
        <v>2693</v>
      </c>
      <c r="E26" s="6" t="s">
        <v>660</v>
      </c>
      <c r="F26" s="19">
        <v>500000</v>
      </c>
      <c r="G26" s="24">
        <v>519.33000000000004</v>
      </c>
      <c r="H26" s="24">
        <v>12.02</v>
      </c>
      <c r="I26" s="31">
        <v>7.6032253000000001</v>
      </c>
      <c r="J26" s="31"/>
      <c r="K26" s="35"/>
    </row>
    <row r="27" spans="1:11" x14ac:dyDescent="0.25">
      <c r="B27" s="8" t="s">
        <v>2694</v>
      </c>
      <c r="C27" s="57" t="s">
        <v>2695</v>
      </c>
      <c r="D27" s="54" t="s">
        <v>2696</v>
      </c>
      <c r="E27" s="6" t="s">
        <v>660</v>
      </c>
      <c r="F27" s="19">
        <v>500000</v>
      </c>
      <c r="G27" s="24">
        <v>518.9</v>
      </c>
      <c r="H27" s="24">
        <v>12.01</v>
      </c>
      <c r="I27" s="31">
        <v>7.6239889999999999</v>
      </c>
      <c r="J27" s="31"/>
      <c r="K27" s="35"/>
    </row>
    <row r="28" spans="1:11" x14ac:dyDescent="0.25">
      <c r="B28" s="8" t="s">
        <v>2697</v>
      </c>
      <c r="C28" s="57" t="s">
        <v>2698</v>
      </c>
      <c r="D28" s="54" t="s">
        <v>2699</v>
      </c>
      <c r="E28" s="6" t="s">
        <v>660</v>
      </c>
      <c r="F28" s="19">
        <v>500000</v>
      </c>
      <c r="G28" s="24">
        <v>518.84</v>
      </c>
      <c r="H28" s="24">
        <v>12.01</v>
      </c>
      <c r="I28" s="31">
        <v>7.5839334999999997</v>
      </c>
      <c r="J28" s="31"/>
      <c r="K28" s="35"/>
    </row>
    <row r="29" spans="1:11" x14ac:dyDescent="0.25">
      <c r="B29" s="8" t="s">
        <v>2700</v>
      </c>
      <c r="C29" s="57" t="s">
        <v>2701</v>
      </c>
      <c r="D29" s="54" t="s">
        <v>2702</v>
      </c>
      <c r="E29" s="6" t="s">
        <v>660</v>
      </c>
      <c r="F29" s="19">
        <v>500000</v>
      </c>
      <c r="G29" s="24">
        <v>517.84</v>
      </c>
      <c r="H29" s="24">
        <v>11.98</v>
      </c>
      <c r="I29" s="31">
        <v>7.5839334999999997</v>
      </c>
      <c r="J29" s="31"/>
      <c r="K29" s="35"/>
    </row>
    <row r="30" spans="1:11" x14ac:dyDescent="0.25">
      <c r="B30" s="8" t="s">
        <v>2703</v>
      </c>
      <c r="C30" s="57" t="s">
        <v>2704</v>
      </c>
      <c r="D30" s="54" t="s">
        <v>2705</v>
      </c>
      <c r="E30" s="6" t="s">
        <v>660</v>
      </c>
      <c r="F30" s="19">
        <v>500000</v>
      </c>
      <c r="G30" s="24">
        <v>512.91999999999996</v>
      </c>
      <c r="H30" s="24">
        <v>11.87</v>
      </c>
      <c r="I30" s="31">
        <v>7.5819843999999996</v>
      </c>
      <c r="J30" s="31"/>
      <c r="K30" s="35"/>
    </row>
    <row r="31" spans="1:11" x14ac:dyDescent="0.25">
      <c r="B31" s="8" t="s">
        <v>2706</v>
      </c>
      <c r="C31" s="57" t="s">
        <v>2707</v>
      </c>
      <c r="D31" s="54" t="s">
        <v>2708</v>
      </c>
      <c r="E31" s="6" t="s">
        <v>660</v>
      </c>
      <c r="F31" s="19">
        <v>400000</v>
      </c>
      <c r="G31" s="24">
        <v>410.31</v>
      </c>
      <c r="H31" s="24">
        <v>9.5</v>
      </c>
      <c r="I31" s="31">
        <v>7.5735834999999998</v>
      </c>
      <c r="J31" s="31"/>
      <c r="K31" s="35"/>
    </row>
    <row r="32" spans="1:11" x14ac:dyDescent="0.25">
      <c r="C32" s="58" t="s">
        <v>40</v>
      </c>
      <c r="D32" s="54"/>
      <c r="E32" s="6"/>
      <c r="F32" s="19"/>
      <c r="G32" s="25">
        <v>2998.14</v>
      </c>
      <c r="H32" s="25">
        <v>69.39</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2684</v>
      </c>
      <c r="C44" s="57" t="s">
        <v>2685</v>
      </c>
      <c r="D44" s="54" t="s">
        <v>2686</v>
      </c>
      <c r="E44" s="6" t="s">
        <v>660</v>
      </c>
      <c r="F44" s="19">
        <v>600000</v>
      </c>
      <c r="G44" s="24">
        <v>425.52</v>
      </c>
      <c r="H44" s="24">
        <v>9.85</v>
      </c>
      <c r="I44" s="31">
        <v>7.3033998000000002</v>
      </c>
      <c r="J44" s="31"/>
      <c r="K44" s="35"/>
    </row>
    <row r="45" spans="1:11" x14ac:dyDescent="0.25">
      <c r="B45" s="8" t="s">
        <v>2709</v>
      </c>
      <c r="C45" s="57" t="s">
        <v>2710</v>
      </c>
      <c r="D45" s="54" t="s">
        <v>2711</v>
      </c>
      <c r="E45" s="6" t="s">
        <v>660</v>
      </c>
      <c r="F45" s="19">
        <v>310000</v>
      </c>
      <c r="G45" s="24">
        <v>215.18</v>
      </c>
      <c r="H45" s="24">
        <v>4.9800000000000004</v>
      </c>
      <c r="I45" s="31">
        <v>7.3723466999999996</v>
      </c>
      <c r="J45" s="31"/>
      <c r="K45" s="35"/>
    </row>
    <row r="46" spans="1:11" x14ac:dyDescent="0.25">
      <c r="B46" s="8" t="s">
        <v>2712</v>
      </c>
      <c r="C46" s="57" t="s">
        <v>2713</v>
      </c>
      <c r="D46" s="54" t="s">
        <v>2714</v>
      </c>
      <c r="E46" s="6" t="s">
        <v>660</v>
      </c>
      <c r="F46" s="19">
        <v>278000</v>
      </c>
      <c r="G46" s="24">
        <v>204.36</v>
      </c>
      <c r="H46" s="24">
        <v>4.7300000000000004</v>
      </c>
      <c r="I46" s="31">
        <v>7.3074887000000004</v>
      </c>
      <c r="J46" s="31"/>
      <c r="K46" s="35"/>
    </row>
    <row r="47" spans="1:11" x14ac:dyDescent="0.25">
      <c r="B47" s="8" t="s">
        <v>2715</v>
      </c>
      <c r="C47" s="57" t="s">
        <v>2716</v>
      </c>
      <c r="D47" s="54" t="s">
        <v>2717</v>
      </c>
      <c r="E47" s="6" t="s">
        <v>660</v>
      </c>
      <c r="F47" s="19">
        <v>250000</v>
      </c>
      <c r="G47" s="24">
        <v>174.49</v>
      </c>
      <c r="H47" s="24">
        <v>4.04</v>
      </c>
      <c r="I47" s="31">
        <v>7.3685166000000004</v>
      </c>
      <c r="J47" s="31"/>
      <c r="K47" s="35"/>
    </row>
    <row r="48" spans="1:11" x14ac:dyDescent="0.25">
      <c r="B48" s="8" t="s">
        <v>2718</v>
      </c>
      <c r="C48" s="57" t="s">
        <v>2719</v>
      </c>
      <c r="D48" s="54" t="s">
        <v>2720</v>
      </c>
      <c r="E48" s="6" t="s">
        <v>660</v>
      </c>
      <c r="F48" s="19">
        <v>125000</v>
      </c>
      <c r="G48" s="24">
        <v>88.72</v>
      </c>
      <c r="H48" s="24">
        <v>2.0499999999999998</v>
      </c>
      <c r="I48" s="31">
        <v>7.3035033</v>
      </c>
      <c r="J48" s="31"/>
      <c r="K48" s="35"/>
    </row>
    <row r="49" spans="1:11" x14ac:dyDescent="0.25">
      <c r="B49" s="8" t="s">
        <v>2721</v>
      </c>
      <c r="C49" s="57" t="s">
        <v>2722</v>
      </c>
      <c r="D49" s="54" t="s">
        <v>2723</v>
      </c>
      <c r="E49" s="6" t="s">
        <v>660</v>
      </c>
      <c r="F49" s="19">
        <v>110400</v>
      </c>
      <c r="G49" s="24">
        <v>76.739999999999995</v>
      </c>
      <c r="H49" s="24">
        <v>1.78</v>
      </c>
      <c r="I49" s="31">
        <v>7.3713632999999996</v>
      </c>
      <c r="J49" s="31"/>
      <c r="K49" s="35"/>
    </row>
    <row r="50" spans="1:11" x14ac:dyDescent="0.25">
      <c r="C50" s="58" t="s">
        <v>40</v>
      </c>
      <c r="D50" s="54"/>
      <c r="E50" s="6"/>
      <c r="F50" s="19"/>
      <c r="G50" s="25">
        <v>1185.01</v>
      </c>
      <c r="H50" s="25">
        <v>27.43</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33.53</v>
      </c>
      <c r="H64" s="24">
        <v>0.78</v>
      </c>
      <c r="I64" s="31"/>
      <c r="J64" s="31"/>
      <c r="K64" s="35"/>
    </row>
    <row r="65" spans="1:54" x14ac:dyDescent="0.25">
      <c r="C65" s="58" t="s">
        <v>40</v>
      </c>
      <c r="D65" s="54"/>
      <c r="E65" s="6"/>
      <c r="F65" s="19"/>
      <c r="G65" s="25">
        <v>33.53</v>
      </c>
      <c r="H65" s="25">
        <v>0.78</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4656</v>
      </c>
      <c r="D68" s="54"/>
      <c r="E68" s="6"/>
      <c r="F68" s="19"/>
      <c r="G68" s="24" t="s">
        <v>2</v>
      </c>
      <c r="H68" s="24" t="s">
        <v>2</v>
      </c>
      <c r="I68" s="31"/>
      <c r="J68" s="31"/>
      <c r="K68" s="35"/>
      <c r="L68" s="3"/>
      <c r="AI68" s="3"/>
      <c r="AV68" s="3"/>
      <c r="AX68" s="3"/>
      <c r="BB68" s="3"/>
    </row>
    <row r="69" spans="1:54" x14ac:dyDescent="0.25">
      <c r="B69" s="8"/>
      <c r="C69" s="57" t="s">
        <v>41</v>
      </c>
      <c r="D69" s="54"/>
      <c r="E69" s="6"/>
      <c r="F69" s="19"/>
      <c r="G69" s="24">
        <v>104.56</v>
      </c>
      <c r="H69" s="24">
        <v>2.4</v>
      </c>
      <c r="I69" s="31"/>
      <c r="J69" s="31"/>
      <c r="K69" s="35"/>
    </row>
    <row r="70" spans="1:54" x14ac:dyDescent="0.25">
      <c r="C70" s="58" t="s">
        <v>40</v>
      </c>
      <c r="D70" s="54"/>
      <c r="E70" s="6"/>
      <c r="F70" s="19"/>
      <c r="G70" s="25">
        <v>104.56</v>
      </c>
      <c r="H70" s="25">
        <v>2.4</v>
      </c>
      <c r="I70" s="31"/>
      <c r="J70" s="31"/>
      <c r="K70" s="35"/>
    </row>
    <row r="71" spans="1:54" x14ac:dyDescent="0.25">
      <c r="C71" s="57"/>
      <c r="D71" s="54"/>
      <c r="E71" s="6"/>
      <c r="F71" s="19"/>
      <c r="G71" s="24"/>
      <c r="H71" s="24"/>
      <c r="I71" s="31"/>
      <c r="J71" s="31"/>
      <c r="K71" s="35"/>
    </row>
    <row r="72" spans="1:54" x14ac:dyDescent="0.25">
      <c r="C72" s="60" t="s">
        <v>42</v>
      </c>
      <c r="D72" s="55"/>
      <c r="E72" s="5"/>
      <c r="F72" s="20"/>
      <c r="G72" s="26">
        <v>4321.24</v>
      </c>
      <c r="H72" s="26">
        <v>100</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78" t="s">
        <v>4733</v>
      </c>
      <c r="E82" s="78" t="s">
        <v>4734</v>
      </c>
      <c r="F82" s="79"/>
    </row>
    <row r="83" spans="3:6" x14ac:dyDescent="0.25">
      <c r="E83" s="2" t="s">
        <v>4775</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78"/>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2724</v>
      </c>
      <c r="J2" s="38" t="s">
        <v>4461</v>
      </c>
    </row>
    <row r="3" spans="1:54" ht="16.5" x14ac:dyDescent="0.3">
      <c r="C3" s="1" t="s">
        <v>27</v>
      </c>
      <c r="D3" s="21" t="s">
        <v>2725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2694</v>
      </c>
      <c r="C26" s="57" t="s">
        <v>2695</v>
      </c>
      <c r="D26" s="54" t="s">
        <v>2696</v>
      </c>
      <c r="E26" s="6" t="s">
        <v>660</v>
      </c>
      <c r="F26" s="19">
        <v>1000000</v>
      </c>
      <c r="G26" s="24">
        <v>1037.8</v>
      </c>
      <c r="H26" s="24">
        <v>33.18</v>
      </c>
      <c r="I26" s="31">
        <v>7.6239889999999999</v>
      </c>
      <c r="J26" s="31"/>
      <c r="K26" s="35"/>
    </row>
    <row r="27" spans="1:11" x14ac:dyDescent="0.25">
      <c r="B27" s="8" t="s">
        <v>2691</v>
      </c>
      <c r="C27" s="57" t="s">
        <v>2692</v>
      </c>
      <c r="D27" s="54" t="s">
        <v>2693</v>
      </c>
      <c r="E27" s="6" t="s">
        <v>660</v>
      </c>
      <c r="F27" s="19">
        <v>500000</v>
      </c>
      <c r="G27" s="24">
        <v>519.33000000000004</v>
      </c>
      <c r="H27" s="24">
        <v>16.600000000000001</v>
      </c>
      <c r="I27" s="31">
        <v>7.6032253000000001</v>
      </c>
      <c r="J27" s="31"/>
      <c r="K27" s="35"/>
    </row>
    <row r="28" spans="1:11" x14ac:dyDescent="0.25">
      <c r="B28" s="8" t="s">
        <v>2726</v>
      </c>
      <c r="C28" s="57" t="s">
        <v>2727</v>
      </c>
      <c r="D28" s="54" t="s">
        <v>2728</v>
      </c>
      <c r="E28" s="6" t="s">
        <v>660</v>
      </c>
      <c r="F28" s="19">
        <v>500000</v>
      </c>
      <c r="G28" s="24">
        <v>514.38</v>
      </c>
      <c r="H28" s="24">
        <v>16.45</v>
      </c>
      <c r="I28" s="31">
        <v>7.6084690000000004</v>
      </c>
      <c r="J28" s="31"/>
      <c r="K28" s="35"/>
    </row>
    <row r="29" spans="1:11" x14ac:dyDescent="0.25">
      <c r="B29" s="8" t="s">
        <v>2729</v>
      </c>
      <c r="C29" s="57" t="s">
        <v>2730</v>
      </c>
      <c r="D29" s="54" t="s">
        <v>2731</v>
      </c>
      <c r="E29" s="6" t="s">
        <v>660</v>
      </c>
      <c r="F29" s="19">
        <v>94400</v>
      </c>
      <c r="G29" s="24">
        <v>97.19</v>
      </c>
      <c r="H29" s="24">
        <v>3.11</v>
      </c>
      <c r="I29" s="31">
        <v>7.5923344000000004</v>
      </c>
      <c r="J29" s="31"/>
      <c r="K29" s="35"/>
    </row>
    <row r="30" spans="1:11" x14ac:dyDescent="0.25">
      <c r="C30" s="58" t="s">
        <v>40</v>
      </c>
      <c r="D30" s="54"/>
      <c r="E30" s="6"/>
      <c r="F30" s="19"/>
      <c r="G30" s="25">
        <v>2168.6999999999998</v>
      </c>
      <c r="H30" s="25">
        <v>69.34</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2715</v>
      </c>
      <c r="C42" s="57" t="s">
        <v>2716</v>
      </c>
      <c r="D42" s="54" t="s">
        <v>2717</v>
      </c>
      <c r="E42" s="6" t="s">
        <v>660</v>
      </c>
      <c r="F42" s="19">
        <v>250000</v>
      </c>
      <c r="G42" s="24">
        <v>174.49</v>
      </c>
      <c r="H42" s="24">
        <v>5.58</v>
      </c>
      <c r="I42" s="31">
        <v>7.3685166000000004</v>
      </c>
      <c r="J42" s="31"/>
      <c r="K42" s="35"/>
    </row>
    <row r="43" spans="1:11" x14ac:dyDescent="0.25">
      <c r="B43" s="8" t="s">
        <v>2712</v>
      </c>
      <c r="C43" s="57" t="s">
        <v>2713</v>
      </c>
      <c r="D43" s="54" t="s">
        <v>2714</v>
      </c>
      <c r="E43" s="6" t="s">
        <v>660</v>
      </c>
      <c r="F43" s="19">
        <v>197000</v>
      </c>
      <c r="G43" s="24">
        <v>144.81</v>
      </c>
      <c r="H43" s="24">
        <v>4.63</v>
      </c>
      <c r="I43" s="31">
        <v>7.3074887000000004</v>
      </c>
      <c r="J43" s="31"/>
      <c r="K43" s="35"/>
    </row>
    <row r="44" spans="1:11" x14ac:dyDescent="0.25">
      <c r="B44" s="8" t="s">
        <v>2684</v>
      </c>
      <c r="C44" s="57" t="s">
        <v>2685</v>
      </c>
      <c r="D44" s="54" t="s">
        <v>2686</v>
      </c>
      <c r="E44" s="6" t="s">
        <v>660</v>
      </c>
      <c r="F44" s="19">
        <v>200000</v>
      </c>
      <c r="G44" s="24">
        <v>141.84</v>
      </c>
      <c r="H44" s="24">
        <v>4.53</v>
      </c>
      <c r="I44" s="31">
        <v>7.3033998000000002</v>
      </c>
      <c r="J44" s="31"/>
      <c r="K44" s="35"/>
    </row>
    <row r="45" spans="1:11" x14ac:dyDescent="0.25">
      <c r="B45" s="8" t="s">
        <v>2732</v>
      </c>
      <c r="C45" s="57" t="s">
        <v>2733</v>
      </c>
      <c r="D45" s="54" t="s">
        <v>2734</v>
      </c>
      <c r="E45" s="6" t="s">
        <v>660</v>
      </c>
      <c r="F45" s="19">
        <v>200000</v>
      </c>
      <c r="G45" s="24">
        <v>141.81</v>
      </c>
      <c r="H45" s="24">
        <v>4.53</v>
      </c>
      <c r="I45" s="31">
        <v>7.3033998000000002</v>
      </c>
      <c r="J45" s="31"/>
      <c r="K45" s="35"/>
    </row>
    <row r="46" spans="1:11" x14ac:dyDescent="0.25">
      <c r="B46" s="8" t="s">
        <v>2735</v>
      </c>
      <c r="C46" s="57" t="s">
        <v>2736</v>
      </c>
      <c r="D46" s="54" t="s">
        <v>2737</v>
      </c>
      <c r="E46" s="6" t="s">
        <v>660</v>
      </c>
      <c r="F46" s="19">
        <v>185000</v>
      </c>
      <c r="G46" s="24">
        <v>131.13</v>
      </c>
      <c r="H46" s="24">
        <v>4.1900000000000004</v>
      </c>
      <c r="I46" s="31">
        <v>7.3033479999999997</v>
      </c>
      <c r="J46" s="31"/>
      <c r="K46" s="35"/>
    </row>
    <row r="47" spans="1:11" x14ac:dyDescent="0.25">
      <c r="B47" s="8" t="s">
        <v>2718</v>
      </c>
      <c r="C47" s="57" t="s">
        <v>2719</v>
      </c>
      <c r="D47" s="54" t="s">
        <v>2720</v>
      </c>
      <c r="E47" s="6" t="s">
        <v>660</v>
      </c>
      <c r="F47" s="19">
        <v>175000</v>
      </c>
      <c r="G47" s="24">
        <v>124.21</v>
      </c>
      <c r="H47" s="24">
        <v>3.97</v>
      </c>
      <c r="I47" s="31">
        <v>7.3035033</v>
      </c>
      <c r="J47" s="31"/>
      <c r="K47" s="35"/>
    </row>
    <row r="48" spans="1:11" x14ac:dyDescent="0.25">
      <c r="C48" s="58" t="s">
        <v>40</v>
      </c>
      <c r="D48" s="54"/>
      <c r="E48" s="6"/>
      <c r="F48" s="19"/>
      <c r="G48" s="25">
        <v>858.29</v>
      </c>
      <c r="H48" s="25">
        <v>27.43</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27.92</v>
      </c>
      <c r="H62" s="24">
        <v>0.89</v>
      </c>
      <c r="I62" s="31"/>
      <c r="J62" s="31"/>
      <c r="K62" s="35"/>
    </row>
    <row r="63" spans="1:11" x14ac:dyDescent="0.25">
      <c r="C63" s="58" t="s">
        <v>40</v>
      </c>
      <c r="D63" s="54"/>
      <c r="E63" s="6"/>
      <c r="F63" s="19"/>
      <c r="G63" s="25">
        <v>27.92</v>
      </c>
      <c r="H63" s="25">
        <v>0.89</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4656</v>
      </c>
      <c r="D66" s="54"/>
      <c r="E66" s="6"/>
      <c r="F66" s="19"/>
      <c r="G66" s="24" t="s">
        <v>2</v>
      </c>
      <c r="H66" s="24" t="s">
        <v>2</v>
      </c>
      <c r="I66" s="31"/>
      <c r="J66" s="31"/>
      <c r="K66" s="35"/>
      <c r="L66" s="3"/>
      <c r="AI66" s="3"/>
      <c r="AV66" s="3"/>
      <c r="AX66" s="3"/>
      <c r="BB66" s="3"/>
    </row>
    <row r="67" spans="1:54" x14ac:dyDescent="0.25">
      <c r="B67" s="8"/>
      <c r="C67" s="57" t="s">
        <v>41</v>
      </c>
      <c r="D67" s="54"/>
      <c r="E67" s="6"/>
      <c r="F67" s="19"/>
      <c r="G67" s="24">
        <v>72.900000000000006</v>
      </c>
      <c r="H67" s="24">
        <v>2.34</v>
      </c>
      <c r="I67" s="31"/>
      <c r="J67" s="31"/>
      <c r="K67" s="35"/>
    </row>
    <row r="68" spans="1:54" x14ac:dyDescent="0.25">
      <c r="C68" s="58" t="s">
        <v>40</v>
      </c>
      <c r="D68" s="54"/>
      <c r="E68" s="6"/>
      <c r="F68" s="19"/>
      <c r="G68" s="25">
        <v>72.900000000000006</v>
      </c>
      <c r="H68" s="25">
        <v>2.34</v>
      </c>
      <c r="I68" s="31"/>
      <c r="J68" s="31"/>
      <c r="K68" s="35"/>
    </row>
    <row r="69" spans="1:54" x14ac:dyDescent="0.25">
      <c r="C69" s="57"/>
      <c r="D69" s="54"/>
      <c r="E69" s="6"/>
      <c r="F69" s="19"/>
      <c r="G69" s="24"/>
      <c r="H69" s="24"/>
      <c r="I69" s="31"/>
      <c r="J69" s="31"/>
      <c r="K69" s="35"/>
    </row>
    <row r="70" spans="1:54" x14ac:dyDescent="0.25">
      <c r="C70" s="60" t="s">
        <v>42</v>
      </c>
      <c r="D70" s="55"/>
      <c r="E70" s="5"/>
      <c r="F70" s="20"/>
      <c r="G70" s="26">
        <v>3127.81</v>
      </c>
      <c r="H70" s="26">
        <v>100.00000000000001</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80" spans="1:54" x14ac:dyDescent="0.25">
      <c r="C80" s="78" t="s">
        <v>4733</v>
      </c>
      <c r="E80" s="78" t="s">
        <v>4734</v>
      </c>
      <c r="F80" s="79"/>
    </row>
    <row r="81" spans="5:5" x14ac:dyDescent="0.25">
      <c r="E81" s="2" t="s">
        <v>4775</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0"/>
  <dimension ref="A1:IV167"/>
  <sheetViews>
    <sheetView showGridLines="0" zoomScale="90" zoomScaleNormal="90" workbookViewId="0">
      <pane ySplit="6" topLeftCell="A1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530</v>
      </c>
      <c r="J2" s="38" t="s">
        <v>4461</v>
      </c>
    </row>
    <row r="3" spans="1:54" ht="16.5" x14ac:dyDescent="0.3">
      <c r="C3" s="1" t="s">
        <v>27</v>
      </c>
      <c r="D3" s="21" t="s">
        <v>531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44000000</v>
      </c>
      <c r="G10" s="24">
        <v>452386</v>
      </c>
      <c r="H10" s="24">
        <v>6.96</v>
      </c>
      <c r="I10" s="31"/>
      <c r="J10" s="31"/>
      <c r="K10" s="35"/>
    </row>
    <row r="11" spans="1:54" x14ac:dyDescent="0.25">
      <c r="B11" s="8" t="s">
        <v>210</v>
      </c>
      <c r="C11" s="57" t="s">
        <v>211</v>
      </c>
      <c r="D11" s="54" t="s">
        <v>212</v>
      </c>
      <c r="E11" s="6" t="s">
        <v>213</v>
      </c>
      <c r="F11" s="19">
        <v>33000000</v>
      </c>
      <c r="G11" s="24">
        <v>386331</v>
      </c>
      <c r="H11" s="24">
        <v>5.94</v>
      </c>
      <c r="I11" s="31"/>
      <c r="J11" s="31"/>
      <c r="K11" s="35"/>
    </row>
    <row r="12" spans="1:54" x14ac:dyDescent="0.25">
      <c r="B12" s="8" t="s">
        <v>51</v>
      </c>
      <c r="C12" s="57" t="s">
        <v>52</v>
      </c>
      <c r="D12" s="54" t="s">
        <v>53</v>
      </c>
      <c r="E12" s="6" t="s">
        <v>54</v>
      </c>
      <c r="F12" s="19">
        <v>21000000</v>
      </c>
      <c r="G12" s="24">
        <v>348789</v>
      </c>
      <c r="H12" s="24">
        <v>5.37</v>
      </c>
      <c r="I12" s="31"/>
      <c r="J12" s="31"/>
      <c r="K12" s="35"/>
    </row>
    <row r="13" spans="1:54" x14ac:dyDescent="0.25">
      <c r="B13" s="8" t="s">
        <v>130</v>
      </c>
      <c r="C13" s="57" t="s">
        <v>131</v>
      </c>
      <c r="D13" s="54" t="s">
        <v>132</v>
      </c>
      <c r="E13" s="6" t="s">
        <v>133</v>
      </c>
      <c r="F13" s="19">
        <v>12078075</v>
      </c>
      <c r="G13" s="24">
        <v>344617.67</v>
      </c>
      <c r="H13" s="24">
        <v>5.3</v>
      </c>
      <c r="I13" s="31"/>
      <c r="J13" s="31"/>
      <c r="K13" s="35"/>
    </row>
    <row r="14" spans="1:54" x14ac:dyDescent="0.25">
      <c r="B14" s="8" t="s">
        <v>55</v>
      </c>
      <c r="C14" s="57" t="s">
        <v>56</v>
      </c>
      <c r="D14" s="54" t="s">
        <v>57</v>
      </c>
      <c r="E14" s="6" t="s">
        <v>58</v>
      </c>
      <c r="F14" s="19">
        <v>21000000</v>
      </c>
      <c r="G14" s="24">
        <v>307135.5</v>
      </c>
      <c r="H14" s="24">
        <v>4.72</v>
      </c>
      <c r="I14" s="31"/>
      <c r="J14" s="31"/>
      <c r="K14" s="35"/>
    </row>
    <row r="15" spans="1:54" x14ac:dyDescent="0.25">
      <c r="B15" s="8" t="s">
        <v>84</v>
      </c>
      <c r="C15" s="57" t="s">
        <v>85</v>
      </c>
      <c r="D15" s="54" t="s">
        <v>86</v>
      </c>
      <c r="E15" s="6" t="s">
        <v>58</v>
      </c>
      <c r="F15" s="19">
        <v>44000000</v>
      </c>
      <c r="G15" s="24">
        <v>281820</v>
      </c>
      <c r="H15" s="24">
        <v>4.34</v>
      </c>
      <c r="I15" s="31"/>
      <c r="J15" s="31"/>
      <c r="K15" s="35"/>
    </row>
    <row r="16" spans="1:54" x14ac:dyDescent="0.25">
      <c r="B16" s="8" t="s">
        <v>532</v>
      </c>
      <c r="C16" s="57" t="s">
        <v>533</v>
      </c>
      <c r="D16" s="54" t="s">
        <v>534</v>
      </c>
      <c r="E16" s="6" t="s">
        <v>114</v>
      </c>
      <c r="F16" s="19">
        <v>193869</v>
      </c>
      <c r="G16" s="24">
        <v>276413.38</v>
      </c>
      <c r="H16" s="24">
        <v>4.25</v>
      </c>
      <c r="I16" s="31"/>
      <c r="J16" s="31"/>
      <c r="K16" s="35"/>
    </row>
    <row r="17" spans="2:11" x14ac:dyDescent="0.25">
      <c r="B17" s="8" t="s">
        <v>147</v>
      </c>
      <c r="C17" s="57" t="s">
        <v>148</v>
      </c>
      <c r="D17" s="54" t="s">
        <v>149</v>
      </c>
      <c r="E17" s="6" t="s">
        <v>150</v>
      </c>
      <c r="F17" s="19">
        <v>6900000</v>
      </c>
      <c r="G17" s="24">
        <v>253271.4</v>
      </c>
      <c r="H17" s="24">
        <v>3.9</v>
      </c>
      <c r="I17" s="31"/>
      <c r="J17" s="31"/>
      <c r="K17" s="35"/>
    </row>
    <row r="18" spans="2:11" x14ac:dyDescent="0.25">
      <c r="B18" s="8" t="s">
        <v>535</v>
      </c>
      <c r="C18" s="57" t="s">
        <v>536</v>
      </c>
      <c r="D18" s="54" t="s">
        <v>537</v>
      </c>
      <c r="E18" s="6" t="s">
        <v>102</v>
      </c>
      <c r="F18" s="19">
        <v>3515833</v>
      </c>
      <c r="G18" s="24">
        <v>241288.1</v>
      </c>
      <c r="H18" s="24">
        <v>3.71</v>
      </c>
      <c r="I18" s="31"/>
      <c r="J18" s="31"/>
      <c r="K18" s="35"/>
    </row>
    <row r="19" spans="2:11" x14ac:dyDescent="0.25">
      <c r="B19" s="8" t="s">
        <v>231</v>
      </c>
      <c r="C19" s="57" t="s">
        <v>232</v>
      </c>
      <c r="D19" s="54" t="s">
        <v>233</v>
      </c>
      <c r="E19" s="6" t="s">
        <v>72</v>
      </c>
      <c r="F19" s="19">
        <v>790000</v>
      </c>
      <c r="G19" s="24">
        <v>225594.38</v>
      </c>
      <c r="H19" s="24">
        <v>3.47</v>
      </c>
      <c r="I19" s="31"/>
      <c r="J19" s="31"/>
      <c r="K19" s="35"/>
    </row>
    <row r="20" spans="2:11" x14ac:dyDescent="0.25">
      <c r="B20" s="8" t="s">
        <v>538</v>
      </c>
      <c r="C20" s="57" t="s">
        <v>539</v>
      </c>
      <c r="D20" s="54" t="s">
        <v>540</v>
      </c>
      <c r="E20" s="6" t="s">
        <v>185</v>
      </c>
      <c r="F20" s="19">
        <v>7000000</v>
      </c>
      <c r="G20" s="24">
        <v>207294.5</v>
      </c>
      <c r="H20" s="24">
        <v>3.19</v>
      </c>
      <c r="I20" s="31"/>
      <c r="J20" s="31"/>
      <c r="K20" s="35"/>
    </row>
    <row r="21" spans="2:11" x14ac:dyDescent="0.25">
      <c r="B21" s="8" t="s">
        <v>541</v>
      </c>
      <c r="C21" s="57" t="s">
        <v>542</v>
      </c>
      <c r="D21" s="54" t="s">
        <v>543</v>
      </c>
      <c r="E21" s="6" t="s">
        <v>325</v>
      </c>
      <c r="F21" s="19">
        <v>3075788</v>
      </c>
      <c r="G21" s="24">
        <v>198614.39999999999</v>
      </c>
      <c r="H21" s="24">
        <v>3.06</v>
      </c>
      <c r="I21" s="31"/>
      <c r="J21" s="31"/>
      <c r="K21" s="35"/>
    </row>
    <row r="22" spans="2:11" x14ac:dyDescent="0.25">
      <c r="B22" s="8" t="s">
        <v>65</v>
      </c>
      <c r="C22" s="57" t="s">
        <v>66</v>
      </c>
      <c r="D22" s="54" t="s">
        <v>67</v>
      </c>
      <c r="E22" s="6" t="s">
        <v>68</v>
      </c>
      <c r="F22" s="19">
        <v>5198418</v>
      </c>
      <c r="G22" s="24">
        <v>180891.95</v>
      </c>
      <c r="H22" s="24">
        <v>2.78</v>
      </c>
      <c r="I22" s="31"/>
      <c r="J22" s="31"/>
      <c r="K22" s="35"/>
    </row>
    <row r="23" spans="2:11" x14ac:dyDescent="0.25">
      <c r="B23" s="8" t="s">
        <v>391</v>
      </c>
      <c r="C23" s="57" t="s">
        <v>392</v>
      </c>
      <c r="D23" s="54" t="s">
        <v>393</v>
      </c>
      <c r="E23" s="6" t="s">
        <v>150</v>
      </c>
      <c r="F23" s="19">
        <v>11000000</v>
      </c>
      <c r="G23" s="24">
        <v>148610</v>
      </c>
      <c r="H23" s="24">
        <v>2.29</v>
      </c>
      <c r="I23" s="31"/>
      <c r="J23" s="31"/>
      <c r="K23" s="35"/>
    </row>
    <row r="24" spans="2:11" x14ac:dyDescent="0.25">
      <c r="B24" s="8" t="s">
        <v>119</v>
      </c>
      <c r="C24" s="57" t="s">
        <v>120</v>
      </c>
      <c r="D24" s="54" t="s">
        <v>121</v>
      </c>
      <c r="E24" s="6" t="s">
        <v>122</v>
      </c>
      <c r="F24" s="19">
        <v>25000000</v>
      </c>
      <c r="G24" s="24">
        <v>144837.5</v>
      </c>
      <c r="H24" s="24">
        <v>2.23</v>
      </c>
      <c r="I24" s="31"/>
      <c r="J24" s="31"/>
      <c r="K24" s="35"/>
    </row>
    <row r="25" spans="2:11" x14ac:dyDescent="0.25">
      <c r="B25" s="8" t="s">
        <v>204</v>
      </c>
      <c r="C25" s="57" t="s">
        <v>205</v>
      </c>
      <c r="D25" s="54" t="s">
        <v>206</v>
      </c>
      <c r="E25" s="6" t="s">
        <v>102</v>
      </c>
      <c r="F25" s="19">
        <v>9709600</v>
      </c>
      <c r="G25" s="24">
        <v>135444.07</v>
      </c>
      <c r="H25" s="24">
        <v>2.08</v>
      </c>
      <c r="I25" s="31"/>
      <c r="J25" s="31"/>
      <c r="K25" s="35"/>
    </row>
    <row r="26" spans="2:11" x14ac:dyDescent="0.25">
      <c r="B26" s="8" t="s">
        <v>544</v>
      </c>
      <c r="C26" s="57" t="s">
        <v>545</v>
      </c>
      <c r="D26" s="54" t="s">
        <v>546</v>
      </c>
      <c r="E26" s="6" t="s">
        <v>157</v>
      </c>
      <c r="F26" s="19">
        <v>3300000</v>
      </c>
      <c r="G26" s="24">
        <v>125159.1</v>
      </c>
      <c r="H26" s="24">
        <v>1.93</v>
      </c>
      <c r="I26" s="31"/>
      <c r="J26" s="31"/>
      <c r="K26" s="35"/>
    </row>
    <row r="27" spans="2:11" x14ac:dyDescent="0.25">
      <c r="B27" s="8" t="s">
        <v>425</v>
      </c>
      <c r="C27" s="57" t="s">
        <v>426</v>
      </c>
      <c r="D27" s="54" t="s">
        <v>427</v>
      </c>
      <c r="E27" s="6" t="s">
        <v>90</v>
      </c>
      <c r="F27" s="19">
        <v>2900000</v>
      </c>
      <c r="G27" s="24">
        <v>119113.15</v>
      </c>
      <c r="H27" s="24">
        <v>1.83</v>
      </c>
      <c r="I27" s="31"/>
      <c r="J27" s="31"/>
      <c r="K27" s="35"/>
    </row>
    <row r="28" spans="2:11" x14ac:dyDescent="0.25">
      <c r="B28" s="8" t="s">
        <v>221</v>
      </c>
      <c r="C28" s="57" t="s">
        <v>222</v>
      </c>
      <c r="D28" s="54" t="s">
        <v>223</v>
      </c>
      <c r="E28" s="6" t="s">
        <v>185</v>
      </c>
      <c r="F28" s="19">
        <v>22042275</v>
      </c>
      <c r="G28" s="24">
        <v>99069</v>
      </c>
      <c r="H28" s="24">
        <v>1.52</v>
      </c>
      <c r="I28" s="31"/>
      <c r="J28" s="31"/>
      <c r="K28" s="35"/>
    </row>
    <row r="29" spans="2:11" x14ac:dyDescent="0.25">
      <c r="B29" s="8" t="s">
        <v>103</v>
      </c>
      <c r="C29" s="57" t="s">
        <v>104</v>
      </c>
      <c r="D29" s="54" t="s">
        <v>105</v>
      </c>
      <c r="E29" s="6" t="s">
        <v>106</v>
      </c>
      <c r="F29" s="19">
        <v>2548600</v>
      </c>
      <c r="G29" s="24">
        <v>91278.11</v>
      </c>
      <c r="H29" s="24">
        <v>1.4</v>
      </c>
      <c r="I29" s="31"/>
      <c r="J29" s="31"/>
      <c r="K29" s="35"/>
    </row>
    <row r="30" spans="2:11" x14ac:dyDescent="0.25">
      <c r="B30" s="8" t="s">
        <v>459</v>
      </c>
      <c r="C30" s="57" t="s">
        <v>460</v>
      </c>
      <c r="D30" s="54" t="s">
        <v>461</v>
      </c>
      <c r="E30" s="6" t="s">
        <v>237</v>
      </c>
      <c r="F30" s="19">
        <v>5300000</v>
      </c>
      <c r="G30" s="24">
        <v>79346.3</v>
      </c>
      <c r="H30" s="24">
        <v>1.22</v>
      </c>
      <c r="I30" s="31"/>
      <c r="J30" s="31"/>
      <c r="K30" s="35"/>
    </row>
    <row r="31" spans="2:11" x14ac:dyDescent="0.25">
      <c r="B31" s="8" t="s">
        <v>490</v>
      </c>
      <c r="C31" s="57" t="s">
        <v>491</v>
      </c>
      <c r="D31" s="54" t="s">
        <v>492</v>
      </c>
      <c r="E31" s="6" t="s">
        <v>220</v>
      </c>
      <c r="F31" s="19">
        <v>430000</v>
      </c>
      <c r="G31" s="24">
        <v>74154.149999999994</v>
      </c>
      <c r="H31" s="24">
        <v>1.1399999999999999</v>
      </c>
      <c r="I31" s="31"/>
      <c r="J31" s="31"/>
      <c r="K31" s="35"/>
    </row>
    <row r="32" spans="2:11" x14ac:dyDescent="0.25">
      <c r="B32" s="8" t="s">
        <v>547</v>
      </c>
      <c r="C32" s="57" t="s">
        <v>548</v>
      </c>
      <c r="D32" s="54" t="s">
        <v>549</v>
      </c>
      <c r="E32" s="6" t="s">
        <v>161</v>
      </c>
      <c r="F32" s="19">
        <v>7306962</v>
      </c>
      <c r="G32" s="24">
        <v>60757.39</v>
      </c>
      <c r="H32" s="24">
        <v>0.93</v>
      </c>
      <c r="I32" s="31"/>
      <c r="J32" s="31"/>
      <c r="K32" s="35"/>
    </row>
    <row r="33" spans="2:11" x14ac:dyDescent="0.25">
      <c r="B33" s="8" t="s">
        <v>306</v>
      </c>
      <c r="C33" s="57" t="s">
        <v>307</v>
      </c>
      <c r="D33" s="54" t="s">
        <v>308</v>
      </c>
      <c r="E33" s="6" t="s">
        <v>309</v>
      </c>
      <c r="F33" s="19">
        <v>2983652</v>
      </c>
      <c r="G33" s="24">
        <v>53947.41</v>
      </c>
      <c r="H33" s="24">
        <v>0.83</v>
      </c>
      <c r="I33" s="31"/>
      <c r="J33" s="31"/>
      <c r="K33" s="35"/>
    </row>
    <row r="34" spans="2:11" x14ac:dyDescent="0.25">
      <c r="B34" s="8" t="s">
        <v>550</v>
      </c>
      <c r="C34" s="57" t="s">
        <v>551</v>
      </c>
      <c r="D34" s="54" t="s">
        <v>552</v>
      </c>
      <c r="E34" s="6" t="s">
        <v>237</v>
      </c>
      <c r="F34" s="19">
        <v>5468910</v>
      </c>
      <c r="G34" s="24">
        <v>51940.97</v>
      </c>
      <c r="H34" s="24">
        <v>0.8</v>
      </c>
      <c r="I34" s="31"/>
      <c r="J34" s="31"/>
      <c r="K34" s="35"/>
    </row>
    <row r="35" spans="2:11" x14ac:dyDescent="0.25">
      <c r="B35" s="8" t="s">
        <v>553</v>
      </c>
      <c r="C35" s="57" t="s">
        <v>554</v>
      </c>
      <c r="D35" s="54" t="s">
        <v>555</v>
      </c>
      <c r="E35" s="6" t="s">
        <v>157</v>
      </c>
      <c r="F35" s="19">
        <v>5000000</v>
      </c>
      <c r="G35" s="24">
        <v>50175</v>
      </c>
      <c r="H35" s="24">
        <v>0.77</v>
      </c>
      <c r="I35" s="31"/>
      <c r="J35" s="31"/>
      <c r="K35" s="35"/>
    </row>
    <row r="36" spans="2:11" x14ac:dyDescent="0.25">
      <c r="B36" s="8" t="s">
        <v>115</v>
      </c>
      <c r="C36" s="57" t="s">
        <v>116</v>
      </c>
      <c r="D36" s="54" t="s">
        <v>117</v>
      </c>
      <c r="E36" s="6" t="s">
        <v>118</v>
      </c>
      <c r="F36" s="19">
        <v>127411</v>
      </c>
      <c r="G36" s="24">
        <v>47542.27</v>
      </c>
      <c r="H36" s="24">
        <v>0.73</v>
      </c>
      <c r="I36" s="31"/>
      <c r="J36" s="31"/>
      <c r="K36" s="35"/>
    </row>
    <row r="37" spans="2:11" x14ac:dyDescent="0.25">
      <c r="B37" s="8" t="s">
        <v>329</v>
      </c>
      <c r="C37" s="57" t="s">
        <v>330</v>
      </c>
      <c r="D37" s="54" t="s">
        <v>331</v>
      </c>
      <c r="E37" s="6" t="s">
        <v>98</v>
      </c>
      <c r="F37" s="19">
        <v>2533988</v>
      </c>
      <c r="G37" s="24">
        <v>21794.83</v>
      </c>
      <c r="H37" s="24">
        <v>0.34</v>
      </c>
      <c r="I37" s="31"/>
      <c r="J37" s="31"/>
      <c r="K37" s="35"/>
    </row>
    <row r="38" spans="2:11" x14ac:dyDescent="0.25">
      <c r="C38" s="58" t="s">
        <v>40</v>
      </c>
      <c r="D38" s="54"/>
      <c r="E38" s="6"/>
      <c r="F38" s="19"/>
      <c r="G38" s="25">
        <v>5007616.53</v>
      </c>
      <c r="H38" s="25">
        <v>77.03</v>
      </c>
      <c r="I38" s="31"/>
      <c r="J38" s="31"/>
      <c r="K38" s="35"/>
    </row>
    <row r="39" spans="2:11" x14ac:dyDescent="0.25">
      <c r="C39" s="57"/>
      <c r="D39" s="54"/>
      <c r="E39" s="6"/>
      <c r="F39" s="19"/>
      <c r="G39" s="24"/>
      <c r="H39" s="24"/>
      <c r="I39" s="31"/>
      <c r="J39" s="31"/>
      <c r="K39" s="35"/>
    </row>
    <row r="40" spans="2:11" x14ac:dyDescent="0.25">
      <c r="C40" s="59" t="s">
        <v>3</v>
      </c>
      <c r="D40" s="54"/>
      <c r="E40" s="6"/>
      <c r="F40" s="19"/>
      <c r="G40" s="24"/>
      <c r="H40" s="24"/>
      <c r="I40" s="31"/>
      <c r="J40" s="31"/>
      <c r="K40" s="35"/>
    </row>
    <row r="41" spans="2:11" x14ac:dyDescent="0.25">
      <c r="B41" s="8" t="s">
        <v>176</v>
      </c>
      <c r="C41" s="57" t="s">
        <v>177</v>
      </c>
      <c r="D41" s="54" t="s">
        <v>178</v>
      </c>
      <c r="E41" s="6" t="s">
        <v>110</v>
      </c>
      <c r="F41" s="19">
        <v>80000</v>
      </c>
      <c r="G41" s="61">
        <v>0</v>
      </c>
      <c r="H41" s="24" t="s">
        <v>4657</v>
      </c>
      <c r="I41" s="31"/>
      <c r="J41" s="31"/>
      <c r="K41" s="35" t="s">
        <v>4681</v>
      </c>
    </row>
    <row r="42" spans="2:11" x14ac:dyDescent="0.25">
      <c r="B42" s="8" t="s">
        <v>556</v>
      </c>
      <c r="C42" s="57" t="s">
        <v>557</v>
      </c>
      <c r="D42" s="54" t="s">
        <v>558</v>
      </c>
      <c r="E42" s="6" t="s">
        <v>114</v>
      </c>
      <c r="F42" s="19">
        <v>4700</v>
      </c>
      <c r="G42" s="61">
        <v>0</v>
      </c>
      <c r="H42" s="24" t="s">
        <v>4657</v>
      </c>
      <c r="I42" s="31"/>
      <c r="J42" s="31"/>
      <c r="K42" s="35" t="s">
        <v>4681</v>
      </c>
    </row>
    <row r="43" spans="2:11" x14ac:dyDescent="0.25">
      <c r="C43" s="58" t="s">
        <v>40</v>
      </c>
      <c r="D43" s="54"/>
      <c r="E43" s="6"/>
      <c r="F43" s="19"/>
      <c r="G43" s="62">
        <v>0</v>
      </c>
      <c r="H43" s="25" t="s">
        <v>4657</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9" t="s">
        <v>563</v>
      </c>
      <c r="D47" s="54"/>
      <c r="E47" s="6"/>
      <c r="F47" s="19"/>
      <c r="G47" s="24"/>
      <c r="H47" s="24"/>
      <c r="I47" s="31"/>
      <c r="J47" s="31"/>
      <c r="K47" s="35"/>
    </row>
    <row r="48" spans="2:11" x14ac:dyDescent="0.25">
      <c r="B48" s="8" t="s">
        <v>564</v>
      </c>
      <c r="C48" s="57" t="s">
        <v>565</v>
      </c>
      <c r="D48" s="54" t="s">
        <v>566</v>
      </c>
      <c r="E48" s="6" t="s">
        <v>567</v>
      </c>
      <c r="F48" s="19">
        <v>51400000</v>
      </c>
      <c r="G48" s="24">
        <v>54381.2</v>
      </c>
      <c r="H48" s="24">
        <v>0.84</v>
      </c>
      <c r="I48" s="31"/>
      <c r="J48" s="31"/>
      <c r="K48" s="35" t="s">
        <v>4681</v>
      </c>
    </row>
    <row r="49" spans="1:11" x14ac:dyDescent="0.25">
      <c r="C49" s="58" t="s">
        <v>40</v>
      </c>
      <c r="D49" s="54"/>
      <c r="E49" s="6"/>
      <c r="F49" s="19"/>
      <c r="G49" s="25">
        <v>54381.2</v>
      </c>
      <c r="H49" s="25">
        <v>0.84</v>
      </c>
      <c r="I49" s="31"/>
      <c r="J49" s="31"/>
      <c r="K49" s="35"/>
    </row>
    <row r="50" spans="1:11" x14ac:dyDescent="0.25">
      <c r="C50" s="57"/>
      <c r="D50" s="54"/>
      <c r="E50" s="6"/>
      <c r="F50" s="19"/>
      <c r="G50" s="24"/>
      <c r="H50" s="24"/>
      <c r="I50" s="31"/>
      <c r="J50" s="31"/>
      <c r="K50" s="35"/>
    </row>
    <row r="51" spans="1:11" x14ac:dyDescent="0.25">
      <c r="C51" s="59" t="s">
        <v>559</v>
      </c>
      <c r="D51" s="54"/>
      <c r="E51" s="6"/>
      <c r="F51" s="19"/>
      <c r="G51" s="24"/>
      <c r="H51" s="24"/>
      <c r="I51" s="31"/>
      <c r="J51" s="31"/>
      <c r="K51" s="35"/>
    </row>
    <row r="52" spans="1:11" x14ac:dyDescent="0.25">
      <c r="B52" s="8" t="s">
        <v>560</v>
      </c>
      <c r="C52" s="57" t="s">
        <v>561</v>
      </c>
      <c r="D52" s="54" t="s">
        <v>562</v>
      </c>
      <c r="E52" s="6" t="s">
        <v>140</v>
      </c>
      <c r="F52" s="19">
        <v>14400000</v>
      </c>
      <c r="G52" s="24">
        <v>51717.599999999999</v>
      </c>
      <c r="H52" s="24">
        <v>0.8</v>
      </c>
      <c r="I52" s="31"/>
      <c r="J52" s="31"/>
      <c r="K52" s="35"/>
    </row>
    <row r="53" spans="1:11" x14ac:dyDescent="0.25">
      <c r="C53" s="58" t="s">
        <v>40</v>
      </c>
      <c r="D53" s="54"/>
      <c r="E53" s="6"/>
      <c r="F53" s="19"/>
      <c r="G53" s="25">
        <v>51717.599999999999</v>
      </c>
      <c r="H53" s="25">
        <v>0.8</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568</v>
      </c>
      <c r="C57" s="57" t="s">
        <v>569</v>
      </c>
      <c r="D57" s="54" t="s">
        <v>570</v>
      </c>
      <c r="E57" s="6" t="s">
        <v>571</v>
      </c>
      <c r="F57" s="19">
        <v>67500</v>
      </c>
      <c r="G57" s="24">
        <v>67141.509999999995</v>
      </c>
      <c r="H57" s="24">
        <v>1.03</v>
      </c>
      <c r="I57" s="31">
        <v>7.79</v>
      </c>
      <c r="J57" s="31"/>
      <c r="K57" s="35"/>
    </row>
    <row r="58" spans="1:11" x14ac:dyDescent="0.25">
      <c r="B58" s="8" t="s">
        <v>573</v>
      </c>
      <c r="C58" s="57" t="s">
        <v>574</v>
      </c>
      <c r="D58" s="54" t="s">
        <v>575</v>
      </c>
      <c r="E58" s="6" t="s">
        <v>571</v>
      </c>
      <c r="F58" s="19">
        <v>65000</v>
      </c>
      <c r="G58" s="24">
        <v>64464.01</v>
      </c>
      <c r="H58" s="24">
        <v>0.99</v>
      </c>
      <c r="I58" s="31">
        <v>7.7740999999999998</v>
      </c>
      <c r="J58" s="31"/>
      <c r="K58" s="35" t="s">
        <v>572</v>
      </c>
    </row>
    <row r="59" spans="1:11" x14ac:dyDescent="0.25">
      <c r="B59" s="8" t="s">
        <v>576</v>
      </c>
      <c r="C59" s="57" t="s">
        <v>577</v>
      </c>
      <c r="D59" s="54" t="s">
        <v>578</v>
      </c>
      <c r="E59" s="6" t="s">
        <v>579</v>
      </c>
      <c r="F59" s="19">
        <v>5350</v>
      </c>
      <c r="G59" s="24">
        <v>53439.81</v>
      </c>
      <c r="H59" s="24">
        <v>0.82</v>
      </c>
      <c r="I59" s="31">
        <v>8.8338000000000001</v>
      </c>
      <c r="J59" s="31"/>
      <c r="K59" s="35" t="s">
        <v>572</v>
      </c>
    </row>
    <row r="60" spans="1:11" x14ac:dyDescent="0.25">
      <c r="B60" s="8" t="s">
        <v>580</v>
      </c>
      <c r="C60" s="57" t="s">
        <v>581</v>
      </c>
      <c r="D60" s="54" t="s">
        <v>582</v>
      </c>
      <c r="E60" s="6" t="s">
        <v>571</v>
      </c>
      <c r="F60" s="19">
        <v>4230</v>
      </c>
      <c r="G60" s="24">
        <v>40639.300000000003</v>
      </c>
      <c r="H60" s="24">
        <v>0.63</v>
      </c>
      <c r="I60" s="31">
        <v>6.9085000000000001</v>
      </c>
      <c r="J60" s="31">
        <v>8.4427680880999993</v>
      </c>
      <c r="K60" s="35" t="s">
        <v>572</v>
      </c>
    </row>
    <row r="61" spans="1:11" x14ac:dyDescent="0.25">
      <c r="B61" s="8" t="s">
        <v>583</v>
      </c>
      <c r="C61" s="57" t="s">
        <v>584</v>
      </c>
      <c r="D61" s="54" t="s">
        <v>585</v>
      </c>
      <c r="E61" s="6" t="s">
        <v>586</v>
      </c>
      <c r="F61" s="19">
        <v>35000</v>
      </c>
      <c r="G61" s="24">
        <v>34855.910000000003</v>
      </c>
      <c r="H61" s="24">
        <v>0.54</v>
      </c>
      <c r="I61" s="31">
        <v>7.9009999999999998</v>
      </c>
      <c r="J61" s="31"/>
      <c r="K61" s="35" t="s">
        <v>572</v>
      </c>
    </row>
    <row r="62" spans="1:11" x14ac:dyDescent="0.25">
      <c r="B62" s="8" t="s">
        <v>587</v>
      </c>
      <c r="C62" s="57" t="s">
        <v>569</v>
      </c>
      <c r="D62" s="54" t="s">
        <v>588</v>
      </c>
      <c r="E62" s="6" t="s">
        <v>571</v>
      </c>
      <c r="F62" s="19">
        <v>35000</v>
      </c>
      <c r="G62" s="24">
        <v>34732.25</v>
      </c>
      <c r="H62" s="24">
        <v>0.53</v>
      </c>
      <c r="I62" s="31">
        <v>7.79</v>
      </c>
      <c r="J62" s="31"/>
      <c r="K62" s="35" t="s">
        <v>572</v>
      </c>
    </row>
    <row r="63" spans="1:11" x14ac:dyDescent="0.25">
      <c r="B63" s="8" t="s">
        <v>589</v>
      </c>
      <c r="C63" s="57" t="s">
        <v>590</v>
      </c>
      <c r="D63" s="54" t="s">
        <v>591</v>
      </c>
      <c r="E63" s="6" t="s">
        <v>571</v>
      </c>
      <c r="F63" s="19">
        <v>34290</v>
      </c>
      <c r="G63" s="24">
        <v>34397.360000000001</v>
      </c>
      <c r="H63" s="24">
        <v>0.53</v>
      </c>
      <c r="I63" s="31">
        <v>7.5707000000000004</v>
      </c>
      <c r="J63" s="31"/>
      <c r="K63" s="35" t="s">
        <v>572</v>
      </c>
    </row>
    <row r="64" spans="1:11" x14ac:dyDescent="0.25">
      <c r="B64" s="8" t="s">
        <v>592</v>
      </c>
      <c r="C64" s="57" t="s">
        <v>593</v>
      </c>
      <c r="D64" s="54" t="s">
        <v>594</v>
      </c>
      <c r="E64" s="6" t="s">
        <v>595</v>
      </c>
      <c r="F64" s="19">
        <v>33000</v>
      </c>
      <c r="G64" s="24">
        <v>32959.25</v>
      </c>
      <c r="H64" s="24">
        <v>0.51</v>
      </c>
      <c r="I64" s="31">
        <v>8.4524000000000008</v>
      </c>
      <c r="J64" s="31"/>
      <c r="K64" s="35" t="s">
        <v>572</v>
      </c>
    </row>
    <row r="65" spans="2:11" x14ac:dyDescent="0.25">
      <c r="B65" s="8" t="s">
        <v>596</v>
      </c>
      <c r="C65" s="57" t="s">
        <v>205</v>
      </c>
      <c r="D65" s="54" t="s">
        <v>597</v>
      </c>
      <c r="E65" s="6" t="s">
        <v>579</v>
      </c>
      <c r="F65" s="19">
        <v>30000</v>
      </c>
      <c r="G65" s="24">
        <v>29851.5</v>
      </c>
      <c r="H65" s="24">
        <v>0.46</v>
      </c>
      <c r="I65" s="31">
        <v>8.7799999999999994</v>
      </c>
      <c r="J65" s="31"/>
      <c r="K65" s="35" t="s">
        <v>572</v>
      </c>
    </row>
    <row r="66" spans="2:11" x14ac:dyDescent="0.25">
      <c r="B66" s="8" t="s">
        <v>598</v>
      </c>
      <c r="C66" s="57" t="s">
        <v>599</v>
      </c>
      <c r="D66" s="54" t="s">
        <v>600</v>
      </c>
      <c r="E66" s="6" t="s">
        <v>601</v>
      </c>
      <c r="F66" s="19">
        <v>2500</v>
      </c>
      <c r="G66" s="24">
        <v>28452.78</v>
      </c>
      <c r="H66" s="24">
        <v>0.44</v>
      </c>
      <c r="I66" s="31">
        <v>8.7460000000000004</v>
      </c>
      <c r="J66" s="31"/>
      <c r="K66" s="35" t="s">
        <v>572</v>
      </c>
    </row>
    <row r="67" spans="2:11" x14ac:dyDescent="0.25">
      <c r="B67" s="8" t="s">
        <v>602</v>
      </c>
      <c r="C67" s="57" t="s">
        <v>603</v>
      </c>
      <c r="D67" s="54" t="s">
        <v>604</v>
      </c>
      <c r="E67" s="6" t="s">
        <v>601</v>
      </c>
      <c r="F67" s="19">
        <v>233</v>
      </c>
      <c r="G67" s="24">
        <v>23293.22</v>
      </c>
      <c r="H67" s="24">
        <v>0.36</v>
      </c>
      <c r="I67" s="31">
        <v>8.5683000000000007</v>
      </c>
      <c r="J67" s="31">
        <v>8.5818459901500006</v>
      </c>
      <c r="K67" s="35"/>
    </row>
    <row r="68" spans="2:11" x14ac:dyDescent="0.25">
      <c r="B68" s="8" t="s">
        <v>605</v>
      </c>
      <c r="C68" s="57" t="s">
        <v>606</v>
      </c>
      <c r="D68" s="54" t="s">
        <v>607</v>
      </c>
      <c r="E68" s="6" t="s">
        <v>579</v>
      </c>
      <c r="F68" s="19">
        <v>225</v>
      </c>
      <c r="G68" s="24">
        <v>22551.21</v>
      </c>
      <c r="H68" s="24">
        <v>0.35</v>
      </c>
      <c r="I68" s="31">
        <v>8.3201000000000001</v>
      </c>
      <c r="J68" s="31">
        <v>8.3038467138499996</v>
      </c>
      <c r="K68" s="35"/>
    </row>
    <row r="69" spans="2:11" x14ac:dyDescent="0.25">
      <c r="B69" s="8" t="s">
        <v>608</v>
      </c>
      <c r="C69" s="57" t="s">
        <v>609</v>
      </c>
      <c r="D69" s="54" t="s">
        <v>610</v>
      </c>
      <c r="E69" s="6" t="s">
        <v>571</v>
      </c>
      <c r="F69" s="19">
        <v>2490</v>
      </c>
      <c r="G69" s="24">
        <v>22330.77</v>
      </c>
      <c r="H69" s="24">
        <v>0.34</v>
      </c>
      <c r="I69" s="31">
        <v>8.15</v>
      </c>
      <c r="J69" s="31"/>
      <c r="K69" s="35" t="s">
        <v>572</v>
      </c>
    </row>
    <row r="70" spans="2:11" x14ac:dyDescent="0.25">
      <c r="B70" s="8" t="s">
        <v>611</v>
      </c>
      <c r="C70" s="57" t="s">
        <v>612</v>
      </c>
      <c r="D70" s="54" t="s">
        <v>613</v>
      </c>
      <c r="E70" s="6" t="s">
        <v>614</v>
      </c>
      <c r="F70" s="19">
        <v>20000</v>
      </c>
      <c r="G70" s="24">
        <v>19997.18</v>
      </c>
      <c r="H70" s="24">
        <v>0.31</v>
      </c>
      <c r="I70" s="31">
        <v>8.36</v>
      </c>
      <c r="J70" s="31"/>
      <c r="K70" s="35" t="s">
        <v>572</v>
      </c>
    </row>
    <row r="71" spans="2:11" x14ac:dyDescent="0.25">
      <c r="B71" s="8" t="s">
        <v>615</v>
      </c>
      <c r="C71" s="57" t="s">
        <v>56</v>
      </c>
      <c r="D71" s="54" t="s">
        <v>616</v>
      </c>
      <c r="E71" s="6" t="s">
        <v>571</v>
      </c>
      <c r="F71" s="19">
        <v>20000</v>
      </c>
      <c r="G71" s="24">
        <v>19811.36</v>
      </c>
      <c r="H71" s="24">
        <v>0.3</v>
      </c>
      <c r="I71" s="31">
        <v>7.8461999999999996</v>
      </c>
      <c r="J71" s="31"/>
      <c r="K71" s="35" t="s">
        <v>572</v>
      </c>
    </row>
    <row r="72" spans="2:11" x14ac:dyDescent="0.25">
      <c r="B72" s="8" t="s">
        <v>617</v>
      </c>
      <c r="C72" s="57" t="s">
        <v>269</v>
      </c>
      <c r="D72" s="54" t="s">
        <v>618</v>
      </c>
      <c r="E72" s="6" t="s">
        <v>579</v>
      </c>
      <c r="F72" s="19">
        <v>17000</v>
      </c>
      <c r="G72" s="24">
        <v>17054.830000000002</v>
      </c>
      <c r="H72" s="24">
        <v>0.26</v>
      </c>
      <c r="I72" s="31">
        <v>8.3148999999999997</v>
      </c>
      <c r="J72" s="31"/>
      <c r="K72" s="35" t="s">
        <v>572</v>
      </c>
    </row>
    <row r="73" spans="2:11" x14ac:dyDescent="0.25">
      <c r="B73" s="8" t="s">
        <v>619</v>
      </c>
      <c r="C73" s="57" t="s">
        <v>581</v>
      </c>
      <c r="D73" s="54" t="s">
        <v>620</v>
      </c>
      <c r="E73" s="6" t="s">
        <v>621</v>
      </c>
      <c r="F73" s="19">
        <v>1405</v>
      </c>
      <c r="G73" s="24">
        <v>14328.96</v>
      </c>
      <c r="H73" s="24">
        <v>0.22</v>
      </c>
      <c r="I73" s="31">
        <v>9.0725999999999996</v>
      </c>
      <c r="J73" s="31">
        <v>7.1198525099000003</v>
      </c>
      <c r="K73" s="35" t="s">
        <v>572</v>
      </c>
    </row>
    <row r="74" spans="2:11" x14ac:dyDescent="0.25">
      <c r="B74" s="8" t="s">
        <v>622</v>
      </c>
      <c r="C74" s="57" t="s">
        <v>269</v>
      </c>
      <c r="D74" s="54" t="s">
        <v>623</v>
      </c>
      <c r="E74" s="6" t="s">
        <v>579</v>
      </c>
      <c r="F74" s="19">
        <v>7500</v>
      </c>
      <c r="G74" s="24">
        <v>7551.11</v>
      </c>
      <c r="H74" s="24">
        <v>0.12</v>
      </c>
      <c r="I74" s="31">
        <v>8.3699999999999992</v>
      </c>
      <c r="J74" s="31"/>
      <c r="K74" s="35" t="s">
        <v>572</v>
      </c>
    </row>
    <row r="75" spans="2:11" x14ac:dyDescent="0.25">
      <c r="B75" s="8" t="s">
        <v>624</v>
      </c>
      <c r="C75" s="57" t="s">
        <v>625</v>
      </c>
      <c r="D75" s="54" t="s">
        <v>626</v>
      </c>
      <c r="E75" s="6" t="s">
        <v>571</v>
      </c>
      <c r="F75" s="19">
        <v>6500</v>
      </c>
      <c r="G75" s="24">
        <v>6462.67</v>
      </c>
      <c r="H75" s="24">
        <v>0.1</v>
      </c>
      <c r="I75" s="31">
        <v>7.74</v>
      </c>
      <c r="J75" s="31"/>
      <c r="K75" s="35"/>
    </row>
    <row r="76" spans="2:11" x14ac:dyDescent="0.25">
      <c r="B76" s="8" t="s">
        <v>627</v>
      </c>
      <c r="C76" s="57" t="s">
        <v>414</v>
      </c>
      <c r="D76" s="54" t="s">
        <v>628</v>
      </c>
      <c r="E76" s="6" t="s">
        <v>629</v>
      </c>
      <c r="F76" s="19">
        <v>500</v>
      </c>
      <c r="G76" s="24">
        <v>4977.8</v>
      </c>
      <c r="H76" s="24">
        <v>0.08</v>
      </c>
      <c r="I76" s="31">
        <v>9.1512876999999992</v>
      </c>
      <c r="J76" s="31"/>
      <c r="K76" s="35" t="s">
        <v>572</v>
      </c>
    </row>
    <row r="77" spans="2:11" x14ac:dyDescent="0.25">
      <c r="B77" s="8" t="s">
        <v>630</v>
      </c>
      <c r="C77" s="57" t="s">
        <v>269</v>
      </c>
      <c r="D77" s="54" t="s">
        <v>631</v>
      </c>
      <c r="E77" s="6" t="s">
        <v>579</v>
      </c>
      <c r="F77" s="19">
        <v>4000</v>
      </c>
      <c r="G77" s="24">
        <v>4027.26</v>
      </c>
      <c r="H77" s="24">
        <v>0.06</v>
      </c>
      <c r="I77" s="31">
        <v>8.3699999999999992</v>
      </c>
      <c r="J77" s="31"/>
      <c r="K77" s="35" t="s">
        <v>572</v>
      </c>
    </row>
    <row r="78" spans="2:11" x14ac:dyDescent="0.25">
      <c r="B78" s="8" t="s">
        <v>632</v>
      </c>
      <c r="C78" s="57" t="s">
        <v>414</v>
      </c>
      <c r="D78" s="54" t="s">
        <v>633</v>
      </c>
      <c r="E78" s="6" t="s">
        <v>629</v>
      </c>
      <c r="F78" s="19">
        <v>400</v>
      </c>
      <c r="G78" s="24">
        <v>3982.7</v>
      </c>
      <c r="H78" s="24">
        <v>0.06</v>
      </c>
      <c r="I78" s="31">
        <v>9.4648000000000003</v>
      </c>
      <c r="J78" s="31"/>
      <c r="K78" s="35" t="s">
        <v>572</v>
      </c>
    </row>
    <row r="79" spans="2:11" x14ac:dyDescent="0.25">
      <c r="B79" s="8" t="s">
        <v>634</v>
      </c>
      <c r="C79" s="57" t="s">
        <v>635</v>
      </c>
      <c r="D79" s="54" t="s">
        <v>636</v>
      </c>
      <c r="E79" s="6" t="s">
        <v>571</v>
      </c>
      <c r="F79" s="19">
        <v>400</v>
      </c>
      <c r="G79" s="24">
        <v>3953.53</v>
      </c>
      <c r="H79" s="24">
        <v>0.06</v>
      </c>
      <c r="I79" s="31">
        <v>7.4660000000000002</v>
      </c>
      <c r="J79" s="31">
        <v>7.9700400531500009</v>
      </c>
      <c r="K79" s="35" t="s">
        <v>572</v>
      </c>
    </row>
    <row r="80" spans="2:11" x14ac:dyDescent="0.25">
      <c r="B80" s="8" t="s">
        <v>637</v>
      </c>
      <c r="C80" s="57" t="s">
        <v>609</v>
      </c>
      <c r="D80" s="54" t="s">
        <v>638</v>
      </c>
      <c r="E80" s="6" t="s">
        <v>571</v>
      </c>
      <c r="F80" s="19">
        <v>370</v>
      </c>
      <c r="G80" s="24">
        <v>3318.23</v>
      </c>
      <c r="H80" s="24">
        <v>0.05</v>
      </c>
      <c r="I80" s="31">
        <v>8.15</v>
      </c>
      <c r="J80" s="31"/>
      <c r="K80" s="35" t="s">
        <v>572</v>
      </c>
    </row>
    <row r="81" spans="2:11" x14ac:dyDescent="0.25">
      <c r="B81" s="8" t="s">
        <v>639</v>
      </c>
      <c r="C81" s="57" t="s">
        <v>269</v>
      </c>
      <c r="D81" s="54" t="s">
        <v>640</v>
      </c>
      <c r="E81" s="6" t="s">
        <v>579</v>
      </c>
      <c r="F81" s="19">
        <v>3000</v>
      </c>
      <c r="G81" s="24">
        <v>3012.37</v>
      </c>
      <c r="H81" s="24">
        <v>0.05</v>
      </c>
      <c r="I81" s="31">
        <v>8.27</v>
      </c>
      <c r="J81" s="31"/>
      <c r="K81" s="35" t="s">
        <v>572</v>
      </c>
    </row>
    <row r="82" spans="2:11" x14ac:dyDescent="0.25">
      <c r="B82" s="8" t="s">
        <v>641</v>
      </c>
      <c r="C82" s="57" t="s">
        <v>642</v>
      </c>
      <c r="D82" s="54" t="s">
        <v>643</v>
      </c>
      <c r="E82" s="6" t="s">
        <v>621</v>
      </c>
      <c r="F82" s="19">
        <v>25</v>
      </c>
      <c r="G82" s="24">
        <v>2527.14</v>
      </c>
      <c r="H82" s="24">
        <v>0.04</v>
      </c>
      <c r="I82" s="31">
        <v>8.6519999999999992</v>
      </c>
      <c r="J82" s="31">
        <v>8.4166741125000009</v>
      </c>
      <c r="K82" s="35" t="s">
        <v>572</v>
      </c>
    </row>
    <row r="83" spans="2:11" x14ac:dyDescent="0.25">
      <c r="B83" s="8" t="s">
        <v>644</v>
      </c>
      <c r="C83" s="57" t="s">
        <v>645</v>
      </c>
      <c r="D83" s="54" t="s">
        <v>646</v>
      </c>
      <c r="E83" s="6" t="s">
        <v>571</v>
      </c>
      <c r="F83" s="19">
        <v>250</v>
      </c>
      <c r="G83" s="24">
        <v>2407.1799999999998</v>
      </c>
      <c r="H83" s="24">
        <v>0.04</v>
      </c>
      <c r="I83" s="31">
        <v>6.5225</v>
      </c>
      <c r="J83" s="31">
        <v>8.1946539751500005</v>
      </c>
      <c r="K83" s="35" t="s">
        <v>572</v>
      </c>
    </row>
    <row r="84" spans="2:11" x14ac:dyDescent="0.25">
      <c r="B84" s="8" t="s">
        <v>647</v>
      </c>
      <c r="C84" s="57" t="s">
        <v>648</v>
      </c>
      <c r="D84" s="54" t="s">
        <v>649</v>
      </c>
      <c r="E84" s="6" t="s">
        <v>650</v>
      </c>
      <c r="F84" s="19">
        <v>2200</v>
      </c>
      <c r="G84" s="24">
        <v>2195.5700000000002</v>
      </c>
      <c r="H84" s="24">
        <v>0.03</v>
      </c>
      <c r="I84" s="31">
        <v>9.9450000000000003</v>
      </c>
      <c r="J84" s="31"/>
      <c r="K84" s="35" t="s">
        <v>572</v>
      </c>
    </row>
    <row r="85" spans="2:11" x14ac:dyDescent="0.25">
      <c r="B85" s="8" t="s">
        <v>651</v>
      </c>
      <c r="C85" s="57" t="s">
        <v>652</v>
      </c>
      <c r="D85" s="54" t="s">
        <v>653</v>
      </c>
      <c r="E85" s="6" t="s">
        <v>654</v>
      </c>
      <c r="F85" s="19">
        <v>2000</v>
      </c>
      <c r="G85" s="24">
        <v>1999.84</v>
      </c>
      <c r="H85" s="24">
        <v>0.03</v>
      </c>
      <c r="I85" s="31">
        <v>10.615</v>
      </c>
      <c r="J85" s="31"/>
      <c r="K85" s="35" t="s">
        <v>572</v>
      </c>
    </row>
    <row r="86" spans="2:11" x14ac:dyDescent="0.25">
      <c r="B86" s="8" t="s">
        <v>655</v>
      </c>
      <c r="C86" s="57" t="s">
        <v>645</v>
      </c>
      <c r="D86" s="54" t="s">
        <v>656</v>
      </c>
      <c r="E86" s="6" t="s">
        <v>571</v>
      </c>
      <c r="F86" s="19">
        <v>70</v>
      </c>
      <c r="G86" s="24">
        <v>679.5</v>
      </c>
      <c r="H86" s="24">
        <v>0.01</v>
      </c>
      <c r="I86" s="31">
        <v>6.7938999999999998</v>
      </c>
      <c r="J86" s="31">
        <v>8.1927295188499993</v>
      </c>
      <c r="K86" s="35"/>
    </row>
    <row r="87" spans="2:11" x14ac:dyDescent="0.25">
      <c r="C87" s="58" t="s">
        <v>40</v>
      </c>
      <c r="D87" s="54"/>
      <c r="E87" s="6"/>
      <c r="F87" s="19"/>
      <c r="G87" s="25">
        <v>607396.11</v>
      </c>
      <c r="H87" s="25">
        <v>9.35</v>
      </c>
      <c r="I87" s="31"/>
      <c r="J87" s="31"/>
      <c r="K87" s="35"/>
    </row>
    <row r="88" spans="2:11" x14ac:dyDescent="0.25">
      <c r="C88" s="57"/>
      <c r="D88" s="54"/>
      <c r="E88" s="6"/>
      <c r="F88" s="19"/>
      <c r="G88" s="24"/>
      <c r="H88" s="24"/>
      <c r="I88" s="31"/>
      <c r="J88" s="31"/>
      <c r="K88" s="35"/>
    </row>
    <row r="89" spans="2:11" x14ac:dyDescent="0.25">
      <c r="C89" s="58" t="s">
        <v>7</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8" t="s">
        <v>8</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9" t="s">
        <v>9</v>
      </c>
      <c r="D93" s="54"/>
      <c r="E93" s="6"/>
      <c r="F93" s="19"/>
      <c r="G93" s="24"/>
      <c r="H93" s="24"/>
      <c r="I93" s="31"/>
      <c r="J93" s="31"/>
      <c r="K93" s="35"/>
    </row>
    <row r="94" spans="2:11" x14ac:dyDescent="0.25">
      <c r="B94" s="8" t="s">
        <v>657</v>
      </c>
      <c r="C94" s="57" t="s">
        <v>658</v>
      </c>
      <c r="D94" s="54" t="s">
        <v>659</v>
      </c>
      <c r="E94" s="6" t="s">
        <v>660</v>
      </c>
      <c r="F94" s="19">
        <v>168376200</v>
      </c>
      <c r="G94" s="24">
        <v>168775.08</v>
      </c>
      <c r="H94" s="24">
        <v>2.6</v>
      </c>
      <c r="I94" s="31">
        <v>7.2723084</v>
      </c>
      <c r="J94" s="31"/>
      <c r="K94" s="35"/>
    </row>
    <row r="95" spans="2:11" x14ac:dyDescent="0.25">
      <c r="B95" s="8" t="s">
        <v>661</v>
      </c>
      <c r="C95" s="57" t="s">
        <v>662</v>
      </c>
      <c r="D95" s="54" t="s">
        <v>663</v>
      </c>
      <c r="E95" s="6" t="s">
        <v>660</v>
      </c>
      <c r="F95" s="19">
        <v>152500000</v>
      </c>
      <c r="G95" s="24">
        <v>153052.81</v>
      </c>
      <c r="H95" s="24">
        <v>2.35</v>
      </c>
      <c r="I95" s="31">
        <v>7.4010980000000002</v>
      </c>
      <c r="J95" s="31"/>
      <c r="K95" s="35"/>
    </row>
    <row r="96" spans="2:11" x14ac:dyDescent="0.25">
      <c r="B96" s="8" t="s">
        <v>664</v>
      </c>
      <c r="C96" s="57" t="s">
        <v>665</v>
      </c>
      <c r="D96" s="54" t="s">
        <v>666</v>
      </c>
      <c r="E96" s="6" t="s">
        <v>660</v>
      </c>
      <c r="F96" s="19">
        <v>121449600</v>
      </c>
      <c r="G96" s="24">
        <v>124448.92</v>
      </c>
      <c r="H96" s="24">
        <v>1.91</v>
      </c>
      <c r="I96" s="31">
        <v>7.3624219000000002</v>
      </c>
      <c r="J96" s="31"/>
      <c r="K96" s="35"/>
    </row>
    <row r="97" spans="1:11" x14ac:dyDescent="0.25">
      <c r="B97" s="8" t="s">
        <v>667</v>
      </c>
      <c r="C97" s="57" t="s">
        <v>668</v>
      </c>
      <c r="D97" s="54" t="s">
        <v>669</v>
      </c>
      <c r="E97" s="6" t="s">
        <v>660</v>
      </c>
      <c r="F97" s="19">
        <v>86220300</v>
      </c>
      <c r="G97" s="24">
        <v>86505</v>
      </c>
      <c r="H97" s="24">
        <v>1.33</v>
      </c>
      <c r="I97" s="31">
        <v>7.1953882</v>
      </c>
      <c r="J97" s="31"/>
      <c r="K97" s="35"/>
    </row>
    <row r="98" spans="1:11" x14ac:dyDescent="0.25">
      <c r="B98" s="8" t="s">
        <v>670</v>
      </c>
      <c r="C98" s="57" t="s">
        <v>671</v>
      </c>
      <c r="D98" s="54" t="s">
        <v>672</v>
      </c>
      <c r="E98" s="6" t="s">
        <v>660</v>
      </c>
      <c r="F98" s="19">
        <v>28000000</v>
      </c>
      <c r="G98" s="24">
        <v>28014.48</v>
      </c>
      <c r="H98" s="24">
        <v>0.43</v>
      </c>
      <c r="I98" s="31">
        <v>7.1654783999999996</v>
      </c>
      <c r="J98" s="31"/>
      <c r="K98" s="35"/>
    </row>
    <row r="99" spans="1:11" x14ac:dyDescent="0.25">
      <c r="B99" s="8" t="s">
        <v>673</v>
      </c>
      <c r="C99" s="57" t="s">
        <v>674</v>
      </c>
      <c r="D99" s="54" t="s">
        <v>675</v>
      </c>
      <c r="E99" s="6" t="s">
        <v>660</v>
      </c>
      <c r="F99" s="19">
        <v>686300</v>
      </c>
      <c r="G99" s="24">
        <v>690.05</v>
      </c>
      <c r="H99" s="24">
        <v>0.01</v>
      </c>
      <c r="I99" s="31">
        <v>7.3009024</v>
      </c>
      <c r="J99" s="31"/>
      <c r="K99" s="35"/>
    </row>
    <row r="100" spans="1:11" x14ac:dyDescent="0.25">
      <c r="B100" s="8" t="s">
        <v>676</v>
      </c>
      <c r="C100" s="57" t="s">
        <v>677</v>
      </c>
      <c r="D100" s="54" t="s">
        <v>678</v>
      </c>
      <c r="E100" s="6" t="s">
        <v>660</v>
      </c>
      <c r="F100" s="19">
        <v>455500</v>
      </c>
      <c r="G100" s="24">
        <v>453.52</v>
      </c>
      <c r="H100" s="24">
        <v>0.01</v>
      </c>
      <c r="I100" s="31">
        <v>7.3613020000000002</v>
      </c>
      <c r="J100" s="31"/>
      <c r="K100" s="35"/>
    </row>
    <row r="101" spans="1:11" x14ac:dyDescent="0.25">
      <c r="C101" s="58" t="s">
        <v>40</v>
      </c>
      <c r="D101" s="54"/>
      <c r="E101" s="6"/>
      <c r="F101" s="19"/>
      <c r="G101" s="25">
        <v>561939.86</v>
      </c>
      <c r="H101" s="25">
        <v>8.64</v>
      </c>
      <c r="I101" s="31"/>
      <c r="J101" s="31"/>
      <c r="K101" s="35"/>
    </row>
    <row r="102" spans="1:11" x14ac:dyDescent="0.25">
      <c r="C102" s="57"/>
      <c r="D102" s="54"/>
      <c r="E102" s="6"/>
      <c r="F102" s="19"/>
      <c r="G102" s="24"/>
      <c r="H102" s="24"/>
      <c r="I102" s="31"/>
      <c r="J102" s="31"/>
      <c r="K102" s="35"/>
    </row>
    <row r="103" spans="1:11" x14ac:dyDescent="0.25">
      <c r="C103" s="59" t="s">
        <v>10</v>
      </c>
      <c r="D103" s="54"/>
      <c r="E103" s="6"/>
      <c r="F103" s="19"/>
      <c r="G103" s="24"/>
      <c r="H103" s="24"/>
      <c r="I103" s="31"/>
      <c r="J103" s="31"/>
      <c r="K103" s="35"/>
    </row>
    <row r="104" spans="1:11" x14ac:dyDescent="0.25">
      <c r="B104" s="8" t="s">
        <v>679</v>
      </c>
      <c r="C104" s="57" t="s">
        <v>680</v>
      </c>
      <c r="D104" s="54" t="s">
        <v>681</v>
      </c>
      <c r="E104" s="6" t="s">
        <v>660</v>
      </c>
      <c r="F104" s="19">
        <v>23712900</v>
      </c>
      <c r="G104" s="24">
        <v>23880.95</v>
      </c>
      <c r="H104" s="24">
        <v>0.37</v>
      </c>
      <c r="I104" s="31">
        <v>7.7755210999999997</v>
      </c>
      <c r="J104" s="31"/>
      <c r="K104" s="35"/>
    </row>
    <row r="105" spans="1:11" x14ac:dyDescent="0.25">
      <c r="B105" s="8" t="s">
        <v>682</v>
      </c>
      <c r="C105" s="57" t="s">
        <v>683</v>
      </c>
      <c r="D105" s="54" t="s">
        <v>684</v>
      </c>
      <c r="E105" s="6" t="s">
        <v>660</v>
      </c>
      <c r="F105" s="19">
        <v>2500000</v>
      </c>
      <c r="G105" s="24">
        <v>2522.5700000000002</v>
      </c>
      <c r="H105" s="24">
        <v>0.04</v>
      </c>
      <c r="I105" s="31">
        <v>7.7551534000000002</v>
      </c>
      <c r="J105" s="31"/>
      <c r="K105" s="35"/>
    </row>
    <row r="106" spans="1:11" x14ac:dyDescent="0.25">
      <c r="B106" s="8" t="s">
        <v>685</v>
      </c>
      <c r="C106" s="57" t="s">
        <v>686</v>
      </c>
      <c r="D106" s="54" t="s">
        <v>687</v>
      </c>
      <c r="E106" s="6" t="s">
        <v>660</v>
      </c>
      <c r="F106" s="19">
        <v>335000</v>
      </c>
      <c r="G106" s="24">
        <v>343.18</v>
      </c>
      <c r="H106" s="24">
        <v>0.01</v>
      </c>
      <c r="I106" s="31">
        <v>7.5238864000000003</v>
      </c>
      <c r="J106" s="31"/>
      <c r="K106" s="35"/>
    </row>
    <row r="107" spans="1:11" x14ac:dyDescent="0.25">
      <c r="C107" s="58" t="s">
        <v>40</v>
      </c>
      <c r="D107" s="54"/>
      <c r="E107" s="6"/>
      <c r="F107" s="19"/>
      <c r="G107" s="25">
        <v>26746.7</v>
      </c>
      <c r="H107" s="25">
        <v>0.42</v>
      </c>
      <c r="I107" s="31"/>
      <c r="J107" s="31"/>
      <c r="K107" s="35"/>
    </row>
    <row r="108" spans="1:11" x14ac:dyDescent="0.25">
      <c r="C108" s="57"/>
      <c r="D108" s="54"/>
      <c r="E108" s="6"/>
      <c r="F108" s="19"/>
      <c r="G108" s="24"/>
      <c r="H108" s="24"/>
      <c r="I108" s="31"/>
      <c r="J108" s="31"/>
      <c r="K108" s="35"/>
    </row>
    <row r="109" spans="1:11" x14ac:dyDescent="0.25">
      <c r="A109" s="10"/>
      <c r="B109" s="28"/>
      <c r="C109" s="58" t="s">
        <v>11</v>
      </c>
      <c r="D109" s="54"/>
      <c r="E109" s="6"/>
      <c r="F109" s="19"/>
      <c r="G109" s="24"/>
      <c r="H109" s="24"/>
      <c r="I109" s="31"/>
      <c r="J109" s="31"/>
      <c r="K109" s="35"/>
    </row>
    <row r="110" spans="1:11" x14ac:dyDescent="0.25">
      <c r="C110" s="59" t="s">
        <v>13</v>
      </c>
      <c r="D110" s="54"/>
      <c r="E110" s="6"/>
      <c r="F110" s="19"/>
      <c r="G110" s="24"/>
      <c r="H110" s="24"/>
      <c r="I110" s="31"/>
      <c r="J110" s="31"/>
      <c r="K110" s="35"/>
    </row>
    <row r="111" spans="1:11" x14ac:dyDescent="0.25">
      <c r="B111" s="8" t="s">
        <v>688</v>
      </c>
      <c r="C111" s="57" t="s">
        <v>689</v>
      </c>
      <c r="D111" s="54" t="s">
        <v>690</v>
      </c>
      <c r="E111" s="6" t="s">
        <v>691</v>
      </c>
      <c r="F111" s="19">
        <v>2000</v>
      </c>
      <c r="G111" s="24">
        <v>9889.9699999999993</v>
      </c>
      <c r="H111" s="24">
        <v>0.15</v>
      </c>
      <c r="I111" s="31">
        <v>7.5202999999999998</v>
      </c>
      <c r="J111" s="31"/>
      <c r="K111" s="35" t="s">
        <v>572</v>
      </c>
    </row>
    <row r="112" spans="1:11" x14ac:dyDescent="0.25">
      <c r="B112" s="8" t="s">
        <v>692</v>
      </c>
      <c r="C112" s="57" t="s">
        <v>100</v>
      </c>
      <c r="D112" s="54" t="s">
        <v>693</v>
      </c>
      <c r="E112" s="6" t="s">
        <v>691</v>
      </c>
      <c r="F112" s="19">
        <v>1100</v>
      </c>
      <c r="G112" s="24">
        <v>5432.87</v>
      </c>
      <c r="H112" s="24">
        <v>0.08</v>
      </c>
      <c r="I112" s="31">
        <v>8.1997999999999998</v>
      </c>
      <c r="J112" s="31"/>
      <c r="K112" s="35" t="s">
        <v>572</v>
      </c>
    </row>
    <row r="113" spans="2:11" x14ac:dyDescent="0.25">
      <c r="B113" s="8" t="s">
        <v>694</v>
      </c>
      <c r="C113" s="57" t="s">
        <v>695</v>
      </c>
      <c r="D113" s="54" t="s">
        <v>696</v>
      </c>
      <c r="E113" s="6" t="s">
        <v>691</v>
      </c>
      <c r="F113" s="19">
        <v>500</v>
      </c>
      <c r="G113" s="24">
        <v>2469.58</v>
      </c>
      <c r="H113" s="24">
        <v>0.04</v>
      </c>
      <c r="I113" s="31">
        <v>8.1748999999999992</v>
      </c>
      <c r="J113" s="31"/>
      <c r="K113" s="35" t="s">
        <v>572</v>
      </c>
    </row>
    <row r="114" spans="2:11" x14ac:dyDescent="0.25">
      <c r="B114" s="8" t="s">
        <v>697</v>
      </c>
      <c r="C114" s="57" t="s">
        <v>698</v>
      </c>
      <c r="D114" s="54" t="s">
        <v>699</v>
      </c>
      <c r="E114" s="6" t="s">
        <v>691</v>
      </c>
      <c r="F114" s="19">
        <v>500</v>
      </c>
      <c r="G114" s="24">
        <v>2469.4899999999998</v>
      </c>
      <c r="H114" s="24">
        <v>0.04</v>
      </c>
      <c r="I114" s="31">
        <v>8.1997999999999998</v>
      </c>
      <c r="J114" s="31"/>
      <c r="K114" s="35" t="s">
        <v>572</v>
      </c>
    </row>
    <row r="115" spans="2:11" x14ac:dyDescent="0.25">
      <c r="C115" s="58" t="s">
        <v>40</v>
      </c>
      <c r="D115" s="54"/>
      <c r="E115" s="6"/>
      <c r="F115" s="19"/>
      <c r="G115" s="25">
        <v>20261.91</v>
      </c>
      <c r="H115" s="25">
        <v>0.31</v>
      </c>
      <c r="I115" s="31"/>
      <c r="J115" s="31"/>
      <c r="K115" s="35"/>
    </row>
    <row r="116" spans="2:11" x14ac:dyDescent="0.25">
      <c r="C116" s="57"/>
      <c r="D116" s="54"/>
      <c r="E116" s="6"/>
      <c r="F116" s="19"/>
      <c r="G116" s="24"/>
      <c r="H116" s="24"/>
      <c r="I116" s="31"/>
      <c r="J116" s="31"/>
      <c r="K116" s="35"/>
    </row>
    <row r="117" spans="2:11" x14ac:dyDescent="0.25">
      <c r="C117" s="59" t="s">
        <v>14</v>
      </c>
      <c r="D117" s="54"/>
      <c r="E117" s="6"/>
      <c r="F117" s="19"/>
      <c r="G117" s="24"/>
      <c r="H117" s="24"/>
      <c r="I117" s="31"/>
      <c r="J117" s="31"/>
      <c r="K117" s="35"/>
    </row>
    <row r="118" spans="2:11" x14ac:dyDescent="0.25">
      <c r="B118" s="8" t="s">
        <v>700</v>
      </c>
      <c r="C118" s="57" t="s">
        <v>701</v>
      </c>
      <c r="D118" s="54" t="s">
        <v>702</v>
      </c>
      <c r="E118" s="6" t="s">
        <v>691</v>
      </c>
      <c r="F118" s="19">
        <v>1300</v>
      </c>
      <c r="G118" s="24">
        <v>6426.55</v>
      </c>
      <c r="H118" s="24">
        <v>0.1</v>
      </c>
      <c r="I118" s="31">
        <v>7.5850999999999997</v>
      </c>
      <c r="J118" s="31"/>
      <c r="K118" s="35" t="s">
        <v>572</v>
      </c>
    </row>
    <row r="119" spans="2:11" x14ac:dyDescent="0.25">
      <c r="B119" s="8" t="s">
        <v>703</v>
      </c>
      <c r="C119" s="57" t="s">
        <v>704</v>
      </c>
      <c r="D119" s="54" t="s">
        <v>705</v>
      </c>
      <c r="E119" s="6" t="s">
        <v>706</v>
      </c>
      <c r="F119" s="19">
        <v>300</v>
      </c>
      <c r="G119" s="24">
        <v>1483.15</v>
      </c>
      <c r="H119" s="24">
        <v>0.02</v>
      </c>
      <c r="I119" s="31">
        <v>7.54</v>
      </c>
      <c r="J119" s="31"/>
      <c r="K119" s="35" t="s">
        <v>572</v>
      </c>
    </row>
    <row r="120" spans="2:11" x14ac:dyDescent="0.25">
      <c r="C120" s="58" t="s">
        <v>40</v>
      </c>
      <c r="D120" s="54"/>
      <c r="E120" s="6"/>
      <c r="F120" s="19"/>
      <c r="G120" s="25">
        <v>7909.7</v>
      </c>
      <c r="H120" s="25">
        <v>0.12</v>
      </c>
      <c r="I120" s="31"/>
      <c r="J120" s="31"/>
      <c r="K120" s="35"/>
    </row>
    <row r="121" spans="2:11" x14ac:dyDescent="0.25">
      <c r="C121" s="57"/>
      <c r="D121" s="54"/>
      <c r="E121" s="6"/>
      <c r="F121" s="19"/>
      <c r="G121" s="24"/>
      <c r="H121" s="24"/>
      <c r="I121" s="31"/>
      <c r="J121" s="31"/>
      <c r="K121" s="35"/>
    </row>
    <row r="122" spans="2:11" x14ac:dyDescent="0.25">
      <c r="C122" s="58" t="s">
        <v>15</v>
      </c>
      <c r="D122" s="54"/>
      <c r="E122" s="6"/>
      <c r="F122" s="19"/>
      <c r="G122" s="24" t="s">
        <v>2</v>
      </c>
      <c r="H122" s="24" t="s">
        <v>2</v>
      </c>
      <c r="I122" s="31"/>
      <c r="J122" s="31"/>
      <c r="K122" s="35"/>
    </row>
    <row r="123" spans="2:11" x14ac:dyDescent="0.25">
      <c r="C123" s="57"/>
      <c r="D123" s="54"/>
      <c r="E123" s="6"/>
      <c r="F123" s="19"/>
      <c r="G123" s="24"/>
      <c r="H123" s="24"/>
      <c r="I123" s="31"/>
      <c r="J123" s="31"/>
      <c r="K123" s="35"/>
    </row>
    <row r="124" spans="2:11" x14ac:dyDescent="0.25">
      <c r="C124" s="58" t="s">
        <v>16</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9" t="s">
        <v>17</v>
      </c>
      <c r="D126" s="54"/>
      <c r="E126" s="6"/>
      <c r="F126" s="19"/>
      <c r="G126" s="24"/>
      <c r="H126" s="24"/>
      <c r="I126" s="31"/>
      <c r="J126" s="31"/>
      <c r="K126" s="35"/>
    </row>
    <row r="127" spans="2:11" x14ac:dyDescent="0.25">
      <c r="B127" s="8" t="s">
        <v>707</v>
      </c>
      <c r="C127" s="57" t="s">
        <v>708</v>
      </c>
      <c r="D127" s="54" t="s">
        <v>709</v>
      </c>
      <c r="E127" s="6" t="s">
        <v>660</v>
      </c>
      <c r="F127" s="19">
        <v>257000</v>
      </c>
      <c r="G127" s="24">
        <v>214.56</v>
      </c>
      <c r="H127" s="24" t="s">
        <v>4657</v>
      </c>
      <c r="I127" s="31">
        <v>7.3100698</v>
      </c>
      <c r="J127" s="31"/>
      <c r="K127" s="35"/>
    </row>
    <row r="128" spans="2:11" x14ac:dyDescent="0.25">
      <c r="C128" s="58" t="s">
        <v>40</v>
      </c>
      <c r="D128" s="54"/>
      <c r="E128" s="6"/>
      <c r="F128" s="19"/>
      <c r="G128" s="25">
        <v>214.56</v>
      </c>
      <c r="H128" s="25" t="s">
        <v>4657</v>
      </c>
      <c r="I128" s="31"/>
      <c r="J128" s="31"/>
      <c r="K128" s="35"/>
    </row>
    <row r="129" spans="1:11" x14ac:dyDescent="0.25">
      <c r="C129" s="57"/>
      <c r="D129" s="54"/>
      <c r="E129" s="6"/>
      <c r="F129" s="19"/>
      <c r="G129" s="24"/>
      <c r="H129" s="24"/>
      <c r="I129" s="31"/>
      <c r="J129" s="31"/>
      <c r="K129" s="35"/>
    </row>
    <row r="130" spans="1:11" x14ac:dyDescent="0.25">
      <c r="A130" s="10"/>
      <c r="B130" s="28"/>
      <c r="C130" s="58" t="s">
        <v>18</v>
      </c>
      <c r="D130" s="54"/>
      <c r="E130" s="6"/>
      <c r="F130" s="19"/>
      <c r="G130" s="24"/>
      <c r="H130" s="24"/>
      <c r="I130" s="31"/>
      <c r="J130" s="31"/>
      <c r="K130" s="35"/>
    </row>
    <row r="131" spans="1:11" x14ac:dyDescent="0.25">
      <c r="A131" s="28"/>
      <c r="B131" s="28"/>
      <c r="C131" s="58" t="s">
        <v>19</v>
      </c>
      <c r="D131" s="54"/>
      <c r="E131" s="6"/>
      <c r="F131" s="19"/>
      <c r="G131" s="24" t="s">
        <v>2</v>
      </c>
      <c r="H131" s="24" t="s">
        <v>2</v>
      </c>
      <c r="I131" s="31"/>
      <c r="J131" s="31"/>
      <c r="K131" s="35"/>
    </row>
    <row r="132" spans="1:11" x14ac:dyDescent="0.25">
      <c r="A132" s="28"/>
      <c r="B132" s="28"/>
      <c r="C132" s="58"/>
      <c r="D132" s="54"/>
      <c r="E132" s="6"/>
      <c r="F132" s="19"/>
      <c r="G132" s="24"/>
      <c r="H132" s="24"/>
      <c r="I132" s="31"/>
      <c r="J132" s="31"/>
      <c r="K132" s="35"/>
    </row>
    <row r="133" spans="1:11" x14ac:dyDescent="0.25">
      <c r="A133" s="28"/>
      <c r="B133" s="28"/>
      <c r="C133" s="58" t="s">
        <v>20</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21</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22</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23</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C141" s="59" t="s">
        <v>24</v>
      </c>
      <c r="D141" s="54"/>
      <c r="E141" s="6"/>
      <c r="F141" s="19"/>
      <c r="G141" s="24"/>
      <c r="H141" s="24"/>
      <c r="I141" s="31"/>
      <c r="J141" s="31"/>
      <c r="K141" s="35"/>
    </row>
    <row r="142" spans="1:11" x14ac:dyDescent="0.25">
      <c r="B142" s="8" t="s">
        <v>38</v>
      </c>
      <c r="C142" s="57" t="s">
        <v>39</v>
      </c>
      <c r="D142" s="54"/>
      <c r="E142" s="6"/>
      <c r="F142" s="19"/>
      <c r="G142" s="24">
        <v>146124.4</v>
      </c>
      <c r="H142" s="24">
        <v>2.25</v>
      </c>
      <c r="I142" s="31"/>
      <c r="J142" s="31"/>
      <c r="K142" s="35"/>
    </row>
    <row r="143" spans="1:11" x14ac:dyDescent="0.25">
      <c r="C143" s="58" t="s">
        <v>40</v>
      </c>
      <c r="D143" s="54"/>
      <c r="E143" s="6"/>
      <c r="F143" s="19"/>
      <c r="G143" s="25">
        <v>146124.4</v>
      </c>
      <c r="H143" s="25">
        <v>2.25</v>
      </c>
      <c r="I143" s="31"/>
      <c r="J143" s="31"/>
      <c r="K143" s="35"/>
    </row>
    <row r="144" spans="1:11" x14ac:dyDescent="0.25">
      <c r="C144" s="57"/>
      <c r="D144" s="54"/>
      <c r="E144" s="6"/>
      <c r="F144" s="19"/>
      <c r="G144" s="24"/>
      <c r="H144" s="24"/>
      <c r="I144" s="31"/>
      <c r="J144" s="31"/>
      <c r="K144" s="35"/>
    </row>
    <row r="145" spans="1:54" x14ac:dyDescent="0.25">
      <c r="A145" s="10"/>
      <c r="B145" s="28"/>
      <c r="C145" s="58" t="s">
        <v>25</v>
      </c>
      <c r="D145" s="54"/>
      <c r="E145" s="6"/>
      <c r="F145" s="19"/>
      <c r="G145" s="24"/>
      <c r="H145" s="24"/>
      <c r="I145" s="31"/>
      <c r="J145" s="31"/>
      <c r="K145" s="35"/>
    </row>
    <row r="146" spans="1:54" s="2" customFormat="1" ht="13.5" x14ac:dyDescent="0.25">
      <c r="A146" s="28"/>
      <c r="B146" s="28"/>
      <c r="C146" s="57" t="s">
        <v>4656</v>
      </c>
      <c r="D146" s="54"/>
      <c r="E146" s="6"/>
      <c r="F146" s="19"/>
      <c r="G146" s="24">
        <v>3242.5</v>
      </c>
      <c r="H146" s="24">
        <v>0.05</v>
      </c>
      <c r="I146" s="31"/>
      <c r="J146" s="31"/>
      <c r="K146" s="35"/>
      <c r="L146" s="3"/>
      <c r="AI146" s="3"/>
      <c r="AV146" s="3"/>
      <c r="AX146" s="3"/>
      <c r="BB146" s="3"/>
    </row>
    <row r="147" spans="1:54" x14ac:dyDescent="0.25">
      <c r="B147" s="8"/>
      <c r="C147" s="57" t="s">
        <v>41</v>
      </c>
      <c r="D147" s="54"/>
      <c r="E147" s="6"/>
      <c r="F147" s="19"/>
      <c r="G147" s="24">
        <v>13459.169999999998</v>
      </c>
      <c r="H147" s="24">
        <v>0.19000000000000003</v>
      </c>
      <c r="I147" s="31"/>
      <c r="J147" s="31"/>
      <c r="K147" s="35"/>
    </row>
    <row r="148" spans="1:54" x14ac:dyDescent="0.25">
      <c r="C148" s="58" t="s">
        <v>40</v>
      </c>
      <c r="D148" s="54"/>
      <c r="E148" s="6"/>
      <c r="F148" s="19"/>
      <c r="G148" s="25">
        <v>16701.669999999998</v>
      </c>
      <c r="H148" s="25">
        <v>0.24000000000000002</v>
      </c>
      <c r="I148" s="31"/>
      <c r="J148" s="31"/>
      <c r="K148" s="35"/>
    </row>
    <row r="149" spans="1:54" x14ac:dyDescent="0.25">
      <c r="C149" s="57"/>
      <c r="D149" s="54"/>
      <c r="E149" s="6"/>
      <c r="F149" s="19"/>
      <c r="G149" s="24"/>
      <c r="H149" s="24"/>
      <c r="I149" s="31"/>
      <c r="J149" s="31"/>
      <c r="K149" s="35"/>
    </row>
    <row r="150" spans="1:54" x14ac:dyDescent="0.25">
      <c r="C150" s="60" t="s">
        <v>42</v>
      </c>
      <c r="D150" s="55"/>
      <c r="E150" s="5"/>
      <c r="F150" s="20"/>
      <c r="G150" s="26">
        <v>6501010.2400000002</v>
      </c>
      <c r="H150" s="26">
        <v>100</v>
      </c>
      <c r="I150" s="32"/>
      <c r="J150" s="32"/>
      <c r="K150" s="36"/>
    </row>
    <row r="152" spans="1:54" s="50" customFormat="1" ht="15.75" x14ac:dyDescent="0.3">
      <c r="C152" s="50" t="s">
        <v>4473</v>
      </c>
      <c r="F152" s="51"/>
      <c r="G152" s="51"/>
      <c r="H152" s="51"/>
    </row>
    <row r="153" spans="1:54" s="42" customFormat="1" ht="27" x14ac:dyDescent="0.25">
      <c r="B153" s="43"/>
      <c r="C153" s="43" t="s">
        <v>4468</v>
      </c>
      <c r="D153" s="43" t="s">
        <v>4469</v>
      </c>
      <c r="E153" s="43" t="s">
        <v>4470</v>
      </c>
      <c r="F153" s="44" t="s">
        <v>32</v>
      </c>
      <c r="G153" s="45" t="s">
        <v>4471</v>
      </c>
      <c r="H153" s="44" t="s">
        <v>34</v>
      </c>
      <c r="I153" s="43" t="s">
        <v>37</v>
      </c>
    </row>
    <row r="154" spans="1:54" s="42" customFormat="1" ht="13.5" x14ac:dyDescent="0.25">
      <c r="B154" s="43"/>
      <c r="C154" s="43" t="s">
        <v>4476</v>
      </c>
      <c r="D154" s="43"/>
      <c r="E154" s="43"/>
      <c r="F154" s="44"/>
      <c r="G154" s="45"/>
      <c r="H154" s="44"/>
      <c r="I154" s="43"/>
    </row>
    <row r="155" spans="1:54" s="2" customFormat="1" ht="13.5" x14ac:dyDescent="0.25">
      <c r="B155" s="46">
        <v>2216646</v>
      </c>
      <c r="C155" s="46" t="s">
        <v>4539</v>
      </c>
      <c r="D155" s="46" t="s">
        <v>4466</v>
      </c>
      <c r="E155" s="46" t="s">
        <v>102</v>
      </c>
      <c r="F155" s="47">
        <v>290400</v>
      </c>
      <c r="G155" s="47">
        <v>4053.6936000000001</v>
      </c>
      <c r="H155" s="47">
        <v>0.06</v>
      </c>
      <c r="I155" s="46"/>
    </row>
    <row r="156" spans="1:54" s="1" customFormat="1" ht="13.5" x14ac:dyDescent="0.25">
      <c r="B156" s="48"/>
      <c r="C156" s="48" t="s">
        <v>4472</v>
      </c>
      <c r="D156" s="48"/>
      <c r="E156" s="48"/>
      <c r="F156" s="49"/>
      <c r="G156" s="49">
        <v>4053.6936000000001</v>
      </c>
      <c r="H156" s="49">
        <v>0.06</v>
      </c>
      <c r="I156" s="48"/>
    </row>
    <row r="158" spans="1:54" x14ac:dyDescent="0.25">
      <c r="C158" s="1" t="s">
        <v>43</v>
      </c>
    </row>
    <row r="159" spans="1:54" x14ac:dyDescent="0.25">
      <c r="C159" s="37" t="s">
        <v>44</v>
      </c>
      <c r="D159" s="37"/>
      <c r="E159" s="37"/>
      <c r="F159" s="37"/>
      <c r="G159" s="37"/>
      <c r="H159" s="37"/>
      <c r="I159" s="37"/>
      <c r="J159" s="37"/>
      <c r="K159" s="37"/>
    </row>
    <row r="160" spans="1:54" x14ac:dyDescent="0.25">
      <c r="C160" s="2" t="s">
        <v>45</v>
      </c>
    </row>
    <row r="161" spans="3:11" x14ac:dyDescent="0.25">
      <c r="C161" s="2" t="s">
        <v>46</v>
      </c>
    </row>
    <row r="162" spans="3:11" x14ac:dyDescent="0.25">
      <c r="C162" s="2" t="s">
        <v>47</v>
      </c>
    </row>
    <row r="163" spans="3:11" x14ac:dyDescent="0.25">
      <c r="C163" s="2" t="s">
        <v>48</v>
      </c>
    </row>
    <row r="164" spans="3:11" ht="42" customHeight="1" x14ac:dyDescent="0.25">
      <c r="C164" s="82" t="s">
        <v>4679</v>
      </c>
      <c r="D164" s="82"/>
      <c r="E164" s="82"/>
      <c r="F164" s="82"/>
      <c r="G164" s="82"/>
      <c r="H164" s="82"/>
      <c r="I164" s="82"/>
      <c r="J164" s="82"/>
      <c r="K164" s="82"/>
    </row>
    <row r="166" spans="3:11" x14ac:dyDescent="0.25">
      <c r="C166" s="78" t="s">
        <v>4733</v>
      </c>
      <c r="E166" s="78" t="s">
        <v>4734</v>
      </c>
      <c r="F166" s="79"/>
    </row>
    <row r="167" spans="3:11" x14ac:dyDescent="0.25">
      <c r="E167" s="2" t="s">
        <v>4739</v>
      </c>
    </row>
  </sheetData>
  <mergeCells count="1">
    <mergeCell ref="C164:K164"/>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79"/>
  <dimension ref="A1:IV75"/>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2738</v>
      </c>
      <c r="J2" s="38" t="s">
        <v>4461</v>
      </c>
    </row>
    <row r="3" spans="1:54" ht="16.5" x14ac:dyDescent="0.3">
      <c r="C3" s="1" t="s">
        <v>27</v>
      </c>
      <c r="D3" s="21" t="s">
        <v>2739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2740</v>
      </c>
      <c r="C26" s="57" t="s">
        <v>2741</v>
      </c>
      <c r="D26" s="54" t="s">
        <v>2742</v>
      </c>
      <c r="E26" s="6" t="s">
        <v>660</v>
      </c>
      <c r="F26" s="19">
        <v>1950000</v>
      </c>
      <c r="G26" s="24">
        <v>1883.11</v>
      </c>
      <c r="H26" s="24">
        <v>76.22</v>
      </c>
      <c r="I26" s="31">
        <v>7.6913327999999996</v>
      </c>
      <c r="J26" s="31"/>
      <c r="K26" s="35"/>
    </row>
    <row r="27" spans="1:11" x14ac:dyDescent="0.25">
      <c r="C27" s="58" t="s">
        <v>40</v>
      </c>
      <c r="D27" s="54"/>
      <c r="E27" s="6"/>
      <c r="F27" s="19"/>
      <c r="G27" s="25">
        <v>1883.11</v>
      </c>
      <c r="H27" s="25">
        <v>76.22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2743</v>
      </c>
      <c r="C39" s="57" t="s">
        <v>2744</v>
      </c>
      <c r="D39" s="54" t="s">
        <v>2745</v>
      </c>
      <c r="E39" s="6" t="s">
        <v>660</v>
      </c>
      <c r="F39" s="19">
        <v>315000</v>
      </c>
      <c r="G39" s="24">
        <v>211.2</v>
      </c>
      <c r="H39" s="24">
        <v>8.5500000000000007</v>
      </c>
      <c r="I39" s="31">
        <v>7.3552173999999999</v>
      </c>
      <c r="J39" s="31"/>
      <c r="K39" s="35"/>
    </row>
    <row r="40" spans="1:11" x14ac:dyDescent="0.25">
      <c r="B40" s="8" t="s">
        <v>2712</v>
      </c>
      <c r="C40" s="57" t="s">
        <v>2713</v>
      </c>
      <c r="D40" s="54" t="s">
        <v>2714</v>
      </c>
      <c r="E40" s="6" t="s">
        <v>660</v>
      </c>
      <c r="F40" s="19">
        <v>200000</v>
      </c>
      <c r="G40" s="24">
        <v>147.02000000000001</v>
      </c>
      <c r="H40" s="24">
        <v>5.95</v>
      </c>
      <c r="I40" s="31">
        <v>7.3074887000000004</v>
      </c>
      <c r="J40" s="31"/>
      <c r="K40" s="35"/>
    </row>
    <row r="41" spans="1:11" x14ac:dyDescent="0.25">
      <c r="B41" s="8" t="s">
        <v>2746</v>
      </c>
      <c r="C41" s="57" t="s">
        <v>2747</v>
      </c>
      <c r="D41" s="54" t="s">
        <v>2748</v>
      </c>
      <c r="E41" s="6" t="s">
        <v>660</v>
      </c>
      <c r="F41" s="19">
        <v>125000</v>
      </c>
      <c r="G41" s="24">
        <v>82.21</v>
      </c>
      <c r="H41" s="24">
        <v>3.33</v>
      </c>
      <c r="I41" s="31">
        <v>7.3966862999999998</v>
      </c>
      <c r="J41" s="31"/>
      <c r="K41" s="35"/>
    </row>
    <row r="42" spans="1:11" x14ac:dyDescent="0.25">
      <c r="C42" s="58" t="s">
        <v>40</v>
      </c>
      <c r="D42" s="54"/>
      <c r="E42" s="6"/>
      <c r="F42" s="19"/>
      <c r="G42" s="25">
        <v>440.43</v>
      </c>
      <c r="H42" s="25">
        <v>17.829999999999998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38</v>
      </c>
      <c r="C56" s="57" t="s">
        <v>39</v>
      </c>
      <c r="D56" s="54"/>
      <c r="E56" s="6"/>
      <c r="F56" s="19"/>
      <c r="G56" s="24">
        <v>83.48</v>
      </c>
      <c r="H56" s="24">
        <v>3.38</v>
      </c>
      <c r="I56" s="31"/>
      <c r="J56" s="31"/>
      <c r="K56" s="35"/>
    </row>
    <row r="57" spans="1:54" x14ac:dyDescent="0.25">
      <c r="C57" s="58" t="s">
        <v>40</v>
      </c>
      <c r="D57" s="54"/>
      <c r="E57" s="6"/>
      <c r="F57" s="19"/>
      <c r="G57" s="25">
        <v>83.48</v>
      </c>
      <c r="H57" s="25">
        <v>3.38</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4656</v>
      </c>
      <c r="D60" s="54"/>
      <c r="E60" s="6"/>
      <c r="F60" s="19"/>
      <c r="G60" s="24" t="s">
        <v>2</v>
      </c>
      <c r="H60" s="24" t="s">
        <v>2</v>
      </c>
      <c r="I60" s="31"/>
      <c r="J60" s="31"/>
      <c r="K60" s="35"/>
      <c r="L60" s="3"/>
      <c r="AI60" s="3"/>
      <c r="AV60" s="3"/>
      <c r="AX60" s="3"/>
      <c r="BB60" s="3"/>
    </row>
    <row r="61" spans="1:54" x14ac:dyDescent="0.25">
      <c r="B61" s="8"/>
      <c r="C61" s="57" t="s">
        <v>41</v>
      </c>
      <c r="D61" s="54"/>
      <c r="E61" s="6"/>
      <c r="F61" s="19"/>
      <c r="G61" s="24">
        <v>63.56</v>
      </c>
      <c r="H61" s="24">
        <v>2.57</v>
      </c>
      <c r="I61" s="31"/>
      <c r="J61" s="31"/>
      <c r="K61" s="35"/>
    </row>
    <row r="62" spans="1:54" x14ac:dyDescent="0.25">
      <c r="C62" s="58" t="s">
        <v>40</v>
      </c>
      <c r="D62" s="54"/>
      <c r="E62" s="6"/>
      <c r="F62" s="19"/>
      <c r="G62" s="25">
        <v>63.56</v>
      </c>
      <c r="H62" s="25">
        <v>2.57</v>
      </c>
      <c r="I62" s="31"/>
      <c r="J62" s="31"/>
      <c r="K62" s="35"/>
    </row>
    <row r="63" spans="1:54" x14ac:dyDescent="0.25">
      <c r="C63" s="57"/>
      <c r="D63" s="54"/>
      <c r="E63" s="6"/>
      <c r="F63" s="19"/>
      <c r="G63" s="24"/>
      <c r="H63" s="24"/>
      <c r="I63" s="31"/>
      <c r="J63" s="31"/>
      <c r="K63" s="35"/>
    </row>
    <row r="64" spans="1:54" x14ac:dyDescent="0.25">
      <c r="C64" s="60" t="s">
        <v>42</v>
      </c>
      <c r="D64" s="55"/>
      <c r="E64" s="5"/>
      <c r="F64" s="20"/>
      <c r="G64" s="26">
        <v>2470.58</v>
      </c>
      <c r="H64" s="26">
        <v>99.999999999999986</v>
      </c>
      <c r="I64" s="32"/>
      <c r="J64" s="32"/>
      <c r="K64" s="36"/>
    </row>
    <row r="67" spans="3:11" x14ac:dyDescent="0.25">
      <c r="C67" s="1" t="s">
        <v>43</v>
      </c>
    </row>
    <row r="68" spans="3:11" x14ac:dyDescent="0.25">
      <c r="C68" s="37" t="s">
        <v>44</v>
      </c>
      <c r="D68" s="37"/>
      <c r="E68" s="37"/>
      <c r="F68" s="37"/>
      <c r="G68" s="37"/>
      <c r="H68" s="37"/>
      <c r="I68" s="37"/>
      <c r="J68" s="37"/>
      <c r="K68" s="37"/>
    </row>
    <row r="69" spans="3:11" x14ac:dyDescent="0.25">
      <c r="C69" s="2" t="s">
        <v>45</v>
      </c>
    </row>
    <row r="70" spans="3:11" x14ac:dyDescent="0.25">
      <c r="C70" s="2" t="s">
        <v>46</v>
      </c>
    </row>
    <row r="71" spans="3:11" x14ac:dyDescent="0.25">
      <c r="C71" s="2" t="s">
        <v>47</v>
      </c>
    </row>
    <row r="72" spans="3:11" x14ac:dyDescent="0.25">
      <c r="C72" s="2" t="s">
        <v>48</v>
      </c>
    </row>
    <row r="74" spans="3:11" x14ac:dyDescent="0.25">
      <c r="C74" s="78" t="s">
        <v>4733</v>
      </c>
      <c r="E74" s="78" t="s">
        <v>4734</v>
      </c>
      <c r="F74" s="79"/>
    </row>
    <row r="75" spans="3:11" x14ac:dyDescent="0.25">
      <c r="E75" s="2" t="s">
        <v>4776</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80"/>
  <dimension ref="A1:IV113"/>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2749</v>
      </c>
      <c r="J2" s="38" t="s">
        <v>4461</v>
      </c>
    </row>
    <row r="3" spans="1:54" ht="16.5" x14ac:dyDescent="0.3">
      <c r="C3" s="1" t="s">
        <v>27</v>
      </c>
      <c r="D3" s="21" t="s">
        <v>2750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288</v>
      </c>
      <c r="C10" s="57" t="s">
        <v>289</v>
      </c>
      <c r="D10" s="54" t="s">
        <v>290</v>
      </c>
      <c r="E10" s="6" t="s">
        <v>126</v>
      </c>
      <c r="F10" s="19">
        <v>689841</v>
      </c>
      <c r="G10" s="24">
        <v>7876.6</v>
      </c>
      <c r="H10" s="24">
        <v>4.8899999999999997</v>
      </c>
      <c r="I10" s="31"/>
      <c r="J10" s="31"/>
      <c r="K10" s="35"/>
    </row>
    <row r="11" spans="1:54" x14ac:dyDescent="0.25">
      <c r="B11" s="8" t="s">
        <v>794</v>
      </c>
      <c r="C11" s="57" t="s">
        <v>795</v>
      </c>
      <c r="D11" s="54" t="s">
        <v>796</v>
      </c>
      <c r="E11" s="6" t="s">
        <v>126</v>
      </c>
      <c r="F11" s="19">
        <v>700000</v>
      </c>
      <c r="G11" s="24">
        <v>7202.3</v>
      </c>
      <c r="H11" s="24">
        <v>4.4800000000000004</v>
      </c>
      <c r="I11" s="31"/>
      <c r="J11" s="31"/>
      <c r="K11" s="35"/>
    </row>
    <row r="12" spans="1:54" x14ac:dyDescent="0.25">
      <c r="B12" s="8" t="s">
        <v>59</v>
      </c>
      <c r="C12" s="57" t="s">
        <v>60</v>
      </c>
      <c r="D12" s="54" t="s">
        <v>61</v>
      </c>
      <c r="E12" s="6" t="s">
        <v>58</v>
      </c>
      <c r="F12" s="19">
        <v>700000</v>
      </c>
      <c r="G12" s="24">
        <v>7197.05</v>
      </c>
      <c r="H12" s="24">
        <v>4.47</v>
      </c>
      <c r="I12" s="31"/>
      <c r="J12" s="31"/>
      <c r="K12" s="35"/>
    </row>
    <row r="13" spans="1:54" x14ac:dyDescent="0.25">
      <c r="B13" s="8" t="s">
        <v>204</v>
      </c>
      <c r="C13" s="57" t="s">
        <v>205</v>
      </c>
      <c r="D13" s="54" t="s">
        <v>206</v>
      </c>
      <c r="E13" s="6" t="s">
        <v>102</v>
      </c>
      <c r="F13" s="19">
        <v>440000</v>
      </c>
      <c r="G13" s="24">
        <v>6137.78</v>
      </c>
      <c r="H13" s="24">
        <v>3.81</v>
      </c>
      <c r="I13" s="31"/>
      <c r="J13" s="31"/>
      <c r="K13" s="35"/>
    </row>
    <row r="14" spans="1:54" x14ac:dyDescent="0.25">
      <c r="B14" s="8" t="s">
        <v>871</v>
      </c>
      <c r="C14" s="57" t="s">
        <v>857</v>
      </c>
      <c r="D14" s="54" t="s">
        <v>858</v>
      </c>
      <c r="E14" s="6" t="s">
        <v>230</v>
      </c>
      <c r="F14" s="19">
        <v>541497</v>
      </c>
      <c r="G14" s="24">
        <v>5660.05</v>
      </c>
      <c r="H14" s="24">
        <v>3.52</v>
      </c>
      <c r="I14" s="31"/>
      <c r="J14" s="31"/>
      <c r="K14" s="35" t="s">
        <v>4684</v>
      </c>
    </row>
    <row r="15" spans="1:54" x14ac:dyDescent="0.25">
      <c r="B15" s="8" t="s">
        <v>1012</v>
      </c>
      <c r="C15" s="57" t="s">
        <v>1013</v>
      </c>
      <c r="D15" s="54" t="s">
        <v>1014</v>
      </c>
      <c r="E15" s="6" t="s">
        <v>440</v>
      </c>
      <c r="F15" s="19">
        <v>900000</v>
      </c>
      <c r="G15" s="24">
        <v>5622.75</v>
      </c>
      <c r="H15" s="24">
        <v>3.49</v>
      </c>
      <c r="I15" s="31"/>
      <c r="J15" s="31"/>
      <c r="K15" s="35"/>
    </row>
    <row r="16" spans="1:54" x14ac:dyDescent="0.25">
      <c r="B16" s="8" t="s">
        <v>1583</v>
      </c>
      <c r="C16" s="57" t="s">
        <v>1584</v>
      </c>
      <c r="D16" s="54" t="s">
        <v>1585</v>
      </c>
      <c r="E16" s="6" t="s">
        <v>102</v>
      </c>
      <c r="F16" s="19">
        <v>1500000</v>
      </c>
      <c r="G16" s="24">
        <v>5619.75</v>
      </c>
      <c r="H16" s="24">
        <v>3.49</v>
      </c>
      <c r="I16" s="31"/>
      <c r="J16" s="31"/>
      <c r="K16" s="35"/>
    </row>
    <row r="17" spans="2:11" x14ac:dyDescent="0.25">
      <c r="B17" s="8" t="s">
        <v>937</v>
      </c>
      <c r="C17" s="57" t="s">
        <v>938</v>
      </c>
      <c r="D17" s="54" t="s">
        <v>939</v>
      </c>
      <c r="E17" s="6" t="s">
        <v>68</v>
      </c>
      <c r="F17" s="19">
        <v>700000</v>
      </c>
      <c r="G17" s="24">
        <v>5567.1</v>
      </c>
      <c r="H17" s="24">
        <v>3.46</v>
      </c>
      <c r="I17" s="31"/>
      <c r="J17" s="31"/>
      <c r="K17" s="35"/>
    </row>
    <row r="18" spans="2:11" x14ac:dyDescent="0.25">
      <c r="B18" s="8" t="s">
        <v>210</v>
      </c>
      <c r="C18" s="57" t="s">
        <v>211</v>
      </c>
      <c r="D18" s="54" t="s">
        <v>212</v>
      </c>
      <c r="E18" s="6" t="s">
        <v>213</v>
      </c>
      <c r="F18" s="19">
        <v>440000</v>
      </c>
      <c r="G18" s="24">
        <v>5151.08</v>
      </c>
      <c r="H18" s="24">
        <v>3.2</v>
      </c>
      <c r="I18" s="31"/>
      <c r="J18" s="31"/>
      <c r="K18" s="35"/>
    </row>
    <row r="19" spans="2:11" x14ac:dyDescent="0.25">
      <c r="B19" s="8" t="s">
        <v>147</v>
      </c>
      <c r="C19" s="57" t="s">
        <v>148</v>
      </c>
      <c r="D19" s="54" t="s">
        <v>149</v>
      </c>
      <c r="E19" s="6" t="s">
        <v>150</v>
      </c>
      <c r="F19" s="19">
        <v>140000</v>
      </c>
      <c r="G19" s="24">
        <v>5138.84</v>
      </c>
      <c r="H19" s="24">
        <v>3.19</v>
      </c>
      <c r="I19" s="31"/>
      <c r="J19" s="31"/>
      <c r="K19" s="35"/>
    </row>
    <row r="20" spans="2:11" x14ac:dyDescent="0.25">
      <c r="B20" s="8" t="s">
        <v>535</v>
      </c>
      <c r="C20" s="57" t="s">
        <v>536</v>
      </c>
      <c r="D20" s="54" t="s">
        <v>537</v>
      </c>
      <c r="E20" s="6" t="s">
        <v>102</v>
      </c>
      <c r="F20" s="19">
        <v>70000</v>
      </c>
      <c r="G20" s="24">
        <v>4804.03</v>
      </c>
      <c r="H20" s="24">
        <v>2.99</v>
      </c>
      <c r="I20" s="31"/>
      <c r="J20" s="31"/>
      <c r="K20" s="35"/>
    </row>
    <row r="21" spans="2:11" x14ac:dyDescent="0.25">
      <c r="B21" s="8" t="s">
        <v>55</v>
      </c>
      <c r="C21" s="57" t="s">
        <v>56</v>
      </c>
      <c r="D21" s="54" t="s">
        <v>57</v>
      </c>
      <c r="E21" s="6" t="s">
        <v>58</v>
      </c>
      <c r="F21" s="19">
        <v>319200</v>
      </c>
      <c r="G21" s="24">
        <v>4668.46</v>
      </c>
      <c r="H21" s="24">
        <v>2.9</v>
      </c>
      <c r="I21" s="31"/>
      <c r="J21" s="31"/>
      <c r="K21" s="35"/>
    </row>
    <row r="22" spans="2:11" x14ac:dyDescent="0.25">
      <c r="B22" s="8" t="s">
        <v>1024</v>
      </c>
      <c r="C22" s="57" t="s">
        <v>1025</v>
      </c>
      <c r="D22" s="54" t="s">
        <v>1026</v>
      </c>
      <c r="E22" s="6" t="s">
        <v>496</v>
      </c>
      <c r="F22" s="19">
        <v>1199405</v>
      </c>
      <c r="G22" s="24">
        <v>4666.88</v>
      </c>
      <c r="H22" s="24">
        <v>2.9</v>
      </c>
      <c r="I22" s="31"/>
      <c r="J22" s="31"/>
      <c r="K22" s="35"/>
    </row>
    <row r="23" spans="2:11" x14ac:dyDescent="0.25">
      <c r="B23" s="8" t="s">
        <v>2413</v>
      </c>
      <c r="C23" s="57" t="s">
        <v>2414</v>
      </c>
      <c r="D23" s="54" t="s">
        <v>2415</v>
      </c>
      <c r="E23" s="6" t="s">
        <v>58</v>
      </c>
      <c r="F23" s="19">
        <v>2300000</v>
      </c>
      <c r="G23" s="24">
        <v>4562.05</v>
      </c>
      <c r="H23" s="24">
        <v>2.84</v>
      </c>
      <c r="I23" s="31"/>
      <c r="J23" s="31"/>
      <c r="K23" s="35"/>
    </row>
    <row r="24" spans="2:11" x14ac:dyDescent="0.25">
      <c r="B24" s="8" t="s">
        <v>2425</v>
      </c>
      <c r="C24" s="57" t="s">
        <v>2426</v>
      </c>
      <c r="D24" s="54" t="s">
        <v>2427</v>
      </c>
      <c r="E24" s="6" t="s">
        <v>325</v>
      </c>
      <c r="F24" s="19">
        <v>700000</v>
      </c>
      <c r="G24" s="24">
        <v>4434.5</v>
      </c>
      <c r="H24" s="24">
        <v>2.76</v>
      </c>
      <c r="I24" s="31"/>
      <c r="J24" s="31"/>
      <c r="K24" s="35"/>
    </row>
    <row r="25" spans="2:11" x14ac:dyDescent="0.25">
      <c r="B25" s="8" t="s">
        <v>1586</v>
      </c>
      <c r="C25" s="57" t="s">
        <v>1587</v>
      </c>
      <c r="D25" s="54" t="s">
        <v>1588</v>
      </c>
      <c r="E25" s="6" t="s">
        <v>185</v>
      </c>
      <c r="F25" s="19">
        <v>553776</v>
      </c>
      <c r="G25" s="24">
        <v>4123.42</v>
      </c>
      <c r="H25" s="24">
        <v>2.56</v>
      </c>
      <c r="I25" s="31"/>
      <c r="J25" s="31"/>
      <c r="K25" s="35"/>
    </row>
    <row r="26" spans="2:11" x14ac:dyDescent="0.25">
      <c r="B26" s="8" t="s">
        <v>459</v>
      </c>
      <c r="C26" s="57" t="s">
        <v>460</v>
      </c>
      <c r="D26" s="54" t="s">
        <v>461</v>
      </c>
      <c r="E26" s="6" t="s">
        <v>237</v>
      </c>
      <c r="F26" s="19">
        <v>270000</v>
      </c>
      <c r="G26" s="24">
        <v>4042.17</v>
      </c>
      <c r="H26" s="24">
        <v>2.5099999999999998</v>
      </c>
      <c r="I26" s="31"/>
      <c r="J26" s="31"/>
      <c r="K26" s="35"/>
    </row>
    <row r="27" spans="2:11" x14ac:dyDescent="0.25">
      <c r="B27" s="8" t="s">
        <v>497</v>
      </c>
      <c r="C27" s="57" t="s">
        <v>498</v>
      </c>
      <c r="D27" s="54" t="s">
        <v>499</v>
      </c>
      <c r="E27" s="6" t="s">
        <v>325</v>
      </c>
      <c r="F27" s="19">
        <v>440000</v>
      </c>
      <c r="G27" s="24">
        <v>3888.72</v>
      </c>
      <c r="H27" s="24">
        <v>2.42</v>
      </c>
      <c r="I27" s="31"/>
      <c r="J27" s="31"/>
      <c r="K27" s="35"/>
    </row>
    <row r="28" spans="2:11" x14ac:dyDescent="0.25">
      <c r="B28" s="8" t="s">
        <v>509</v>
      </c>
      <c r="C28" s="57" t="s">
        <v>510</v>
      </c>
      <c r="D28" s="54" t="s">
        <v>511</v>
      </c>
      <c r="E28" s="6" t="s">
        <v>58</v>
      </c>
      <c r="F28" s="19">
        <v>1000000</v>
      </c>
      <c r="G28" s="24">
        <v>3822.5</v>
      </c>
      <c r="H28" s="24">
        <v>2.38</v>
      </c>
      <c r="I28" s="31"/>
      <c r="J28" s="31"/>
      <c r="K28" s="35"/>
    </row>
    <row r="29" spans="2:11" x14ac:dyDescent="0.25">
      <c r="B29" s="8" t="s">
        <v>84</v>
      </c>
      <c r="C29" s="57" t="s">
        <v>85</v>
      </c>
      <c r="D29" s="54" t="s">
        <v>86</v>
      </c>
      <c r="E29" s="6" t="s">
        <v>58</v>
      </c>
      <c r="F29" s="19">
        <v>590000</v>
      </c>
      <c r="G29" s="24">
        <v>3778.95</v>
      </c>
      <c r="H29" s="24">
        <v>2.35</v>
      </c>
      <c r="I29" s="31"/>
      <c r="J29" s="31"/>
      <c r="K29" s="35"/>
    </row>
    <row r="30" spans="2:11" x14ac:dyDescent="0.25">
      <c r="B30" s="8" t="s">
        <v>329</v>
      </c>
      <c r="C30" s="57" t="s">
        <v>330</v>
      </c>
      <c r="D30" s="54" t="s">
        <v>331</v>
      </c>
      <c r="E30" s="6" t="s">
        <v>98</v>
      </c>
      <c r="F30" s="19">
        <v>400000</v>
      </c>
      <c r="G30" s="24">
        <v>3440.4</v>
      </c>
      <c r="H30" s="24">
        <v>2.14</v>
      </c>
      <c r="I30" s="31"/>
      <c r="J30" s="31"/>
      <c r="K30" s="35"/>
    </row>
    <row r="31" spans="2:11" x14ac:dyDescent="0.25">
      <c r="B31" s="8" t="s">
        <v>297</v>
      </c>
      <c r="C31" s="57" t="s">
        <v>298</v>
      </c>
      <c r="D31" s="54" t="s">
        <v>299</v>
      </c>
      <c r="E31" s="6" t="s">
        <v>237</v>
      </c>
      <c r="F31" s="19">
        <v>570000</v>
      </c>
      <c r="G31" s="24">
        <v>3286.62</v>
      </c>
      <c r="H31" s="24">
        <v>2.04</v>
      </c>
      <c r="I31" s="31"/>
      <c r="J31" s="31"/>
      <c r="K31" s="35"/>
    </row>
    <row r="32" spans="2:11" x14ac:dyDescent="0.25">
      <c r="B32" s="8" t="s">
        <v>785</v>
      </c>
      <c r="C32" s="57" t="s">
        <v>786</v>
      </c>
      <c r="D32" s="54" t="s">
        <v>787</v>
      </c>
      <c r="E32" s="6" t="s">
        <v>98</v>
      </c>
      <c r="F32" s="19">
        <v>35000</v>
      </c>
      <c r="G32" s="24">
        <v>2624.21</v>
      </c>
      <c r="H32" s="24">
        <v>1.63</v>
      </c>
      <c r="I32" s="31"/>
      <c r="J32" s="31"/>
      <c r="K32" s="35"/>
    </row>
    <row r="33" spans="2:11" x14ac:dyDescent="0.25">
      <c r="B33" s="8" t="s">
        <v>1018</v>
      </c>
      <c r="C33" s="57" t="s">
        <v>1019</v>
      </c>
      <c r="D33" s="54" t="s">
        <v>1020</v>
      </c>
      <c r="E33" s="6" t="s">
        <v>98</v>
      </c>
      <c r="F33" s="19">
        <v>174278</v>
      </c>
      <c r="G33" s="24">
        <v>2361.73</v>
      </c>
      <c r="H33" s="24">
        <v>1.47</v>
      </c>
      <c r="I33" s="31"/>
      <c r="J33" s="31"/>
      <c r="K33" s="35"/>
    </row>
    <row r="34" spans="2:11" x14ac:dyDescent="0.25">
      <c r="B34" s="8" t="s">
        <v>803</v>
      </c>
      <c r="C34" s="57" t="s">
        <v>804</v>
      </c>
      <c r="D34" s="54" t="s">
        <v>805</v>
      </c>
      <c r="E34" s="6" t="s">
        <v>126</v>
      </c>
      <c r="F34" s="19">
        <v>390000</v>
      </c>
      <c r="G34" s="24">
        <v>2033.85</v>
      </c>
      <c r="H34" s="24">
        <v>1.26</v>
      </c>
      <c r="I34" s="31"/>
      <c r="J34" s="31"/>
      <c r="K34" s="35"/>
    </row>
    <row r="35" spans="2:11" x14ac:dyDescent="0.25">
      <c r="B35" s="8" t="s">
        <v>1015</v>
      </c>
      <c r="C35" s="57" t="s">
        <v>1016</v>
      </c>
      <c r="D35" s="54" t="s">
        <v>1017</v>
      </c>
      <c r="E35" s="6" t="s">
        <v>98</v>
      </c>
      <c r="F35" s="19">
        <v>1170000</v>
      </c>
      <c r="G35" s="24">
        <v>1880.19</v>
      </c>
      <c r="H35" s="24">
        <v>1.17</v>
      </c>
      <c r="I35" s="31"/>
      <c r="J35" s="31"/>
      <c r="K35" s="35"/>
    </row>
    <row r="36" spans="2:11" x14ac:dyDescent="0.25">
      <c r="B36" s="8" t="s">
        <v>1909</v>
      </c>
      <c r="C36" s="57" t="s">
        <v>1910</v>
      </c>
      <c r="D36" s="54" t="s">
        <v>1911</v>
      </c>
      <c r="E36" s="6" t="s">
        <v>90</v>
      </c>
      <c r="F36" s="19">
        <v>176098</v>
      </c>
      <c r="G36" s="24">
        <v>1742.93</v>
      </c>
      <c r="H36" s="24">
        <v>1.08</v>
      </c>
      <c r="I36" s="31"/>
      <c r="J36" s="31"/>
      <c r="K36" s="35"/>
    </row>
    <row r="37" spans="2:11" x14ac:dyDescent="0.25">
      <c r="B37" s="8" t="s">
        <v>1021</v>
      </c>
      <c r="C37" s="57" t="s">
        <v>1022</v>
      </c>
      <c r="D37" s="54" t="s">
        <v>1023</v>
      </c>
      <c r="E37" s="6" t="s">
        <v>90</v>
      </c>
      <c r="F37" s="19">
        <v>166672</v>
      </c>
      <c r="G37" s="24">
        <v>1526.05</v>
      </c>
      <c r="H37" s="24">
        <v>0.95</v>
      </c>
      <c r="I37" s="31"/>
      <c r="J37" s="31"/>
      <c r="K37" s="35"/>
    </row>
    <row r="38" spans="2:11" x14ac:dyDescent="0.25">
      <c r="B38" s="8" t="s">
        <v>500</v>
      </c>
      <c r="C38" s="57" t="s">
        <v>501</v>
      </c>
      <c r="D38" s="54" t="s">
        <v>502</v>
      </c>
      <c r="E38" s="6" t="s">
        <v>118</v>
      </c>
      <c r="F38" s="19">
        <v>43555</v>
      </c>
      <c r="G38" s="24">
        <v>1509.96</v>
      </c>
      <c r="H38" s="24">
        <v>0.94</v>
      </c>
      <c r="I38" s="31"/>
      <c r="J38" s="31"/>
      <c r="K38" s="35"/>
    </row>
    <row r="39" spans="2:11" x14ac:dyDescent="0.25">
      <c r="B39" s="8" t="s">
        <v>788</v>
      </c>
      <c r="C39" s="57" t="s">
        <v>789</v>
      </c>
      <c r="D39" s="54" t="s">
        <v>790</v>
      </c>
      <c r="E39" s="6" t="s">
        <v>161</v>
      </c>
      <c r="F39" s="19">
        <v>389965</v>
      </c>
      <c r="G39" s="24">
        <v>1278.5</v>
      </c>
      <c r="H39" s="24">
        <v>0.79</v>
      </c>
      <c r="I39" s="31"/>
      <c r="J39" s="31"/>
      <c r="K39" s="35"/>
    </row>
    <row r="40" spans="2:11" x14ac:dyDescent="0.25">
      <c r="B40" s="8" t="s">
        <v>773</v>
      </c>
      <c r="C40" s="57" t="s">
        <v>774</v>
      </c>
      <c r="D40" s="54" t="s">
        <v>775</v>
      </c>
      <c r="E40" s="6" t="s">
        <v>366</v>
      </c>
      <c r="F40" s="19">
        <v>24412</v>
      </c>
      <c r="G40" s="24">
        <v>342.88</v>
      </c>
      <c r="H40" s="24">
        <v>0.21</v>
      </c>
      <c r="I40" s="31"/>
      <c r="J40" s="31"/>
      <c r="K40" s="35"/>
    </row>
    <row r="41" spans="2:11" x14ac:dyDescent="0.25">
      <c r="B41" s="8" t="s">
        <v>806</v>
      </c>
      <c r="C41" s="57" t="s">
        <v>807</v>
      </c>
      <c r="D41" s="54" t="s">
        <v>808</v>
      </c>
      <c r="E41" s="6" t="s">
        <v>98</v>
      </c>
      <c r="F41" s="19">
        <v>74286</v>
      </c>
      <c r="G41" s="24">
        <v>204.88</v>
      </c>
      <c r="H41" s="24">
        <v>0.13</v>
      </c>
      <c r="I41" s="31"/>
      <c r="J41" s="31"/>
      <c r="K41" s="35"/>
    </row>
    <row r="42" spans="2:11" x14ac:dyDescent="0.25">
      <c r="C42" s="58" t="s">
        <v>40</v>
      </c>
      <c r="D42" s="54"/>
      <c r="E42" s="6"/>
      <c r="F42" s="19"/>
      <c r="G42" s="25">
        <v>126197.18</v>
      </c>
      <c r="H42" s="25">
        <v>78.42</v>
      </c>
      <c r="I42" s="31"/>
      <c r="J42" s="31"/>
      <c r="K42" s="35"/>
    </row>
    <row r="43" spans="2:11" x14ac:dyDescent="0.25">
      <c r="C43" s="57"/>
      <c r="D43" s="54"/>
      <c r="E43" s="6"/>
      <c r="F43" s="19"/>
      <c r="G43" s="24"/>
      <c r="H43" s="24"/>
      <c r="I43" s="31"/>
      <c r="J43" s="31"/>
      <c r="K43" s="35"/>
    </row>
    <row r="44" spans="2:11" x14ac:dyDescent="0.25">
      <c r="C44" s="58" t="s">
        <v>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9" t="s">
        <v>4</v>
      </c>
      <c r="D46" s="54"/>
      <c r="E46" s="6"/>
      <c r="F46" s="19"/>
      <c r="G46" s="24"/>
      <c r="H46" s="24"/>
      <c r="I46" s="31"/>
      <c r="J46" s="31"/>
      <c r="K46" s="35"/>
    </row>
    <row r="47" spans="2:11" x14ac:dyDescent="0.25">
      <c r="B47" s="8" t="s">
        <v>524</v>
      </c>
      <c r="C47" s="57" t="s">
        <v>525</v>
      </c>
      <c r="D47" s="54" t="s">
        <v>526</v>
      </c>
      <c r="E47" s="6" t="s">
        <v>54</v>
      </c>
      <c r="F47" s="19">
        <v>55000</v>
      </c>
      <c r="G47" s="24">
        <v>6401.77</v>
      </c>
      <c r="H47" s="24">
        <v>3.98</v>
      </c>
      <c r="I47" s="31"/>
      <c r="J47" s="31"/>
      <c r="K47" s="35"/>
    </row>
    <row r="48" spans="2:11" x14ac:dyDescent="0.25">
      <c r="B48" s="8" t="s">
        <v>527</v>
      </c>
      <c r="C48" s="57" t="s">
        <v>528</v>
      </c>
      <c r="D48" s="54" t="s">
        <v>529</v>
      </c>
      <c r="E48" s="6" t="s">
        <v>150</v>
      </c>
      <c r="F48" s="19">
        <v>140000</v>
      </c>
      <c r="G48" s="24">
        <v>5694.67</v>
      </c>
      <c r="H48" s="24">
        <v>3.54</v>
      </c>
      <c r="I48" s="31"/>
      <c r="J48" s="31"/>
      <c r="K48" s="35"/>
    </row>
    <row r="49" spans="1:11" x14ac:dyDescent="0.25">
      <c r="B49" s="8" t="s">
        <v>830</v>
      </c>
      <c r="C49" s="57" t="s">
        <v>831</v>
      </c>
      <c r="D49" s="54" t="s">
        <v>832</v>
      </c>
      <c r="E49" s="6" t="s">
        <v>514</v>
      </c>
      <c r="F49" s="19">
        <v>10000</v>
      </c>
      <c r="G49" s="24">
        <v>4686.6499999999996</v>
      </c>
      <c r="H49" s="24">
        <v>2.91</v>
      </c>
      <c r="I49" s="31"/>
      <c r="J49" s="31"/>
      <c r="K49" s="35"/>
    </row>
    <row r="50" spans="1:11" x14ac:dyDescent="0.25">
      <c r="C50" s="58" t="s">
        <v>40</v>
      </c>
      <c r="D50" s="54"/>
      <c r="E50" s="6"/>
      <c r="F50" s="19"/>
      <c r="G50" s="25">
        <f>SUM(G47:G49)</f>
        <v>16783.09</v>
      </c>
      <c r="H50" s="25">
        <f>SUM(H47:H49)</f>
        <v>10.43</v>
      </c>
      <c r="I50" s="31"/>
      <c r="J50" s="31"/>
      <c r="K50" s="35"/>
    </row>
    <row r="51" spans="1:11" x14ac:dyDescent="0.25">
      <c r="C51" s="57"/>
      <c r="D51" s="54"/>
      <c r="E51" s="6"/>
      <c r="F51" s="19"/>
      <c r="G51" s="24"/>
      <c r="H51" s="24"/>
      <c r="I51" s="31"/>
      <c r="J51" s="31"/>
      <c r="K51" s="35"/>
    </row>
    <row r="52" spans="1:11" x14ac:dyDescent="0.25">
      <c r="C52" s="59" t="s">
        <v>563</v>
      </c>
      <c r="D52" s="54"/>
      <c r="E52" s="6"/>
      <c r="F52" s="19"/>
      <c r="G52" s="24"/>
      <c r="H52" s="24"/>
      <c r="I52" s="31"/>
      <c r="J52" s="31"/>
      <c r="K52" s="35"/>
    </row>
    <row r="53" spans="1:11" x14ac:dyDescent="0.25">
      <c r="B53" s="8" t="s">
        <v>2177</v>
      </c>
      <c r="C53" s="57" t="s">
        <v>2178</v>
      </c>
      <c r="D53" s="54" t="s">
        <v>2179</v>
      </c>
      <c r="E53" s="6" t="s">
        <v>567</v>
      </c>
      <c r="F53" s="19">
        <v>2400000</v>
      </c>
      <c r="G53" s="24">
        <v>2844</v>
      </c>
      <c r="H53" s="24">
        <v>1.77</v>
      </c>
      <c r="I53" s="31"/>
      <c r="J53" s="31"/>
      <c r="K53" s="35"/>
    </row>
    <row r="54" spans="1:11" x14ac:dyDescent="0.25">
      <c r="C54" s="58" t="s">
        <v>40</v>
      </c>
      <c r="D54" s="54"/>
      <c r="E54" s="6"/>
      <c r="F54" s="19"/>
      <c r="G54" s="25">
        <v>2844</v>
      </c>
      <c r="H54" s="25">
        <v>1.77</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A57" s="28"/>
      <c r="B57" s="28"/>
      <c r="C57" s="58" t="s">
        <v>6</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7</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8</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9</v>
      </c>
      <c r="D63" s="54"/>
      <c r="E63" s="6"/>
      <c r="F63" s="19"/>
      <c r="G63" s="24"/>
      <c r="H63" s="24"/>
      <c r="I63" s="31"/>
      <c r="J63" s="31"/>
      <c r="K63" s="35"/>
    </row>
    <row r="64" spans="1:11" x14ac:dyDescent="0.25">
      <c r="B64" s="8" t="s">
        <v>1656</v>
      </c>
      <c r="C64" s="57" t="s">
        <v>1657</v>
      </c>
      <c r="D64" s="54" t="s">
        <v>1658</v>
      </c>
      <c r="E64" s="6" t="s">
        <v>660</v>
      </c>
      <c r="F64" s="19">
        <v>1000000</v>
      </c>
      <c r="G64" s="24">
        <v>1010.19</v>
      </c>
      <c r="H64" s="24">
        <v>0.63</v>
      </c>
      <c r="I64" s="31">
        <v>7.1563236000000003</v>
      </c>
      <c r="J64" s="31"/>
      <c r="K64" s="35"/>
    </row>
    <row r="65" spans="3:11" x14ac:dyDescent="0.25">
      <c r="C65" s="58" t="s">
        <v>40</v>
      </c>
      <c r="D65" s="54"/>
      <c r="E65" s="6"/>
      <c r="F65" s="19"/>
      <c r="G65" s="25">
        <v>1010.19</v>
      </c>
      <c r="H65" s="25">
        <v>0.63</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A81" s="10"/>
      <c r="B81" s="28"/>
      <c r="C81" s="58" t="s">
        <v>18</v>
      </c>
      <c r="D81" s="54"/>
      <c r="E81" s="6"/>
      <c r="F81" s="19"/>
      <c r="G81" s="24"/>
      <c r="H81" s="24"/>
      <c r="I81" s="31"/>
      <c r="J81" s="31"/>
      <c r="K81" s="35"/>
    </row>
    <row r="82" spans="1:11" x14ac:dyDescent="0.25">
      <c r="A82" s="28"/>
      <c r="B82" s="28"/>
      <c r="C82" s="58" t="s">
        <v>19</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A84" s="28"/>
      <c r="B84" s="28"/>
      <c r="C84" s="58" t="s">
        <v>20</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21</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22</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24</v>
      </c>
      <c r="D92" s="54"/>
      <c r="E92" s="6"/>
      <c r="F92" s="19"/>
      <c r="G92" s="24"/>
      <c r="H92" s="24"/>
      <c r="I92" s="31"/>
      <c r="J92" s="31"/>
      <c r="K92" s="35"/>
    </row>
    <row r="93" spans="1:11" x14ac:dyDescent="0.25">
      <c r="B93" s="8" t="s">
        <v>38</v>
      </c>
      <c r="C93" s="57" t="s">
        <v>39</v>
      </c>
      <c r="D93" s="54"/>
      <c r="E93" s="6"/>
      <c r="F93" s="19"/>
      <c r="G93" s="24">
        <v>17187.400000000001</v>
      </c>
      <c r="H93" s="24">
        <v>10.68</v>
      </c>
      <c r="I93" s="31"/>
      <c r="J93" s="31"/>
      <c r="K93" s="35"/>
    </row>
    <row r="94" spans="1:11" x14ac:dyDescent="0.25">
      <c r="C94" s="58" t="s">
        <v>40</v>
      </c>
      <c r="D94" s="54"/>
      <c r="E94" s="6"/>
      <c r="F94" s="19"/>
      <c r="G94" s="25">
        <v>17187.400000000001</v>
      </c>
      <c r="H94" s="25">
        <v>10.68</v>
      </c>
      <c r="I94" s="31"/>
      <c r="J94" s="31"/>
      <c r="K94" s="35"/>
    </row>
    <row r="95" spans="1:11" x14ac:dyDescent="0.25">
      <c r="C95" s="57"/>
      <c r="D95" s="54"/>
      <c r="E95" s="6"/>
      <c r="F95" s="19"/>
      <c r="G95" s="24"/>
      <c r="H95" s="24"/>
      <c r="I95" s="31"/>
      <c r="J95" s="31"/>
      <c r="K95" s="35"/>
    </row>
    <row r="96" spans="1:11" x14ac:dyDescent="0.25">
      <c r="A96" s="10"/>
      <c r="B96" s="28"/>
      <c r="C96" s="58" t="s">
        <v>25</v>
      </c>
      <c r="D96" s="54"/>
      <c r="E96" s="6"/>
      <c r="F96" s="19"/>
      <c r="G96" s="24"/>
      <c r="H96" s="24"/>
      <c r="I96" s="31"/>
      <c r="J96" s="31"/>
      <c r="K96" s="35"/>
    </row>
    <row r="97" spans="1:54" s="2" customFormat="1" ht="13.5" x14ac:dyDescent="0.25">
      <c r="A97" s="28"/>
      <c r="B97" s="28"/>
      <c r="C97" s="57" t="s">
        <v>4656</v>
      </c>
      <c r="D97" s="54"/>
      <c r="E97" s="6"/>
      <c r="F97" s="19"/>
      <c r="G97" s="24">
        <v>1500</v>
      </c>
      <c r="H97" s="24">
        <v>0.93</v>
      </c>
      <c r="I97" s="31"/>
      <c r="J97" s="31"/>
      <c r="K97" s="35"/>
      <c r="L97" s="3"/>
      <c r="AI97" s="3"/>
      <c r="AV97" s="3"/>
      <c r="AX97" s="3"/>
      <c r="BB97" s="3"/>
    </row>
    <row r="98" spans="1:54" x14ac:dyDescent="0.25">
      <c r="B98" s="8"/>
      <c r="C98" s="57" t="s">
        <v>41</v>
      </c>
      <c r="D98" s="54"/>
      <c r="E98" s="6"/>
      <c r="F98" s="19"/>
      <c r="G98" s="24">
        <v>-4607.9400000000005</v>
      </c>
      <c r="H98" s="24">
        <v>-2.86</v>
      </c>
      <c r="I98" s="31"/>
      <c r="J98" s="31"/>
      <c r="K98" s="35"/>
    </row>
    <row r="99" spans="1:54" x14ac:dyDescent="0.25">
      <c r="C99" s="58" t="s">
        <v>40</v>
      </c>
      <c r="D99" s="54"/>
      <c r="E99" s="6"/>
      <c r="F99" s="19"/>
      <c r="G99" s="25">
        <v>-3107.94</v>
      </c>
      <c r="H99" s="25">
        <v>-1.93</v>
      </c>
      <c r="I99" s="31"/>
      <c r="J99" s="31"/>
      <c r="K99" s="35"/>
    </row>
    <row r="100" spans="1:54" x14ac:dyDescent="0.25">
      <c r="C100" s="57"/>
      <c r="D100" s="54"/>
      <c r="E100" s="6"/>
      <c r="F100" s="19"/>
      <c r="G100" s="24"/>
      <c r="H100" s="24"/>
      <c r="I100" s="31"/>
      <c r="J100" s="31"/>
      <c r="K100" s="35"/>
    </row>
    <row r="101" spans="1:54" x14ac:dyDescent="0.25">
      <c r="C101" s="60" t="s">
        <v>42</v>
      </c>
      <c r="D101" s="55"/>
      <c r="E101" s="5"/>
      <c r="F101" s="20"/>
      <c r="G101" s="26">
        <v>160913.92000000001</v>
      </c>
      <c r="H101" s="26">
        <v>100</v>
      </c>
      <c r="I101" s="32"/>
      <c r="J101" s="32"/>
      <c r="K101" s="36"/>
    </row>
    <row r="104" spans="1:54" x14ac:dyDescent="0.25">
      <c r="C104" s="1" t="s">
        <v>43</v>
      </c>
    </row>
    <row r="105" spans="1:54" x14ac:dyDescent="0.25">
      <c r="C105" s="37" t="s">
        <v>44</v>
      </c>
      <c r="D105" s="37"/>
      <c r="E105" s="37"/>
      <c r="F105" s="37"/>
      <c r="G105" s="37"/>
      <c r="H105" s="37"/>
      <c r="I105" s="37"/>
      <c r="J105" s="37"/>
      <c r="K105" s="37"/>
    </row>
    <row r="106" spans="1:54" x14ac:dyDescent="0.25">
      <c r="C106" s="2" t="s">
        <v>45</v>
      </c>
    </row>
    <row r="107" spans="1:54" x14ac:dyDescent="0.25">
      <c r="C107" s="2" t="s">
        <v>46</v>
      </c>
    </row>
    <row r="108" spans="1:54" x14ac:dyDescent="0.25">
      <c r="C108" s="2" t="s">
        <v>47</v>
      </c>
    </row>
    <row r="109" spans="1:54" x14ac:dyDescent="0.25">
      <c r="C109" s="2" t="s">
        <v>48</v>
      </c>
    </row>
    <row r="110" spans="1:54" x14ac:dyDescent="0.25">
      <c r="C110" s="2" t="s">
        <v>4689</v>
      </c>
    </row>
    <row r="112" spans="1:54" x14ac:dyDescent="0.25">
      <c r="C112" s="78" t="s">
        <v>4733</v>
      </c>
      <c r="E112" s="78" t="s">
        <v>4734</v>
      </c>
      <c r="F112" s="79"/>
    </row>
    <row r="113" spans="5:5" x14ac:dyDescent="0.25">
      <c r="E113" s="2" t="s">
        <v>4739</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81"/>
  <dimension ref="A1:IV99"/>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2751</v>
      </c>
      <c r="J2" s="38" t="s">
        <v>4461</v>
      </c>
    </row>
    <row r="3" spans="1:54" ht="16.5" x14ac:dyDescent="0.3">
      <c r="C3" s="1" t="s">
        <v>27</v>
      </c>
      <c r="D3" s="21" t="s">
        <v>2752</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1087</v>
      </c>
      <c r="C18" s="57" t="s">
        <v>569</v>
      </c>
      <c r="D18" s="54" t="s">
        <v>1088</v>
      </c>
      <c r="E18" s="6" t="s">
        <v>1089</v>
      </c>
      <c r="F18" s="19">
        <v>10000</v>
      </c>
      <c r="G18" s="24">
        <v>10012.42</v>
      </c>
      <c r="H18" s="24">
        <v>6.02</v>
      </c>
      <c r="I18" s="31">
        <v>7.7628000000000004</v>
      </c>
      <c r="J18" s="31"/>
      <c r="K18" s="35"/>
    </row>
    <row r="19" spans="2:11" x14ac:dyDescent="0.25">
      <c r="B19" s="8" t="s">
        <v>1082</v>
      </c>
      <c r="C19" s="57" t="s">
        <v>574</v>
      </c>
      <c r="D19" s="54" t="s">
        <v>1083</v>
      </c>
      <c r="E19" s="6" t="s">
        <v>571</v>
      </c>
      <c r="F19" s="19">
        <v>7500</v>
      </c>
      <c r="G19" s="24">
        <v>7512.62</v>
      </c>
      <c r="H19" s="24">
        <v>4.5199999999999996</v>
      </c>
      <c r="I19" s="31">
        <v>7.7389999999999999</v>
      </c>
      <c r="J19" s="31"/>
      <c r="K19" s="35" t="s">
        <v>572</v>
      </c>
    </row>
    <row r="20" spans="2:11" x14ac:dyDescent="0.25">
      <c r="B20" s="8" t="s">
        <v>2626</v>
      </c>
      <c r="C20" s="57" t="s">
        <v>1606</v>
      </c>
      <c r="D20" s="54" t="s">
        <v>2627</v>
      </c>
      <c r="E20" s="6" t="s">
        <v>571</v>
      </c>
      <c r="F20" s="19">
        <v>700</v>
      </c>
      <c r="G20" s="24">
        <v>6955.87</v>
      </c>
      <c r="H20" s="24">
        <v>4.18</v>
      </c>
      <c r="I20" s="31">
        <v>8</v>
      </c>
      <c r="J20" s="31"/>
      <c r="K20" s="35" t="s">
        <v>572</v>
      </c>
    </row>
    <row r="21" spans="2:11" x14ac:dyDescent="0.25">
      <c r="B21" s="8" t="s">
        <v>2636</v>
      </c>
      <c r="C21" s="57" t="s">
        <v>1521</v>
      </c>
      <c r="D21" s="54" t="s">
        <v>2637</v>
      </c>
      <c r="E21" s="6" t="s">
        <v>571</v>
      </c>
      <c r="F21" s="19">
        <v>500</v>
      </c>
      <c r="G21" s="24">
        <v>5007.99</v>
      </c>
      <c r="H21" s="24">
        <v>3.01</v>
      </c>
      <c r="I21" s="31">
        <v>7.68</v>
      </c>
      <c r="J21" s="31"/>
      <c r="K21" s="35" t="s">
        <v>572</v>
      </c>
    </row>
    <row r="22" spans="2:11" x14ac:dyDescent="0.25">
      <c r="B22" s="8" t="s">
        <v>627</v>
      </c>
      <c r="C22" s="57" t="s">
        <v>414</v>
      </c>
      <c r="D22" s="54" t="s">
        <v>628</v>
      </c>
      <c r="E22" s="6" t="s">
        <v>629</v>
      </c>
      <c r="F22" s="19">
        <v>500</v>
      </c>
      <c r="G22" s="24">
        <v>4977.8</v>
      </c>
      <c r="H22" s="24">
        <v>2.99</v>
      </c>
      <c r="I22" s="31">
        <v>9.1512876999999992</v>
      </c>
      <c r="J22" s="31"/>
      <c r="K22" s="35" t="s">
        <v>572</v>
      </c>
    </row>
    <row r="23" spans="2:11" x14ac:dyDescent="0.25">
      <c r="B23" s="8" t="s">
        <v>2453</v>
      </c>
      <c r="C23" s="57" t="s">
        <v>56</v>
      </c>
      <c r="D23" s="54" t="s">
        <v>2454</v>
      </c>
      <c r="E23" s="6" t="s">
        <v>571</v>
      </c>
      <c r="F23" s="19">
        <v>500</v>
      </c>
      <c r="G23" s="24">
        <v>4973.16</v>
      </c>
      <c r="H23" s="24">
        <v>2.99</v>
      </c>
      <c r="I23" s="31">
        <v>8.6412499999999994</v>
      </c>
      <c r="J23" s="31"/>
      <c r="K23" s="35" t="s">
        <v>572</v>
      </c>
    </row>
    <row r="24" spans="2:11" x14ac:dyDescent="0.25">
      <c r="B24" s="8" t="s">
        <v>1612</v>
      </c>
      <c r="C24" s="57" t="s">
        <v>1613</v>
      </c>
      <c r="D24" s="54" t="s">
        <v>1614</v>
      </c>
      <c r="E24" s="6" t="s">
        <v>571</v>
      </c>
      <c r="F24" s="19">
        <v>4000</v>
      </c>
      <c r="G24" s="24">
        <v>3992.01</v>
      </c>
      <c r="H24" s="24">
        <v>2.4</v>
      </c>
      <c r="I24" s="31">
        <v>8.4156999999999993</v>
      </c>
      <c r="J24" s="31"/>
      <c r="K24" s="35" t="s">
        <v>572</v>
      </c>
    </row>
    <row r="25" spans="2:11" x14ac:dyDescent="0.25">
      <c r="B25" s="8" t="s">
        <v>2753</v>
      </c>
      <c r="C25" s="57" t="s">
        <v>2306</v>
      </c>
      <c r="D25" s="54" t="s">
        <v>2754</v>
      </c>
      <c r="E25" s="6" t="s">
        <v>571</v>
      </c>
      <c r="F25" s="19">
        <v>250</v>
      </c>
      <c r="G25" s="24">
        <v>2460.77</v>
      </c>
      <c r="H25" s="24">
        <v>1.48</v>
      </c>
      <c r="I25" s="31">
        <v>8.3998000000000008</v>
      </c>
      <c r="J25" s="31"/>
      <c r="K25" s="35" t="s">
        <v>572</v>
      </c>
    </row>
    <row r="26" spans="2:11" x14ac:dyDescent="0.25">
      <c r="B26" s="8" t="s">
        <v>2755</v>
      </c>
      <c r="C26" s="57" t="s">
        <v>2756</v>
      </c>
      <c r="D26" s="54" t="s">
        <v>2757</v>
      </c>
      <c r="E26" s="6" t="s">
        <v>629</v>
      </c>
      <c r="F26" s="19">
        <v>8670</v>
      </c>
      <c r="G26" s="24">
        <v>2175.08</v>
      </c>
      <c r="H26" s="24">
        <v>1.31</v>
      </c>
      <c r="I26" s="31">
        <v>9.0593000000000004</v>
      </c>
      <c r="J26" s="31"/>
      <c r="K26" s="35" t="s">
        <v>572</v>
      </c>
    </row>
    <row r="27" spans="2:11" x14ac:dyDescent="0.25">
      <c r="B27" s="8" t="s">
        <v>2758</v>
      </c>
      <c r="C27" s="57" t="s">
        <v>1377</v>
      </c>
      <c r="D27" s="54" t="s">
        <v>2759</v>
      </c>
      <c r="E27" s="6" t="s">
        <v>571</v>
      </c>
      <c r="F27" s="19">
        <v>150</v>
      </c>
      <c r="G27" s="24">
        <v>1498.01</v>
      </c>
      <c r="H27" s="24">
        <v>0.9</v>
      </c>
      <c r="I27" s="31">
        <v>8.5313999999999997</v>
      </c>
      <c r="J27" s="31"/>
      <c r="K27" s="35" t="s">
        <v>572</v>
      </c>
    </row>
    <row r="28" spans="2:11" x14ac:dyDescent="0.25">
      <c r="B28" s="8" t="s">
        <v>2215</v>
      </c>
      <c r="C28" s="57" t="s">
        <v>2216</v>
      </c>
      <c r="D28" s="54" t="s">
        <v>2217</v>
      </c>
      <c r="E28" s="6" t="s">
        <v>1503</v>
      </c>
      <c r="F28" s="19">
        <v>100</v>
      </c>
      <c r="G28" s="24">
        <v>999.06</v>
      </c>
      <c r="H28" s="24">
        <v>0.6</v>
      </c>
      <c r="I28" s="31">
        <v>8.7503499999999992</v>
      </c>
      <c r="J28" s="31"/>
      <c r="K28" s="35" t="s">
        <v>572</v>
      </c>
    </row>
    <row r="29" spans="2:11" x14ac:dyDescent="0.25">
      <c r="C29" s="58" t="s">
        <v>40</v>
      </c>
      <c r="D29" s="54"/>
      <c r="E29" s="6"/>
      <c r="F29" s="19"/>
      <c r="G29" s="25">
        <v>50564.79</v>
      </c>
      <c r="H29" s="25">
        <v>30.4</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8" t="s">
        <v>8</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9</v>
      </c>
      <c r="D35" s="54"/>
      <c r="E35" s="6"/>
      <c r="F35" s="19"/>
      <c r="G35" s="24"/>
      <c r="H35" s="24"/>
      <c r="I35" s="31"/>
      <c r="J35" s="31"/>
      <c r="K35" s="35"/>
    </row>
    <row r="36" spans="2:11" x14ac:dyDescent="0.25">
      <c r="B36" s="8" t="s">
        <v>1566</v>
      </c>
      <c r="C36" s="57" t="s">
        <v>1567</v>
      </c>
      <c r="D36" s="54" t="s">
        <v>1568</v>
      </c>
      <c r="E36" s="6" t="s">
        <v>660</v>
      </c>
      <c r="F36" s="19">
        <v>70000000</v>
      </c>
      <c r="G36" s="24">
        <v>69671</v>
      </c>
      <c r="H36" s="24">
        <v>41.88</v>
      </c>
      <c r="I36" s="31">
        <v>0</v>
      </c>
      <c r="J36" s="31"/>
      <c r="K36" s="35"/>
    </row>
    <row r="37" spans="2:11" x14ac:dyDescent="0.25">
      <c r="B37" s="8" t="s">
        <v>2760</v>
      </c>
      <c r="C37" s="57" t="s">
        <v>2761</v>
      </c>
      <c r="D37" s="54" t="s">
        <v>2762</v>
      </c>
      <c r="E37" s="6" t="s">
        <v>660</v>
      </c>
      <c r="F37" s="19">
        <v>12000000</v>
      </c>
      <c r="G37" s="24">
        <v>12136.01</v>
      </c>
      <c r="H37" s="24">
        <v>7.29</v>
      </c>
      <c r="I37" s="31">
        <v>0</v>
      </c>
      <c r="J37" s="31"/>
      <c r="K37" s="35"/>
    </row>
    <row r="38" spans="2:11" x14ac:dyDescent="0.25">
      <c r="B38" s="8" t="s">
        <v>1045</v>
      </c>
      <c r="C38" s="57" t="s">
        <v>1046</v>
      </c>
      <c r="D38" s="54" t="s">
        <v>1047</v>
      </c>
      <c r="E38" s="6" t="s">
        <v>660</v>
      </c>
      <c r="F38" s="19">
        <v>12000000</v>
      </c>
      <c r="G38" s="24">
        <v>11902.8</v>
      </c>
      <c r="H38" s="24">
        <v>7.15</v>
      </c>
      <c r="I38" s="31">
        <v>0</v>
      </c>
      <c r="J38" s="31"/>
      <c r="K38" s="35"/>
    </row>
    <row r="39" spans="2:11" x14ac:dyDescent="0.25">
      <c r="B39" s="8" t="s">
        <v>657</v>
      </c>
      <c r="C39" s="57" t="s">
        <v>658</v>
      </c>
      <c r="D39" s="54" t="s">
        <v>659</v>
      </c>
      <c r="E39" s="6" t="s">
        <v>660</v>
      </c>
      <c r="F39" s="19">
        <v>10000000</v>
      </c>
      <c r="G39" s="24">
        <v>10023.69</v>
      </c>
      <c r="H39" s="24">
        <v>6.02</v>
      </c>
      <c r="I39" s="31">
        <v>7.2723084</v>
      </c>
      <c r="J39" s="31"/>
      <c r="K39" s="35"/>
    </row>
    <row r="40" spans="2:11" x14ac:dyDescent="0.25">
      <c r="B40" s="8" t="s">
        <v>1653</v>
      </c>
      <c r="C40" s="57" t="s">
        <v>1654</v>
      </c>
      <c r="D40" s="54" t="s">
        <v>1655</v>
      </c>
      <c r="E40" s="6" t="s">
        <v>660</v>
      </c>
      <c r="F40" s="19">
        <v>5000000</v>
      </c>
      <c r="G40" s="24">
        <v>5057.0200000000004</v>
      </c>
      <c r="H40" s="24">
        <v>3.04</v>
      </c>
      <c r="I40" s="31">
        <v>7.2284033000000001</v>
      </c>
      <c r="J40" s="31"/>
      <c r="K40" s="35"/>
    </row>
    <row r="41" spans="2:11" x14ac:dyDescent="0.25">
      <c r="C41" s="58" t="s">
        <v>40</v>
      </c>
      <c r="D41" s="54"/>
      <c r="E41" s="6"/>
      <c r="F41" s="19"/>
      <c r="G41" s="25">
        <v>108790.52</v>
      </c>
      <c r="H41" s="25">
        <v>65.38</v>
      </c>
      <c r="I41" s="31"/>
      <c r="J41" s="31"/>
      <c r="K41" s="35"/>
    </row>
    <row r="42" spans="2:11" x14ac:dyDescent="0.25">
      <c r="C42" s="57"/>
      <c r="D42" s="54"/>
      <c r="E42" s="6"/>
      <c r="F42" s="19"/>
      <c r="G42" s="24"/>
      <c r="H42" s="24"/>
      <c r="I42" s="31"/>
      <c r="J42" s="31"/>
      <c r="K42" s="35"/>
    </row>
    <row r="43" spans="2:11" x14ac:dyDescent="0.25">
      <c r="C43" s="59" t="s">
        <v>10</v>
      </c>
      <c r="D43" s="54"/>
      <c r="E43" s="6"/>
      <c r="F43" s="19"/>
      <c r="G43" s="24"/>
      <c r="H43" s="24"/>
      <c r="I43" s="31"/>
      <c r="J43" s="31"/>
      <c r="K43" s="35"/>
    </row>
    <row r="44" spans="2:11" x14ac:dyDescent="0.25">
      <c r="B44" s="8" t="s">
        <v>2763</v>
      </c>
      <c r="C44" s="57" t="s">
        <v>2764</v>
      </c>
      <c r="D44" s="54" t="s">
        <v>2765</v>
      </c>
      <c r="E44" s="6" t="s">
        <v>660</v>
      </c>
      <c r="F44" s="19">
        <v>500000</v>
      </c>
      <c r="G44" s="24">
        <v>502.67</v>
      </c>
      <c r="H44" s="24">
        <v>0.3</v>
      </c>
      <c r="I44" s="31">
        <v>7.2760499999999997</v>
      </c>
      <c r="J44" s="31"/>
      <c r="K44" s="35"/>
    </row>
    <row r="45" spans="2:11" x14ac:dyDescent="0.25">
      <c r="C45" s="58" t="s">
        <v>40</v>
      </c>
      <c r="D45" s="54"/>
      <c r="E45" s="6"/>
      <c r="F45" s="19"/>
      <c r="G45" s="25">
        <v>502.67</v>
      </c>
      <c r="H45" s="25">
        <v>0.3</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20</v>
      </c>
      <c r="D62" s="54"/>
      <c r="E62" s="6"/>
      <c r="F62" s="19"/>
      <c r="G62" s="24"/>
      <c r="H62" s="24"/>
      <c r="I62" s="31"/>
      <c r="J62" s="31"/>
      <c r="K62" s="35"/>
    </row>
    <row r="63" spans="1:11" x14ac:dyDescent="0.25">
      <c r="B63" s="8" t="s">
        <v>749</v>
      </c>
      <c r="C63" s="57" t="s">
        <v>4663</v>
      </c>
      <c r="D63" s="54" t="s">
        <v>750</v>
      </c>
      <c r="E63" s="6" t="s">
        <v>751</v>
      </c>
      <c r="F63" s="19">
        <v>4940.3530000000001</v>
      </c>
      <c r="G63" s="24">
        <v>499.94</v>
      </c>
      <c r="H63" s="24">
        <v>0.3</v>
      </c>
      <c r="I63" s="31">
        <v>7.14</v>
      </c>
      <c r="J63" s="31"/>
      <c r="K63" s="35"/>
    </row>
    <row r="64" spans="1:11" x14ac:dyDescent="0.25">
      <c r="C64" s="58" t="s">
        <v>40</v>
      </c>
      <c r="D64" s="54"/>
      <c r="E64" s="6"/>
      <c r="F64" s="19"/>
      <c r="G64" s="25">
        <v>499.94</v>
      </c>
      <c r="H64" s="25">
        <v>0.3</v>
      </c>
      <c r="I64" s="31"/>
      <c r="J64" s="31"/>
      <c r="K64" s="35"/>
    </row>
    <row r="65" spans="1:54" x14ac:dyDescent="0.25">
      <c r="C65" s="57"/>
      <c r="D65" s="54"/>
      <c r="E65" s="6"/>
      <c r="F65" s="19"/>
      <c r="G65" s="24"/>
      <c r="H65" s="24"/>
      <c r="I65" s="31"/>
      <c r="J65" s="31"/>
      <c r="K65" s="35"/>
    </row>
    <row r="66" spans="1:54" x14ac:dyDescent="0.25">
      <c r="C66" s="58" t="s">
        <v>21</v>
      </c>
      <c r="D66" s="54"/>
      <c r="E66" s="6"/>
      <c r="F66" s="19"/>
      <c r="G66" s="24" t="s">
        <v>2</v>
      </c>
      <c r="H66" s="24" t="s">
        <v>2</v>
      </c>
      <c r="I66" s="31"/>
      <c r="J66" s="31"/>
      <c r="K66" s="35"/>
    </row>
    <row r="67" spans="1:54" x14ac:dyDescent="0.25">
      <c r="C67" s="57"/>
      <c r="D67" s="54"/>
      <c r="E67" s="6"/>
      <c r="F67" s="19"/>
      <c r="G67" s="24"/>
      <c r="H67" s="24"/>
      <c r="I67" s="31"/>
      <c r="J67" s="31"/>
      <c r="K67" s="35"/>
    </row>
    <row r="68" spans="1:54" x14ac:dyDescent="0.25">
      <c r="C68" s="58" t="s">
        <v>22</v>
      </c>
      <c r="D68" s="54"/>
      <c r="E68" s="6"/>
      <c r="F68" s="19"/>
      <c r="G68" s="24" t="s">
        <v>2</v>
      </c>
      <c r="H68" s="24" t="s">
        <v>2</v>
      </c>
      <c r="I68" s="31"/>
      <c r="J68" s="31"/>
      <c r="K68" s="35"/>
    </row>
    <row r="69" spans="1:54" x14ac:dyDescent="0.25">
      <c r="C69" s="57"/>
      <c r="D69" s="54"/>
      <c r="E69" s="6"/>
      <c r="F69" s="19"/>
      <c r="G69" s="24"/>
      <c r="H69" s="24"/>
      <c r="I69" s="31"/>
      <c r="J69" s="31"/>
      <c r="K69" s="35"/>
    </row>
    <row r="70" spans="1:54" x14ac:dyDescent="0.25">
      <c r="C70" s="58" t="s">
        <v>23</v>
      </c>
      <c r="D70" s="54"/>
      <c r="E70" s="6"/>
      <c r="F70" s="19"/>
      <c r="G70" s="24" t="s">
        <v>2</v>
      </c>
      <c r="H70" s="24" t="s">
        <v>2</v>
      </c>
      <c r="I70" s="31"/>
      <c r="J70" s="31"/>
      <c r="K70" s="35"/>
    </row>
    <row r="71" spans="1:54" x14ac:dyDescent="0.25">
      <c r="C71" s="57"/>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38</v>
      </c>
      <c r="C73" s="57" t="s">
        <v>39</v>
      </c>
      <c r="D73" s="54"/>
      <c r="E73" s="6"/>
      <c r="F73" s="19"/>
      <c r="G73" s="24">
        <v>2966.07</v>
      </c>
      <c r="H73" s="24">
        <v>1.78</v>
      </c>
      <c r="I73" s="31"/>
      <c r="J73" s="31"/>
      <c r="K73" s="35"/>
    </row>
    <row r="74" spans="1:54" x14ac:dyDescent="0.25">
      <c r="C74" s="58" t="s">
        <v>40</v>
      </c>
      <c r="D74" s="54"/>
      <c r="E74" s="6"/>
      <c r="F74" s="19"/>
      <c r="G74" s="25">
        <v>2966.07</v>
      </c>
      <c r="H74" s="25">
        <v>1.78</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4656</v>
      </c>
      <c r="D77" s="54"/>
      <c r="E77" s="6"/>
      <c r="F77" s="19"/>
      <c r="G77" s="24" t="s">
        <v>2</v>
      </c>
      <c r="H77" s="24" t="s">
        <v>2</v>
      </c>
      <c r="I77" s="31"/>
      <c r="J77" s="31"/>
      <c r="K77" s="35"/>
      <c r="L77" s="3"/>
      <c r="AI77" s="3"/>
      <c r="AV77" s="3"/>
      <c r="AX77" s="3"/>
      <c r="BB77" s="3"/>
    </row>
    <row r="78" spans="1:54" x14ac:dyDescent="0.25">
      <c r="B78" s="8"/>
      <c r="C78" s="57" t="s">
        <v>41</v>
      </c>
      <c r="D78" s="54"/>
      <c r="E78" s="6"/>
      <c r="F78" s="19"/>
      <c r="G78" s="24">
        <v>3053.58</v>
      </c>
      <c r="H78" s="24">
        <v>1.84</v>
      </c>
      <c r="I78" s="31"/>
      <c r="J78" s="31"/>
      <c r="K78" s="35"/>
    </row>
    <row r="79" spans="1:54" x14ac:dyDescent="0.25">
      <c r="C79" s="58" t="s">
        <v>40</v>
      </c>
      <c r="D79" s="54"/>
      <c r="E79" s="6"/>
      <c r="F79" s="19"/>
      <c r="G79" s="25">
        <v>3053.58</v>
      </c>
      <c r="H79" s="25">
        <v>1.84</v>
      </c>
      <c r="I79" s="31"/>
      <c r="J79" s="31"/>
      <c r="K79" s="35"/>
    </row>
    <row r="80" spans="1:54" x14ac:dyDescent="0.25">
      <c r="C80" s="57"/>
      <c r="D80" s="54"/>
      <c r="E80" s="6"/>
      <c r="F80" s="19"/>
      <c r="G80" s="24"/>
      <c r="H80" s="24"/>
      <c r="I80" s="31"/>
      <c r="J80" s="31"/>
      <c r="K80" s="35"/>
    </row>
    <row r="81" spans="1:11" x14ac:dyDescent="0.25">
      <c r="C81" s="60" t="s">
        <v>42</v>
      </c>
      <c r="D81" s="55"/>
      <c r="E81" s="5"/>
      <c r="F81" s="20"/>
      <c r="G81" s="26">
        <v>166377.57</v>
      </c>
      <c r="H81" s="26">
        <v>100</v>
      </c>
      <c r="I81" s="32"/>
      <c r="J81" s="32"/>
      <c r="K81" s="36"/>
    </row>
    <row r="83" spans="1:11" ht="15.75" x14ac:dyDescent="0.3">
      <c r="C83" s="50" t="s">
        <v>4473</v>
      </c>
      <c r="D83" s="50"/>
      <c r="E83" s="50"/>
      <c r="F83" s="50"/>
      <c r="G83" s="63"/>
      <c r="H83" s="63"/>
      <c r="I83" s="63"/>
      <c r="J83" s="50"/>
    </row>
    <row r="84" spans="1:11" ht="27" x14ac:dyDescent="0.25">
      <c r="C84" s="43" t="s">
        <v>4468</v>
      </c>
      <c r="D84" s="43" t="s">
        <v>4469</v>
      </c>
      <c r="E84" s="43" t="s">
        <v>4668</v>
      </c>
      <c r="F84" s="43" t="s">
        <v>4470</v>
      </c>
      <c r="G84" s="64" t="s">
        <v>32</v>
      </c>
      <c r="H84" s="65" t="s">
        <v>4669</v>
      </c>
      <c r="I84" s="64" t="s">
        <v>34</v>
      </c>
      <c r="J84" s="43" t="s">
        <v>37</v>
      </c>
    </row>
    <row r="85" spans="1:11" x14ac:dyDescent="0.25">
      <c r="C85" s="43" t="s">
        <v>4670</v>
      </c>
      <c r="D85" s="43"/>
      <c r="E85" s="43"/>
      <c r="F85" s="43"/>
      <c r="G85" s="64"/>
      <c r="H85" s="65"/>
      <c r="I85" s="64"/>
      <c r="J85" s="43"/>
    </row>
    <row r="86" spans="1:11" x14ac:dyDescent="0.25">
      <c r="C86" s="46" t="s">
        <v>4671</v>
      </c>
      <c r="D86" s="66"/>
      <c r="E86" s="66"/>
      <c r="F86" s="66"/>
      <c r="G86" s="67"/>
      <c r="H86" s="68">
        <v>-5000</v>
      </c>
      <c r="I86" s="69">
        <f>+H86/G81*100</f>
        <v>-3.0052127819873795</v>
      </c>
      <c r="J86" s="66"/>
    </row>
    <row r="87" spans="1:11" x14ac:dyDescent="0.25">
      <c r="A87" s="2" t="s">
        <v>4672</v>
      </c>
      <c r="C87" s="48" t="s">
        <v>4472</v>
      </c>
      <c r="D87" s="48"/>
      <c r="E87" s="48"/>
      <c r="F87" s="48"/>
      <c r="G87" s="70"/>
      <c r="H87" s="70">
        <f>SUM(H86:H86)</f>
        <v>-5000</v>
      </c>
      <c r="I87" s="70">
        <f>SUM(I86:I86)</f>
        <v>-3.0052127819873795</v>
      </c>
      <c r="J87" s="48"/>
    </row>
    <row r="88" spans="1:11" x14ac:dyDescent="0.25">
      <c r="F88" s="71"/>
      <c r="G88" s="72"/>
      <c r="H88" s="72"/>
      <c r="I88" s="72"/>
      <c r="J88" s="72"/>
    </row>
    <row r="90" spans="1:11" x14ac:dyDescent="0.25">
      <c r="C90" s="1" t="s">
        <v>43</v>
      </c>
    </row>
    <row r="91" spans="1:11" x14ac:dyDescent="0.25">
      <c r="C91" s="37" t="s">
        <v>44</v>
      </c>
      <c r="D91" s="37"/>
      <c r="E91" s="37"/>
      <c r="F91" s="37"/>
      <c r="G91" s="37"/>
      <c r="H91" s="37"/>
      <c r="I91" s="37"/>
      <c r="J91" s="37"/>
      <c r="K91" s="37"/>
    </row>
    <row r="92" spans="1:11" x14ac:dyDescent="0.25">
      <c r="C92" s="2" t="s">
        <v>45</v>
      </c>
    </row>
    <row r="93" spans="1:11" x14ac:dyDescent="0.25">
      <c r="C93" s="2" t="s">
        <v>46</v>
      </c>
    </row>
    <row r="94" spans="1:11" x14ac:dyDescent="0.25">
      <c r="C94" s="2" t="s">
        <v>47</v>
      </c>
    </row>
    <row r="95" spans="1:11" x14ac:dyDescent="0.25">
      <c r="C95" s="2" t="s">
        <v>48</v>
      </c>
    </row>
    <row r="96" spans="1:11" ht="45.75" customHeight="1" x14ac:dyDescent="0.25">
      <c r="C96" s="82" t="s">
        <v>4679</v>
      </c>
      <c r="D96" s="82"/>
      <c r="E96" s="82"/>
      <c r="F96" s="82"/>
      <c r="G96" s="82"/>
      <c r="H96" s="82"/>
      <c r="I96" s="82"/>
      <c r="J96" s="82"/>
      <c r="K96" s="82"/>
    </row>
    <row r="98" spans="3:6" x14ac:dyDescent="0.25">
      <c r="C98" s="78" t="s">
        <v>4733</v>
      </c>
      <c r="E98" s="78" t="s">
        <v>4734</v>
      </c>
      <c r="F98" s="79"/>
    </row>
    <row r="99" spans="3:6" x14ac:dyDescent="0.25">
      <c r="E99" s="2" t="s">
        <v>4777</v>
      </c>
    </row>
  </sheetData>
  <mergeCells count="1">
    <mergeCell ref="C96:K96"/>
  </mergeCells>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82"/>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2766</v>
      </c>
      <c r="J2" s="38" t="s">
        <v>4461</v>
      </c>
    </row>
    <row r="3" spans="1:54" ht="16.5" x14ac:dyDescent="0.3">
      <c r="C3" s="1" t="s">
        <v>27</v>
      </c>
      <c r="D3" s="21" t="s">
        <v>2767</v>
      </c>
      <c r="F3" s="73" t="s">
        <v>4673</v>
      </c>
      <c r="G3" s="13" t="s">
        <v>4405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51</v>
      </c>
      <c r="C10" s="57" t="s">
        <v>52</v>
      </c>
      <c r="D10" s="54" t="s">
        <v>53</v>
      </c>
      <c r="E10" s="6" t="s">
        <v>54</v>
      </c>
      <c r="F10" s="19">
        <v>213316</v>
      </c>
      <c r="G10" s="24">
        <v>3542.97</v>
      </c>
      <c r="H10" s="24">
        <v>28.32</v>
      </c>
      <c r="I10" s="31"/>
      <c r="J10" s="31"/>
      <c r="K10" s="35"/>
    </row>
    <row r="11" spans="1:54" x14ac:dyDescent="0.25">
      <c r="B11" s="8" t="s">
        <v>73</v>
      </c>
      <c r="C11" s="57" t="s">
        <v>74</v>
      </c>
      <c r="D11" s="54" t="s">
        <v>75</v>
      </c>
      <c r="E11" s="6" t="s">
        <v>54</v>
      </c>
      <c r="F11" s="19">
        <v>79163</v>
      </c>
      <c r="G11" s="24">
        <v>3020.82</v>
      </c>
      <c r="H11" s="24">
        <v>24.15</v>
      </c>
      <c r="I11" s="31"/>
      <c r="J11" s="31"/>
      <c r="K11" s="35"/>
    </row>
    <row r="12" spans="1:54" x14ac:dyDescent="0.25">
      <c r="B12" s="8" t="s">
        <v>319</v>
      </c>
      <c r="C12" s="57" t="s">
        <v>320</v>
      </c>
      <c r="D12" s="54" t="s">
        <v>321</v>
      </c>
      <c r="E12" s="6" t="s">
        <v>54</v>
      </c>
      <c r="F12" s="19">
        <v>82700</v>
      </c>
      <c r="G12" s="24">
        <v>1303.3499999999999</v>
      </c>
      <c r="H12" s="24">
        <v>10.42</v>
      </c>
      <c r="I12" s="31"/>
      <c r="J12" s="31"/>
      <c r="K12" s="35"/>
    </row>
    <row r="13" spans="1:54" x14ac:dyDescent="0.25">
      <c r="B13" s="8" t="s">
        <v>397</v>
      </c>
      <c r="C13" s="57" t="s">
        <v>398</v>
      </c>
      <c r="D13" s="54" t="s">
        <v>399</v>
      </c>
      <c r="E13" s="6" t="s">
        <v>54</v>
      </c>
      <c r="F13" s="19">
        <v>90662</v>
      </c>
      <c r="G13" s="24">
        <v>1209.1099999999999</v>
      </c>
      <c r="H13" s="24">
        <v>9.67</v>
      </c>
      <c r="I13" s="31"/>
      <c r="J13" s="31"/>
      <c r="K13" s="35"/>
    </row>
    <row r="14" spans="1:54" x14ac:dyDescent="0.25">
      <c r="B14" s="8" t="s">
        <v>341</v>
      </c>
      <c r="C14" s="57" t="s">
        <v>342</v>
      </c>
      <c r="D14" s="54" t="s">
        <v>343</v>
      </c>
      <c r="E14" s="6" t="s">
        <v>54</v>
      </c>
      <c r="F14" s="19">
        <v>204727</v>
      </c>
      <c r="G14" s="24">
        <v>978.9</v>
      </c>
      <c r="H14" s="24">
        <v>7.83</v>
      </c>
      <c r="I14" s="31"/>
      <c r="J14" s="31"/>
      <c r="K14" s="35"/>
    </row>
    <row r="15" spans="1:54" x14ac:dyDescent="0.25">
      <c r="B15" s="8" t="s">
        <v>244</v>
      </c>
      <c r="C15" s="57" t="s">
        <v>245</v>
      </c>
      <c r="D15" s="54" t="s">
        <v>246</v>
      </c>
      <c r="E15" s="6" t="s">
        <v>54</v>
      </c>
      <c r="F15" s="19">
        <v>13314</v>
      </c>
      <c r="G15" s="24">
        <v>725.42</v>
      </c>
      <c r="H15" s="24">
        <v>5.8</v>
      </c>
      <c r="I15" s="31"/>
      <c r="J15" s="31"/>
      <c r="K15" s="35"/>
    </row>
    <row r="16" spans="1:54" x14ac:dyDescent="0.25">
      <c r="B16" s="8" t="s">
        <v>818</v>
      </c>
      <c r="C16" s="57" t="s">
        <v>819</v>
      </c>
      <c r="D16" s="54" t="s">
        <v>820</v>
      </c>
      <c r="E16" s="6" t="s">
        <v>54</v>
      </c>
      <c r="F16" s="19">
        <v>7480</v>
      </c>
      <c r="G16" s="24">
        <v>624.82000000000005</v>
      </c>
      <c r="H16" s="24">
        <v>4.99</v>
      </c>
      <c r="I16" s="31"/>
      <c r="J16" s="31"/>
      <c r="K16" s="35"/>
    </row>
    <row r="17" spans="2:11" x14ac:dyDescent="0.25">
      <c r="B17" s="8" t="s">
        <v>151</v>
      </c>
      <c r="C17" s="57" t="s">
        <v>152</v>
      </c>
      <c r="D17" s="54" t="s">
        <v>153</v>
      </c>
      <c r="E17" s="6" t="s">
        <v>54</v>
      </c>
      <c r="F17" s="19">
        <v>8861</v>
      </c>
      <c r="G17" s="24">
        <v>553.82000000000005</v>
      </c>
      <c r="H17" s="24">
        <v>4.43</v>
      </c>
      <c r="I17" s="31"/>
      <c r="J17" s="31"/>
      <c r="K17" s="35"/>
    </row>
    <row r="18" spans="2:11" x14ac:dyDescent="0.25">
      <c r="B18" s="8" t="s">
        <v>2109</v>
      </c>
      <c r="C18" s="57" t="s">
        <v>2110</v>
      </c>
      <c r="D18" s="54" t="s">
        <v>2111</v>
      </c>
      <c r="E18" s="6" t="s">
        <v>54</v>
      </c>
      <c r="F18" s="19">
        <v>12055</v>
      </c>
      <c r="G18" s="24">
        <v>313.25</v>
      </c>
      <c r="H18" s="24">
        <v>2.5</v>
      </c>
      <c r="I18" s="31"/>
      <c r="J18" s="31"/>
      <c r="K18" s="35"/>
    </row>
    <row r="19" spans="2:11" x14ac:dyDescent="0.25">
      <c r="B19" s="8" t="s">
        <v>107</v>
      </c>
      <c r="C19" s="57" t="s">
        <v>108</v>
      </c>
      <c r="D19" s="54" t="s">
        <v>109</v>
      </c>
      <c r="E19" s="6" t="s">
        <v>110</v>
      </c>
      <c r="F19" s="19">
        <v>3990</v>
      </c>
      <c r="G19" s="24">
        <v>222.8</v>
      </c>
      <c r="H19" s="24">
        <v>1.78</v>
      </c>
      <c r="I19" s="31"/>
      <c r="J19" s="31"/>
      <c r="K19" s="35"/>
    </row>
    <row r="20" spans="2:11" x14ac:dyDescent="0.25">
      <c r="C20" s="58" t="s">
        <v>40</v>
      </c>
      <c r="D20" s="54"/>
      <c r="E20" s="6"/>
      <c r="F20" s="19"/>
      <c r="G20" s="25">
        <v>12495.26</v>
      </c>
      <c r="H20" s="25">
        <v>99.89</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6.6</v>
      </c>
      <c r="H62" s="24">
        <v>0.05</v>
      </c>
      <c r="I62" s="31"/>
      <c r="J62" s="31"/>
      <c r="K62" s="35"/>
    </row>
    <row r="63" spans="1:11" x14ac:dyDescent="0.25">
      <c r="C63" s="58" t="s">
        <v>40</v>
      </c>
      <c r="D63" s="54"/>
      <c r="E63" s="6"/>
      <c r="F63" s="19"/>
      <c r="G63" s="25">
        <v>6.6</v>
      </c>
      <c r="H63" s="25">
        <v>0.05</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4656</v>
      </c>
      <c r="D66" s="54"/>
      <c r="E66" s="6"/>
      <c r="F66" s="19"/>
      <c r="G66" s="24" t="s">
        <v>2</v>
      </c>
      <c r="H66" s="24" t="s">
        <v>2</v>
      </c>
      <c r="I66" s="31"/>
      <c r="J66" s="31"/>
      <c r="K66" s="35"/>
      <c r="L66" s="3"/>
      <c r="AI66" s="3"/>
      <c r="AV66" s="3"/>
      <c r="AX66" s="3"/>
      <c r="BB66" s="3"/>
    </row>
    <row r="67" spans="1:54" x14ac:dyDescent="0.25">
      <c r="B67" s="8"/>
      <c r="C67" s="57" t="s">
        <v>41</v>
      </c>
      <c r="D67" s="54"/>
      <c r="E67" s="6"/>
      <c r="F67" s="19"/>
      <c r="G67" s="24">
        <v>7.32</v>
      </c>
      <c r="H67" s="24">
        <v>0.06</v>
      </c>
      <c r="I67" s="31"/>
      <c r="J67" s="31"/>
      <c r="K67" s="35"/>
    </row>
    <row r="68" spans="1:54" x14ac:dyDescent="0.25">
      <c r="C68" s="58" t="s">
        <v>40</v>
      </c>
      <c r="D68" s="54"/>
      <c r="E68" s="6"/>
      <c r="F68" s="19"/>
      <c r="G68" s="25">
        <v>7.32</v>
      </c>
      <c r="H68" s="25">
        <v>0.06</v>
      </c>
      <c r="I68" s="31"/>
      <c r="J68" s="31"/>
      <c r="K68" s="35"/>
    </row>
    <row r="69" spans="1:54" x14ac:dyDescent="0.25">
      <c r="C69" s="57"/>
      <c r="D69" s="54"/>
      <c r="E69" s="6"/>
      <c r="F69" s="19"/>
      <c r="G69" s="24"/>
      <c r="H69" s="24"/>
      <c r="I69" s="31"/>
      <c r="J69" s="31"/>
      <c r="K69" s="35"/>
    </row>
    <row r="70" spans="1:54" x14ac:dyDescent="0.25">
      <c r="C70" s="60" t="s">
        <v>42</v>
      </c>
      <c r="D70" s="55"/>
      <c r="E70" s="5"/>
      <c r="F70" s="20"/>
      <c r="G70" s="26">
        <v>12509.18</v>
      </c>
      <c r="H70" s="26">
        <v>100</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80" spans="1:54" x14ac:dyDescent="0.25">
      <c r="C80" s="78" t="s">
        <v>4733</v>
      </c>
      <c r="E80" s="78" t="s">
        <v>4734</v>
      </c>
      <c r="F80" s="79"/>
    </row>
    <row r="81" spans="5:5" x14ac:dyDescent="0.25">
      <c r="E81" s="2" t="s">
        <v>4778</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83"/>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2768</v>
      </c>
      <c r="J2" s="38" t="s">
        <v>4461</v>
      </c>
    </row>
    <row r="3" spans="1:54" ht="16.5" x14ac:dyDescent="0.3">
      <c r="C3" s="1" t="s">
        <v>27</v>
      </c>
      <c r="D3" s="21" t="s">
        <v>2769</v>
      </c>
      <c r="F3" s="73" t="s">
        <v>4673</v>
      </c>
      <c r="G3" s="13" t="s">
        <v>4406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604295</v>
      </c>
      <c r="G10" s="24">
        <v>6213.06</v>
      </c>
      <c r="H10" s="24">
        <v>26.8</v>
      </c>
      <c r="I10" s="31"/>
      <c r="J10" s="31"/>
      <c r="K10" s="35"/>
    </row>
    <row r="11" spans="1:54" x14ac:dyDescent="0.25">
      <c r="B11" s="8" t="s">
        <v>55</v>
      </c>
      <c r="C11" s="57" t="s">
        <v>56</v>
      </c>
      <c r="D11" s="54" t="s">
        <v>57</v>
      </c>
      <c r="E11" s="6" t="s">
        <v>58</v>
      </c>
      <c r="F11" s="19">
        <v>377132</v>
      </c>
      <c r="G11" s="24">
        <v>5515.74</v>
      </c>
      <c r="H11" s="24">
        <v>23.8</v>
      </c>
      <c r="I11" s="31"/>
      <c r="J11" s="31"/>
      <c r="K11" s="35"/>
    </row>
    <row r="12" spans="1:54" x14ac:dyDescent="0.25">
      <c r="B12" s="8" t="s">
        <v>975</v>
      </c>
      <c r="C12" s="57" t="s">
        <v>976</v>
      </c>
      <c r="D12" s="54" t="s">
        <v>977</v>
      </c>
      <c r="E12" s="6" t="s">
        <v>58</v>
      </c>
      <c r="F12" s="19">
        <v>166566</v>
      </c>
      <c r="G12" s="24">
        <v>2555.21</v>
      </c>
      <c r="H12" s="24">
        <v>11.02</v>
      </c>
      <c r="I12" s="31"/>
      <c r="J12" s="31"/>
      <c r="K12" s="35"/>
    </row>
    <row r="13" spans="1:54" x14ac:dyDescent="0.25">
      <c r="B13" s="8" t="s">
        <v>62</v>
      </c>
      <c r="C13" s="57" t="s">
        <v>63</v>
      </c>
      <c r="D13" s="54" t="s">
        <v>64</v>
      </c>
      <c r="E13" s="6" t="s">
        <v>58</v>
      </c>
      <c r="F13" s="19">
        <v>239106</v>
      </c>
      <c r="G13" s="24">
        <v>2553.0500000000002</v>
      </c>
      <c r="H13" s="24">
        <v>11.01</v>
      </c>
      <c r="I13" s="31"/>
      <c r="J13" s="31"/>
      <c r="K13" s="35"/>
    </row>
    <row r="14" spans="1:54" x14ac:dyDescent="0.25">
      <c r="B14" s="8" t="s">
        <v>141</v>
      </c>
      <c r="C14" s="57" t="s">
        <v>142</v>
      </c>
      <c r="D14" s="54" t="s">
        <v>143</v>
      </c>
      <c r="E14" s="6" t="s">
        <v>58</v>
      </c>
      <c r="F14" s="19">
        <v>138666</v>
      </c>
      <c r="G14" s="24">
        <v>2531</v>
      </c>
      <c r="H14" s="24">
        <v>10.92</v>
      </c>
      <c r="I14" s="31"/>
      <c r="J14" s="31"/>
      <c r="K14" s="35"/>
    </row>
    <row r="15" spans="1:54" x14ac:dyDescent="0.25">
      <c r="B15" s="8" t="s">
        <v>890</v>
      </c>
      <c r="C15" s="57" t="s">
        <v>891</v>
      </c>
      <c r="D15" s="54" t="s">
        <v>892</v>
      </c>
      <c r="E15" s="6" t="s">
        <v>58</v>
      </c>
      <c r="F15" s="19">
        <v>787060</v>
      </c>
      <c r="G15" s="24">
        <v>1159.3399999999999</v>
      </c>
      <c r="H15" s="24">
        <v>5</v>
      </c>
      <c r="I15" s="31"/>
      <c r="J15" s="31"/>
      <c r="K15" s="35"/>
    </row>
    <row r="16" spans="1:54" x14ac:dyDescent="0.25">
      <c r="B16" s="8" t="s">
        <v>2115</v>
      </c>
      <c r="C16" s="57" t="s">
        <v>1253</v>
      </c>
      <c r="D16" s="54" t="s">
        <v>2116</v>
      </c>
      <c r="E16" s="6" t="s">
        <v>58</v>
      </c>
      <c r="F16" s="19">
        <v>1340155</v>
      </c>
      <c r="G16" s="24">
        <v>1130.42</v>
      </c>
      <c r="H16" s="24">
        <v>4.88</v>
      </c>
      <c r="I16" s="31"/>
      <c r="J16" s="31"/>
      <c r="K16" s="35"/>
    </row>
    <row r="17" spans="2:11" x14ac:dyDescent="0.25">
      <c r="B17" s="8" t="s">
        <v>1987</v>
      </c>
      <c r="C17" s="57" t="s">
        <v>1988</v>
      </c>
      <c r="D17" s="54" t="s">
        <v>1989</v>
      </c>
      <c r="E17" s="6" t="s">
        <v>58</v>
      </c>
      <c r="F17" s="19">
        <v>266091</v>
      </c>
      <c r="G17" s="24">
        <v>609.35</v>
      </c>
      <c r="H17" s="24">
        <v>2.63</v>
      </c>
      <c r="I17" s="31"/>
      <c r="J17" s="31"/>
      <c r="K17" s="35"/>
    </row>
    <row r="18" spans="2:11" x14ac:dyDescent="0.25">
      <c r="B18" s="8" t="s">
        <v>2013</v>
      </c>
      <c r="C18" s="57" t="s">
        <v>704</v>
      </c>
      <c r="D18" s="54" t="s">
        <v>2014</v>
      </c>
      <c r="E18" s="6" t="s">
        <v>58</v>
      </c>
      <c r="F18" s="19">
        <v>209673</v>
      </c>
      <c r="G18" s="24">
        <v>546.29999999999995</v>
      </c>
      <c r="H18" s="24">
        <v>2.36</v>
      </c>
      <c r="I18" s="31"/>
      <c r="J18" s="31"/>
      <c r="K18" s="35"/>
    </row>
    <row r="19" spans="2:11" x14ac:dyDescent="0.25">
      <c r="B19" s="8" t="s">
        <v>1844</v>
      </c>
      <c r="C19" s="57" t="s">
        <v>1845</v>
      </c>
      <c r="D19" s="54" t="s">
        <v>1846</v>
      </c>
      <c r="E19" s="6" t="s">
        <v>58</v>
      </c>
      <c r="F19" s="19">
        <v>252488</v>
      </c>
      <c r="G19" s="24">
        <v>365.86</v>
      </c>
      <c r="H19" s="24">
        <v>1.58</v>
      </c>
      <c r="I19" s="31"/>
      <c r="J19" s="31"/>
      <c r="K19" s="35"/>
    </row>
    <row r="20" spans="2:11" x14ac:dyDescent="0.25">
      <c r="C20" s="58" t="s">
        <v>40</v>
      </c>
      <c r="D20" s="54"/>
      <c r="E20" s="6"/>
      <c r="F20" s="19"/>
      <c r="G20" s="25">
        <v>23179.33</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5.69</v>
      </c>
      <c r="H62" s="24">
        <v>0.02</v>
      </c>
      <c r="I62" s="31"/>
      <c r="J62" s="31"/>
      <c r="K62" s="35"/>
    </row>
    <row r="63" spans="1:11" x14ac:dyDescent="0.25">
      <c r="C63" s="58" t="s">
        <v>40</v>
      </c>
      <c r="D63" s="54"/>
      <c r="E63" s="6"/>
      <c r="F63" s="19"/>
      <c r="G63" s="25">
        <v>5.69</v>
      </c>
      <c r="H63" s="25">
        <v>0.02</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4656</v>
      </c>
      <c r="D66" s="54"/>
      <c r="E66" s="6"/>
      <c r="F66" s="19"/>
      <c r="G66" s="24" t="s">
        <v>2</v>
      </c>
      <c r="H66" s="24" t="s">
        <v>2</v>
      </c>
      <c r="I66" s="31"/>
      <c r="J66" s="31"/>
      <c r="K66" s="35"/>
      <c r="L66" s="3"/>
      <c r="AI66" s="3"/>
      <c r="AV66" s="3"/>
      <c r="AX66" s="3"/>
      <c r="BB66" s="3"/>
    </row>
    <row r="67" spans="1:54" x14ac:dyDescent="0.25">
      <c r="B67" s="8"/>
      <c r="C67" s="57" t="s">
        <v>41</v>
      </c>
      <c r="D67" s="54"/>
      <c r="E67" s="6"/>
      <c r="F67" s="19"/>
      <c r="G67" s="24">
        <v>-5.36</v>
      </c>
      <c r="H67" s="24">
        <v>-0.02</v>
      </c>
      <c r="I67" s="31"/>
      <c r="J67" s="31"/>
      <c r="K67" s="35"/>
    </row>
    <row r="68" spans="1:54" x14ac:dyDescent="0.25">
      <c r="C68" s="58" t="s">
        <v>40</v>
      </c>
      <c r="D68" s="54"/>
      <c r="E68" s="6"/>
      <c r="F68" s="19"/>
      <c r="G68" s="25">
        <v>-5.36</v>
      </c>
      <c r="H68" s="25">
        <v>-0.02</v>
      </c>
      <c r="I68" s="31"/>
      <c r="J68" s="31"/>
      <c r="K68" s="35"/>
    </row>
    <row r="69" spans="1:54" x14ac:dyDescent="0.25">
      <c r="C69" s="57"/>
      <c r="D69" s="54"/>
      <c r="E69" s="6"/>
      <c r="F69" s="19"/>
      <c r="G69" s="24"/>
      <c r="H69" s="24"/>
      <c r="I69" s="31"/>
      <c r="J69" s="31"/>
      <c r="K69" s="35"/>
    </row>
    <row r="70" spans="1:54" x14ac:dyDescent="0.25">
      <c r="C70" s="60" t="s">
        <v>42</v>
      </c>
      <c r="D70" s="55"/>
      <c r="E70" s="5"/>
      <c r="F70" s="20"/>
      <c r="G70" s="26">
        <v>23179.66</v>
      </c>
      <c r="H70" s="26">
        <v>100</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80" spans="1:54" x14ac:dyDescent="0.25">
      <c r="C80" s="78" t="s">
        <v>4733</v>
      </c>
      <c r="E80" s="78" t="s">
        <v>4734</v>
      </c>
      <c r="F80" s="79"/>
    </row>
    <row r="81" spans="5:5" x14ac:dyDescent="0.25">
      <c r="E81" s="2" t="s">
        <v>4779</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84"/>
  <dimension ref="A1:IV120"/>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2770</v>
      </c>
      <c r="J2" s="38" t="s">
        <v>4461</v>
      </c>
    </row>
    <row r="3" spans="1:54" ht="16.5" x14ac:dyDescent="0.3">
      <c r="C3" s="1" t="s">
        <v>27</v>
      </c>
      <c r="D3" s="21" t="s">
        <v>2771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1165880</v>
      </c>
      <c r="G10" s="24">
        <v>17051.580000000002</v>
      </c>
      <c r="H10" s="24">
        <v>8.06</v>
      </c>
      <c r="I10" s="31"/>
      <c r="J10" s="31"/>
      <c r="K10" s="35"/>
    </row>
    <row r="11" spans="1:54" x14ac:dyDescent="0.25">
      <c r="B11" s="8" t="s">
        <v>59</v>
      </c>
      <c r="C11" s="57" t="s">
        <v>60</v>
      </c>
      <c r="D11" s="54" t="s">
        <v>61</v>
      </c>
      <c r="E11" s="6" t="s">
        <v>58</v>
      </c>
      <c r="F11" s="19">
        <v>1196300</v>
      </c>
      <c r="G11" s="24">
        <v>12299.76</v>
      </c>
      <c r="H11" s="24">
        <v>5.81</v>
      </c>
      <c r="I11" s="31"/>
      <c r="J11" s="31"/>
      <c r="K11" s="35"/>
    </row>
    <row r="12" spans="1:54" x14ac:dyDescent="0.25">
      <c r="B12" s="8" t="s">
        <v>51</v>
      </c>
      <c r="C12" s="57" t="s">
        <v>52</v>
      </c>
      <c r="D12" s="54" t="s">
        <v>53</v>
      </c>
      <c r="E12" s="6" t="s">
        <v>54</v>
      </c>
      <c r="F12" s="19">
        <v>697000</v>
      </c>
      <c r="G12" s="24">
        <v>11576.47</v>
      </c>
      <c r="H12" s="24">
        <v>5.47</v>
      </c>
      <c r="I12" s="31"/>
      <c r="J12" s="31"/>
      <c r="K12" s="35"/>
    </row>
    <row r="13" spans="1:54" x14ac:dyDescent="0.25">
      <c r="B13" s="8" t="s">
        <v>144</v>
      </c>
      <c r="C13" s="57" t="s">
        <v>145</v>
      </c>
      <c r="D13" s="54" t="s">
        <v>146</v>
      </c>
      <c r="E13" s="6" t="s">
        <v>79</v>
      </c>
      <c r="F13" s="19">
        <v>90300</v>
      </c>
      <c r="G13" s="24">
        <v>9198.77</v>
      </c>
      <c r="H13" s="24">
        <v>4.3499999999999996</v>
      </c>
      <c r="I13" s="31"/>
      <c r="J13" s="31"/>
      <c r="K13" s="35"/>
    </row>
    <row r="14" spans="1:54" x14ac:dyDescent="0.25">
      <c r="B14" s="8" t="s">
        <v>62</v>
      </c>
      <c r="C14" s="57" t="s">
        <v>63</v>
      </c>
      <c r="D14" s="54" t="s">
        <v>64</v>
      </c>
      <c r="E14" s="6" t="s">
        <v>58</v>
      </c>
      <c r="F14" s="19">
        <v>729000</v>
      </c>
      <c r="G14" s="24">
        <v>7783.9</v>
      </c>
      <c r="H14" s="24">
        <v>3.68</v>
      </c>
      <c r="I14" s="31"/>
      <c r="J14" s="31"/>
      <c r="K14" s="35"/>
    </row>
    <row r="15" spans="1:54" x14ac:dyDescent="0.25">
      <c r="B15" s="8" t="s">
        <v>80</v>
      </c>
      <c r="C15" s="57" t="s">
        <v>81</v>
      </c>
      <c r="D15" s="54" t="s">
        <v>82</v>
      </c>
      <c r="E15" s="6" t="s">
        <v>83</v>
      </c>
      <c r="F15" s="19">
        <v>162940</v>
      </c>
      <c r="G15" s="24">
        <v>7611.91</v>
      </c>
      <c r="H15" s="24">
        <v>3.6</v>
      </c>
      <c r="I15" s="31"/>
      <c r="J15" s="31"/>
      <c r="K15" s="35"/>
    </row>
    <row r="16" spans="1:54" x14ac:dyDescent="0.25">
      <c r="B16" s="8" t="s">
        <v>84</v>
      </c>
      <c r="C16" s="57" t="s">
        <v>85</v>
      </c>
      <c r="D16" s="54" t="s">
        <v>86</v>
      </c>
      <c r="E16" s="6" t="s">
        <v>58</v>
      </c>
      <c r="F16" s="19">
        <v>1152820</v>
      </c>
      <c r="G16" s="24">
        <v>7383.81</v>
      </c>
      <c r="H16" s="24">
        <v>3.49</v>
      </c>
      <c r="I16" s="31"/>
      <c r="J16" s="31"/>
      <c r="K16" s="35"/>
    </row>
    <row r="17" spans="2:11" x14ac:dyDescent="0.25">
      <c r="B17" s="8" t="s">
        <v>1815</v>
      </c>
      <c r="C17" s="57" t="s">
        <v>1816</v>
      </c>
      <c r="D17" s="54" t="s">
        <v>1817</v>
      </c>
      <c r="E17" s="6" t="s">
        <v>114</v>
      </c>
      <c r="F17" s="19">
        <v>350000</v>
      </c>
      <c r="G17" s="24">
        <v>7368.38</v>
      </c>
      <c r="H17" s="24">
        <v>3.48</v>
      </c>
      <c r="I17" s="31"/>
      <c r="J17" s="31"/>
      <c r="K17" s="35"/>
    </row>
    <row r="18" spans="2:11" x14ac:dyDescent="0.25">
      <c r="B18" s="8" t="s">
        <v>69</v>
      </c>
      <c r="C18" s="57" t="s">
        <v>70</v>
      </c>
      <c r="D18" s="54" t="s">
        <v>71</v>
      </c>
      <c r="E18" s="6" t="s">
        <v>72</v>
      </c>
      <c r="F18" s="19">
        <v>72300</v>
      </c>
      <c r="G18" s="24">
        <v>7350.99</v>
      </c>
      <c r="H18" s="24">
        <v>3.47</v>
      </c>
      <c r="I18" s="31"/>
      <c r="J18" s="31"/>
      <c r="K18" s="35"/>
    </row>
    <row r="19" spans="2:11" x14ac:dyDescent="0.25">
      <c r="B19" s="8" t="s">
        <v>65</v>
      </c>
      <c r="C19" s="57" t="s">
        <v>66</v>
      </c>
      <c r="D19" s="54" t="s">
        <v>67</v>
      </c>
      <c r="E19" s="6" t="s">
        <v>68</v>
      </c>
      <c r="F19" s="19">
        <v>209899</v>
      </c>
      <c r="G19" s="24">
        <v>7303.96</v>
      </c>
      <c r="H19" s="24">
        <v>3.45</v>
      </c>
      <c r="I19" s="31"/>
      <c r="J19" s="31"/>
      <c r="K19" s="35"/>
    </row>
    <row r="20" spans="2:11" x14ac:dyDescent="0.25">
      <c r="B20" s="8" t="s">
        <v>134</v>
      </c>
      <c r="C20" s="57" t="s">
        <v>135</v>
      </c>
      <c r="D20" s="54" t="s">
        <v>136</v>
      </c>
      <c r="E20" s="6" t="s">
        <v>90</v>
      </c>
      <c r="F20" s="19">
        <v>191000</v>
      </c>
      <c r="G20" s="24">
        <v>6470.51</v>
      </c>
      <c r="H20" s="24">
        <v>3.06</v>
      </c>
      <c r="I20" s="31"/>
      <c r="J20" s="31"/>
      <c r="K20" s="35"/>
    </row>
    <row r="21" spans="2:11" x14ac:dyDescent="0.25">
      <c r="B21" s="8" t="s">
        <v>107</v>
      </c>
      <c r="C21" s="57" t="s">
        <v>108</v>
      </c>
      <c r="D21" s="54" t="s">
        <v>109</v>
      </c>
      <c r="E21" s="6" t="s">
        <v>110</v>
      </c>
      <c r="F21" s="19">
        <v>111000</v>
      </c>
      <c r="G21" s="24">
        <v>6198.18</v>
      </c>
      <c r="H21" s="24">
        <v>2.93</v>
      </c>
      <c r="I21" s="31"/>
      <c r="J21" s="31"/>
      <c r="K21" s="35"/>
    </row>
    <row r="22" spans="2:11" x14ac:dyDescent="0.25">
      <c r="B22" s="8" t="s">
        <v>447</v>
      </c>
      <c r="C22" s="57" t="s">
        <v>448</v>
      </c>
      <c r="D22" s="54" t="s">
        <v>449</v>
      </c>
      <c r="E22" s="6" t="s">
        <v>90</v>
      </c>
      <c r="F22" s="19">
        <v>227615</v>
      </c>
      <c r="G22" s="24">
        <v>5391.18</v>
      </c>
      <c r="H22" s="24">
        <v>2.5499999999999998</v>
      </c>
      <c r="I22" s="31"/>
      <c r="J22" s="31"/>
      <c r="K22" s="35"/>
    </row>
    <row r="23" spans="2:11" x14ac:dyDescent="0.25">
      <c r="B23" s="8" t="s">
        <v>198</v>
      </c>
      <c r="C23" s="57" t="s">
        <v>199</v>
      </c>
      <c r="D23" s="54" t="s">
        <v>200</v>
      </c>
      <c r="E23" s="6" t="s">
        <v>150</v>
      </c>
      <c r="F23" s="19">
        <v>19700</v>
      </c>
      <c r="G23" s="24">
        <v>5103.67</v>
      </c>
      <c r="H23" s="24">
        <v>2.41</v>
      </c>
      <c r="I23" s="31"/>
      <c r="J23" s="31"/>
      <c r="K23" s="35"/>
    </row>
    <row r="24" spans="2:11" x14ac:dyDescent="0.25">
      <c r="B24" s="8" t="s">
        <v>103</v>
      </c>
      <c r="C24" s="57" t="s">
        <v>104</v>
      </c>
      <c r="D24" s="54" t="s">
        <v>105</v>
      </c>
      <c r="E24" s="6" t="s">
        <v>106</v>
      </c>
      <c r="F24" s="19">
        <v>141000</v>
      </c>
      <c r="G24" s="24">
        <v>5049.92</v>
      </c>
      <c r="H24" s="24">
        <v>2.39</v>
      </c>
      <c r="I24" s="31"/>
      <c r="J24" s="31"/>
      <c r="K24" s="35"/>
    </row>
    <row r="25" spans="2:11" x14ac:dyDescent="0.25">
      <c r="B25" s="8" t="s">
        <v>119</v>
      </c>
      <c r="C25" s="57" t="s">
        <v>120</v>
      </c>
      <c r="D25" s="54" t="s">
        <v>121</v>
      </c>
      <c r="E25" s="6" t="s">
        <v>122</v>
      </c>
      <c r="F25" s="19">
        <v>845000</v>
      </c>
      <c r="G25" s="24">
        <v>4895.51</v>
      </c>
      <c r="H25" s="24">
        <v>2.31</v>
      </c>
      <c r="I25" s="31"/>
      <c r="J25" s="31"/>
      <c r="K25" s="35"/>
    </row>
    <row r="26" spans="2:11" x14ac:dyDescent="0.25">
      <c r="B26" s="8" t="s">
        <v>169</v>
      </c>
      <c r="C26" s="57" t="s">
        <v>170</v>
      </c>
      <c r="D26" s="54" t="s">
        <v>171</v>
      </c>
      <c r="E26" s="6" t="s">
        <v>114</v>
      </c>
      <c r="F26" s="19">
        <v>148000</v>
      </c>
      <c r="G26" s="24">
        <v>4634.18</v>
      </c>
      <c r="H26" s="24">
        <v>2.19</v>
      </c>
      <c r="I26" s="31"/>
      <c r="J26" s="31"/>
      <c r="K26" s="35"/>
    </row>
    <row r="27" spans="2:11" x14ac:dyDescent="0.25">
      <c r="B27" s="8" t="s">
        <v>76</v>
      </c>
      <c r="C27" s="57" t="s">
        <v>77</v>
      </c>
      <c r="D27" s="54" t="s">
        <v>78</v>
      </c>
      <c r="E27" s="6" t="s">
        <v>79</v>
      </c>
      <c r="F27" s="19">
        <v>229751</v>
      </c>
      <c r="G27" s="24">
        <v>4598.12</v>
      </c>
      <c r="H27" s="24">
        <v>2.17</v>
      </c>
      <c r="I27" s="31"/>
      <c r="J27" s="31"/>
      <c r="K27" s="35"/>
    </row>
    <row r="28" spans="2:11" x14ac:dyDescent="0.25">
      <c r="B28" s="8" t="s">
        <v>241</v>
      </c>
      <c r="C28" s="57" t="s">
        <v>242</v>
      </c>
      <c r="D28" s="54" t="s">
        <v>243</v>
      </c>
      <c r="E28" s="6" t="s">
        <v>161</v>
      </c>
      <c r="F28" s="19">
        <v>881111</v>
      </c>
      <c r="G28" s="24">
        <v>4340.79</v>
      </c>
      <c r="H28" s="24">
        <v>2.0499999999999998</v>
      </c>
      <c r="I28" s="31"/>
      <c r="J28" s="31"/>
      <c r="K28" s="35"/>
    </row>
    <row r="29" spans="2:11" x14ac:dyDescent="0.25">
      <c r="B29" s="8" t="s">
        <v>515</v>
      </c>
      <c r="C29" s="57" t="s">
        <v>516</v>
      </c>
      <c r="D29" s="54" t="s">
        <v>517</v>
      </c>
      <c r="E29" s="6" t="s">
        <v>90</v>
      </c>
      <c r="F29" s="19">
        <v>78850</v>
      </c>
      <c r="G29" s="24">
        <v>4336.32</v>
      </c>
      <c r="H29" s="24">
        <v>2.0499999999999998</v>
      </c>
      <c r="I29" s="31"/>
      <c r="J29" s="31"/>
      <c r="K29" s="35"/>
    </row>
    <row r="30" spans="2:11" x14ac:dyDescent="0.25">
      <c r="B30" s="8" t="s">
        <v>147</v>
      </c>
      <c r="C30" s="57" t="s">
        <v>148</v>
      </c>
      <c r="D30" s="54" t="s">
        <v>149</v>
      </c>
      <c r="E30" s="6" t="s">
        <v>150</v>
      </c>
      <c r="F30" s="19">
        <v>118000</v>
      </c>
      <c r="G30" s="24">
        <v>4331.3100000000004</v>
      </c>
      <c r="H30" s="24">
        <v>2.0499999999999998</v>
      </c>
      <c r="I30" s="31"/>
      <c r="J30" s="31"/>
      <c r="K30" s="35"/>
    </row>
    <row r="31" spans="2:11" x14ac:dyDescent="0.25">
      <c r="B31" s="8" t="s">
        <v>207</v>
      </c>
      <c r="C31" s="57" t="s">
        <v>208</v>
      </c>
      <c r="D31" s="54" t="s">
        <v>209</v>
      </c>
      <c r="E31" s="6" t="s">
        <v>98</v>
      </c>
      <c r="F31" s="19">
        <v>295000</v>
      </c>
      <c r="G31" s="24">
        <v>4082.8</v>
      </c>
      <c r="H31" s="24">
        <v>1.93</v>
      </c>
      <c r="I31" s="31"/>
      <c r="J31" s="31"/>
      <c r="K31" s="35"/>
    </row>
    <row r="32" spans="2:11" x14ac:dyDescent="0.25">
      <c r="B32" s="8" t="s">
        <v>111</v>
      </c>
      <c r="C32" s="57" t="s">
        <v>112</v>
      </c>
      <c r="D32" s="54" t="s">
        <v>113</v>
      </c>
      <c r="E32" s="6" t="s">
        <v>114</v>
      </c>
      <c r="F32" s="19">
        <v>647659</v>
      </c>
      <c r="G32" s="24">
        <v>4003.83</v>
      </c>
      <c r="H32" s="24">
        <v>1.89</v>
      </c>
      <c r="I32" s="31"/>
      <c r="J32" s="31"/>
      <c r="K32" s="35"/>
    </row>
    <row r="33" spans="2:11" x14ac:dyDescent="0.25">
      <c r="B33" s="8" t="s">
        <v>763</v>
      </c>
      <c r="C33" s="57" t="s">
        <v>764</v>
      </c>
      <c r="D33" s="54" t="s">
        <v>765</v>
      </c>
      <c r="E33" s="6" t="s">
        <v>161</v>
      </c>
      <c r="F33" s="19">
        <v>474508</v>
      </c>
      <c r="G33" s="24">
        <v>3687.4</v>
      </c>
      <c r="H33" s="24">
        <v>1.74</v>
      </c>
      <c r="I33" s="31"/>
      <c r="J33" s="31"/>
      <c r="K33" s="35"/>
    </row>
    <row r="34" spans="2:11" x14ac:dyDescent="0.25">
      <c r="B34" s="8" t="s">
        <v>99</v>
      </c>
      <c r="C34" s="57" t="s">
        <v>100</v>
      </c>
      <c r="D34" s="54" t="s">
        <v>101</v>
      </c>
      <c r="E34" s="6" t="s">
        <v>102</v>
      </c>
      <c r="F34" s="19">
        <v>302800</v>
      </c>
      <c r="G34" s="24">
        <v>3585.61</v>
      </c>
      <c r="H34" s="24">
        <v>1.69</v>
      </c>
      <c r="I34" s="31"/>
      <c r="J34" s="31"/>
      <c r="K34" s="35"/>
    </row>
    <row r="35" spans="2:11" x14ac:dyDescent="0.25">
      <c r="B35" s="8" t="s">
        <v>1903</v>
      </c>
      <c r="C35" s="57" t="s">
        <v>1904</v>
      </c>
      <c r="D35" s="54" t="s">
        <v>1905</v>
      </c>
      <c r="E35" s="6" t="s">
        <v>140</v>
      </c>
      <c r="F35" s="19">
        <v>415000</v>
      </c>
      <c r="G35" s="24">
        <v>3330.79</v>
      </c>
      <c r="H35" s="24">
        <v>1.57</v>
      </c>
      <c r="I35" s="31"/>
      <c r="J35" s="31"/>
      <c r="K35" s="35"/>
    </row>
    <row r="36" spans="2:11" x14ac:dyDescent="0.25">
      <c r="B36" s="8" t="s">
        <v>247</v>
      </c>
      <c r="C36" s="57" t="s">
        <v>248</v>
      </c>
      <c r="D36" s="54" t="s">
        <v>249</v>
      </c>
      <c r="E36" s="6" t="s">
        <v>114</v>
      </c>
      <c r="F36" s="19">
        <v>19636</v>
      </c>
      <c r="G36" s="24">
        <v>3207.84</v>
      </c>
      <c r="H36" s="24">
        <v>1.52</v>
      </c>
      <c r="I36" s="31"/>
      <c r="J36" s="31"/>
      <c r="K36" s="35"/>
    </row>
    <row r="37" spans="2:11" x14ac:dyDescent="0.25">
      <c r="B37" s="8" t="s">
        <v>115</v>
      </c>
      <c r="C37" s="57" t="s">
        <v>116</v>
      </c>
      <c r="D37" s="54" t="s">
        <v>117</v>
      </c>
      <c r="E37" s="6" t="s">
        <v>118</v>
      </c>
      <c r="F37" s="19">
        <v>7880</v>
      </c>
      <c r="G37" s="24">
        <v>2940.35</v>
      </c>
      <c r="H37" s="24">
        <v>1.39</v>
      </c>
      <c r="I37" s="31"/>
      <c r="J37" s="31"/>
      <c r="K37" s="35"/>
    </row>
    <row r="38" spans="2:11" x14ac:dyDescent="0.25">
      <c r="B38" s="8" t="s">
        <v>1812</v>
      </c>
      <c r="C38" s="57" t="s">
        <v>1813</v>
      </c>
      <c r="D38" s="54" t="s">
        <v>1814</v>
      </c>
      <c r="E38" s="6" t="s">
        <v>140</v>
      </c>
      <c r="F38" s="19">
        <v>112000</v>
      </c>
      <c r="G38" s="24">
        <v>2714.66</v>
      </c>
      <c r="H38" s="24">
        <v>1.28</v>
      </c>
      <c r="I38" s="31"/>
      <c r="J38" s="31"/>
      <c r="K38" s="35"/>
    </row>
    <row r="39" spans="2:11" x14ac:dyDescent="0.25">
      <c r="B39" s="8" t="s">
        <v>459</v>
      </c>
      <c r="C39" s="57" t="s">
        <v>460</v>
      </c>
      <c r="D39" s="54" t="s">
        <v>461</v>
      </c>
      <c r="E39" s="6" t="s">
        <v>237</v>
      </c>
      <c r="F39" s="19">
        <v>175000</v>
      </c>
      <c r="G39" s="24">
        <v>2619.9299999999998</v>
      </c>
      <c r="H39" s="24">
        <v>1.24</v>
      </c>
      <c r="I39" s="31"/>
      <c r="J39" s="31"/>
      <c r="K39" s="35"/>
    </row>
    <row r="40" spans="2:11" x14ac:dyDescent="0.25">
      <c r="B40" s="8" t="s">
        <v>425</v>
      </c>
      <c r="C40" s="57" t="s">
        <v>426</v>
      </c>
      <c r="D40" s="54" t="s">
        <v>427</v>
      </c>
      <c r="E40" s="6" t="s">
        <v>90</v>
      </c>
      <c r="F40" s="19">
        <v>63100</v>
      </c>
      <c r="G40" s="24">
        <v>2591.7399999999998</v>
      </c>
      <c r="H40" s="24">
        <v>1.22</v>
      </c>
      <c r="I40" s="31"/>
      <c r="J40" s="31"/>
      <c r="K40" s="35"/>
    </row>
    <row r="41" spans="2:11" x14ac:dyDescent="0.25">
      <c r="B41" s="8" t="s">
        <v>154</v>
      </c>
      <c r="C41" s="57" t="s">
        <v>155</v>
      </c>
      <c r="D41" s="54" t="s">
        <v>156</v>
      </c>
      <c r="E41" s="6" t="s">
        <v>157</v>
      </c>
      <c r="F41" s="19">
        <v>1522008</v>
      </c>
      <c r="G41" s="24">
        <v>2484.6799999999998</v>
      </c>
      <c r="H41" s="24">
        <v>1.17</v>
      </c>
      <c r="I41" s="31"/>
      <c r="J41" s="31"/>
      <c r="K41" s="35"/>
    </row>
    <row r="42" spans="2:11" x14ac:dyDescent="0.25">
      <c r="B42" s="8" t="s">
        <v>2772</v>
      </c>
      <c r="C42" s="57" t="s">
        <v>2401</v>
      </c>
      <c r="D42" s="54" t="s">
        <v>2402</v>
      </c>
      <c r="E42" s="6" t="s">
        <v>102</v>
      </c>
      <c r="F42" s="19">
        <v>2728420</v>
      </c>
      <c r="G42" s="24">
        <v>2425.02</v>
      </c>
      <c r="H42" s="24">
        <v>1.1499999999999999</v>
      </c>
      <c r="I42" s="31"/>
      <c r="J42" s="31"/>
      <c r="K42" s="35" t="s">
        <v>4684</v>
      </c>
    </row>
    <row r="43" spans="2:11" x14ac:dyDescent="0.25">
      <c r="B43" s="8" t="s">
        <v>928</v>
      </c>
      <c r="C43" s="57" t="s">
        <v>929</v>
      </c>
      <c r="D43" s="54" t="s">
        <v>930</v>
      </c>
      <c r="E43" s="6" t="s">
        <v>90</v>
      </c>
      <c r="F43" s="19">
        <v>210000</v>
      </c>
      <c r="G43" s="24">
        <v>2361.77</v>
      </c>
      <c r="H43" s="24">
        <v>1.1200000000000001</v>
      </c>
      <c r="I43" s="31"/>
      <c r="J43" s="31"/>
      <c r="K43" s="35"/>
    </row>
    <row r="44" spans="2:11" x14ac:dyDescent="0.25">
      <c r="B44" s="8" t="s">
        <v>130</v>
      </c>
      <c r="C44" s="57" t="s">
        <v>131</v>
      </c>
      <c r="D44" s="54" t="s">
        <v>132</v>
      </c>
      <c r="E44" s="6" t="s">
        <v>133</v>
      </c>
      <c r="F44" s="19">
        <v>80000</v>
      </c>
      <c r="G44" s="24">
        <v>2282.6</v>
      </c>
      <c r="H44" s="24">
        <v>1.08</v>
      </c>
      <c r="I44" s="31"/>
      <c r="J44" s="31"/>
      <c r="K44" s="35"/>
    </row>
    <row r="45" spans="2:11" x14ac:dyDescent="0.25">
      <c r="B45" s="8" t="s">
        <v>797</v>
      </c>
      <c r="C45" s="57" t="s">
        <v>798</v>
      </c>
      <c r="D45" s="54" t="s">
        <v>799</v>
      </c>
      <c r="E45" s="6" t="s">
        <v>98</v>
      </c>
      <c r="F45" s="19">
        <v>681400</v>
      </c>
      <c r="G45" s="24">
        <v>1992.41</v>
      </c>
      <c r="H45" s="24">
        <v>0.94</v>
      </c>
      <c r="I45" s="31"/>
      <c r="J45" s="31"/>
      <c r="K45" s="35"/>
    </row>
    <row r="46" spans="2:11" x14ac:dyDescent="0.25">
      <c r="B46" s="8" t="s">
        <v>294</v>
      </c>
      <c r="C46" s="57" t="s">
        <v>295</v>
      </c>
      <c r="D46" s="54" t="s">
        <v>296</v>
      </c>
      <c r="E46" s="6" t="s">
        <v>72</v>
      </c>
      <c r="F46" s="19">
        <v>485000</v>
      </c>
      <c r="G46" s="24">
        <v>1752.79</v>
      </c>
      <c r="H46" s="24">
        <v>0.83</v>
      </c>
      <c r="I46" s="31"/>
      <c r="J46" s="31"/>
      <c r="K46" s="35"/>
    </row>
    <row r="47" spans="2:11" x14ac:dyDescent="0.25">
      <c r="B47" s="8" t="s">
        <v>2773</v>
      </c>
      <c r="C47" s="57" t="s">
        <v>2774</v>
      </c>
      <c r="D47" s="54" t="s">
        <v>2775</v>
      </c>
      <c r="E47" s="6" t="s">
        <v>814</v>
      </c>
      <c r="F47" s="19">
        <v>60000</v>
      </c>
      <c r="G47" s="24">
        <v>1719.96</v>
      </c>
      <c r="H47" s="24">
        <v>0.81</v>
      </c>
      <c r="I47" s="31"/>
      <c r="J47" s="31"/>
      <c r="K47" s="35"/>
    </row>
    <row r="48" spans="2:11" x14ac:dyDescent="0.25">
      <c r="B48" s="8" t="s">
        <v>785</v>
      </c>
      <c r="C48" s="57" t="s">
        <v>786</v>
      </c>
      <c r="D48" s="54" t="s">
        <v>787</v>
      </c>
      <c r="E48" s="6" t="s">
        <v>98</v>
      </c>
      <c r="F48" s="19">
        <v>19234</v>
      </c>
      <c r="G48" s="24">
        <v>1442.12</v>
      </c>
      <c r="H48" s="24">
        <v>0.68</v>
      </c>
      <c r="I48" s="31"/>
      <c r="J48" s="31"/>
      <c r="K48" s="35"/>
    </row>
    <row r="49" spans="1:11" x14ac:dyDescent="0.25">
      <c r="C49" s="58" t="s">
        <v>40</v>
      </c>
      <c r="D49" s="54"/>
      <c r="E49" s="6"/>
      <c r="F49" s="19"/>
      <c r="G49" s="25">
        <v>199505.52</v>
      </c>
      <c r="H49" s="25">
        <v>94.27</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2776</v>
      </c>
      <c r="C57" s="57" t="s">
        <v>1377</v>
      </c>
      <c r="D57" s="54" t="s">
        <v>2777</v>
      </c>
      <c r="E57" s="6" t="s">
        <v>571</v>
      </c>
      <c r="F57" s="19">
        <v>50</v>
      </c>
      <c r="G57" s="24">
        <v>499.43</v>
      </c>
      <c r="H57" s="24">
        <v>0.24</v>
      </c>
      <c r="I57" s="31">
        <v>7.35</v>
      </c>
      <c r="J57" s="31"/>
      <c r="K57" s="35" t="s">
        <v>572</v>
      </c>
    </row>
    <row r="58" spans="1:11" x14ac:dyDescent="0.25">
      <c r="C58" s="58" t="s">
        <v>40</v>
      </c>
      <c r="D58" s="54"/>
      <c r="E58" s="6"/>
      <c r="F58" s="19"/>
      <c r="G58" s="25">
        <v>499.43</v>
      </c>
      <c r="H58" s="25">
        <v>0.24</v>
      </c>
      <c r="I58" s="31"/>
      <c r="J58" s="31"/>
      <c r="K58" s="35"/>
    </row>
    <row r="59" spans="1:11" x14ac:dyDescent="0.25">
      <c r="C59" s="57"/>
      <c r="D59" s="54"/>
      <c r="E59" s="6"/>
      <c r="F59" s="19"/>
      <c r="G59" s="24"/>
      <c r="H59" s="24"/>
      <c r="I59" s="31"/>
      <c r="J59" s="31"/>
      <c r="K59" s="35"/>
    </row>
    <row r="60" spans="1:11" x14ac:dyDescent="0.25">
      <c r="C60" s="58" t="s">
        <v>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8</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9" t="s">
        <v>9</v>
      </c>
      <c r="D64" s="54"/>
      <c r="E64" s="6"/>
      <c r="F64" s="19"/>
      <c r="G64" s="24"/>
      <c r="H64" s="24"/>
      <c r="I64" s="31"/>
      <c r="J64" s="31"/>
      <c r="K64" s="35"/>
    </row>
    <row r="65" spans="1:11" x14ac:dyDescent="0.25">
      <c r="B65" s="8" t="s">
        <v>1566</v>
      </c>
      <c r="C65" s="57" t="s">
        <v>1567</v>
      </c>
      <c r="D65" s="54" t="s">
        <v>1568</v>
      </c>
      <c r="E65" s="6" t="s">
        <v>660</v>
      </c>
      <c r="F65" s="19">
        <v>3250000</v>
      </c>
      <c r="G65" s="24">
        <v>3234.73</v>
      </c>
      <c r="H65" s="24">
        <v>1.53</v>
      </c>
      <c r="I65" s="31">
        <v>0</v>
      </c>
      <c r="J65" s="31"/>
      <c r="K65" s="35"/>
    </row>
    <row r="66" spans="1:11" x14ac:dyDescent="0.25">
      <c r="B66" s="8" t="s">
        <v>2778</v>
      </c>
      <c r="C66" s="57" t="s">
        <v>2779</v>
      </c>
      <c r="D66" s="54" t="s">
        <v>2780</v>
      </c>
      <c r="E66" s="6" t="s">
        <v>660</v>
      </c>
      <c r="F66" s="19">
        <v>2500000</v>
      </c>
      <c r="G66" s="24">
        <v>2512.73</v>
      </c>
      <c r="H66" s="24">
        <v>1.19</v>
      </c>
      <c r="I66" s="31">
        <v>7.5366536999999996</v>
      </c>
      <c r="J66" s="31"/>
      <c r="K66" s="35"/>
    </row>
    <row r="67" spans="1:11" x14ac:dyDescent="0.25">
      <c r="C67" s="58" t="s">
        <v>40</v>
      </c>
      <c r="D67" s="54"/>
      <c r="E67" s="6"/>
      <c r="F67" s="19"/>
      <c r="G67" s="25">
        <v>5747.46</v>
      </c>
      <c r="H67" s="25">
        <v>2.72</v>
      </c>
      <c r="I67" s="31"/>
      <c r="J67" s="31"/>
      <c r="K67" s="35"/>
    </row>
    <row r="68" spans="1:11" x14ac:dyDescent="0.25">
      <c r="C68" s="57"/>
      <c r="D68" s="54"/>
      <c r="E68" s="6"/>
      <c r="F68" s="19"/>
      <c r="G68" s="24"/>
      <c r="H68" s="24"/>
      <c r="I68" s="31"/>
      <c r="J68" s="31"/>
      <c r="K68" s="35"/>
    </row>
    <row r="69" spans="1:11" x14ac:dyDescent="0.25">
      <c r="C69" s="59" t="s">
        <v>10</v>
      </c>
      <c r="D69" s="54"/>
      <c r="E69" s="6"/>
      <c r="F69" s="19"/>
      <c r="G69" s="24"/>
      <c r="H69" s="24"/>
      <c r="I69" s="31"/>
      <c r="J69" s="31"/>
      <c r="K69" s="35"/>
    </row>
    <row r="70" spans="1:11" x14ac:dyDescent="0.25">
      <c r="B70" s="8" t="s">
        <v>2781</v>
      </c>
      <c r="C70" s="57" t="s">
        <v>2782</v>
      </c>
      <c r="D70" s="54" t="s">
        <v>2783</v>
      </c>
      <c r="E70" s="6" t="s">
        <v>660</v>
      </c>
      <c r="F70" s="19">
        <v>1250000</v>
      </c>
      <c r="G70" s="24">
        <v>1265.58</v>
      </c>
      <c r="H70" s="24">
        <v>0.6</v>
      </c>
      <c r="I70" s="31">
        <v>7.5420651000000003</v>
      </c>
      <c r="J70" s="31"/>
      <c r="K70" s="35"/>
    </row>
    <row r="71" spans="1:11" x14ac:dyDescent="0.25">
      <c r="B71" s="8" t="s">
        <v>2784</v>
      </c>
      <c r="C71" s="57" t="s">
        <v>2785</v>
      </c>
      <c r="D71" s="54" t="s">
        <v>2786</v>
      </c>
      <c r="E71" s="6" t="s">
        <v>660</v>
      </c>
      <c r="F71" s="19">
        <v>1000000</v>
      </c>
      <c r="G71" s="24">
        <v>1009.37</v>
      </c>
      <c r="H71" s="24">
        <v>0.48</v>
      </c>
      <c r="I71" s="31">
        <v>7.5148485999999997</v>
      </c>
      <c r="J71" s="31"/>
      <c r="K71" s="35"/>
    </row>
    <row r="72" spans="1:11" x14ac:dyDescent="0.25">
      <c r="C72" s="58" t="s">
        <v>40</v>
      </c>
      <c r="D72" s="54"/>
      <c r="E72" s="6"/>
      <c r="F72" s="19"/>
      <c r="G72" s="25">
        <v>2274.9499999999998</v>
      </c>
      <c r="H72" s="25">
        <v>1.08</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A75" s="28"/>
      <c r="B75" s="28"/>
      <c r="C75" s="58" t="s">
        <v>13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14</v>
      </c>
      <c r="D77" s="54"/>
      <c r="E77" s="6"/>
      <c r="F77" s="19"/>
      <c r="G77" s="24"/>
      <c r="H77" s="24"/>
      <c r="I77" s="31"/>
      <c r="J77" s="31"/>
      <c r="K77" s="35"/>
    </row>
    <row r="78" spans="1:11" x14ac:dyDescent="0.25">
      <c r="B78" s="8" t="s">
        <v>1273</v>
      </c>
      <c r="C78" s="57" t="s">
        <v>63</v>
      </c>
      <c r="D78" s="54" t="s">
        <v>1274</v>
      </c>
      <c r="E78" s="6" t="s">
        <v>691</v>
      </c>
      <c r="F78" s="19">
        <v>200</v>
      </c>
      <c r="G78" s="24">
        <v>988.79</v>
      </c>
      <c r="H78" s="24">
        <v>0.47</v>
      </c>
      <c r="I78" s="31">
        <v>7.3920000000000003</v>
      </c>
      <c r="J78" s="31"/>
      <c r="K78" s="35" t="s">
        <v>572</v>
      </c>
    </row>
    <row r="79" spans="1:11" x14ac:dyDescent="0.25">
      <c r="C79" s="58" t="s">
        <v>40</v>
      </c>
      <c r="D79" s="54"/>
      <c r="E79" s="6"/>
      <c r="F79" s="19"/>
      <c r="G79" s="25">
        <v>988.79</v>
      </c>
      <c r="H79" s="25">
        <v>0.47</v>
      </c>
      <c r="I79" s="31"/>
      <c r="J79" s="31"/>
      <c r="K79" s="35"/>
    </row>
    <row r="80" spans="1: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38</v>
      </c>
      <c r="C99" s="57" t="s">
        <v>39</v>
      </c>
      <c r="D99" s="54"/>
      <c r="E99" s="6"/>
      <c r="F99" s="19"/>
      <c r="G99" s="24">
        <v>5040.22</v>
      </c>
      <c r="H99" s="24">
        <v>2.38</v>
      </c>
      <c r="I99" s="31"/>
      <c r="J99" s="31"/>
      <c r="K99" s="35"/>
    </row>
    <row r="100" spans="1:54" x14ac:dyDescent="0.25">
      <c r="C100" s="58" t="s">
        <v>40</v>
      </c>
      <c r="D100" s="54"/>
      <c r="E100" s="6"/>
      <c r="F100" s="19"/>
      <c r="G100" s="25">
        <v>5040.22</v>
      </c>
      <c r="H100" s="25">
        <v>2.38</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4656</v>
      </c>
      <c r="D103" s="54"/>
      <c r="E103" s="6"/>
      <c r="F103" s="19"/>
      <c r="G103" s="24" t="s">
        <v>2</v>
      </c>
      <c r="H103" s="24" t="s">
        <v>2</v>
      </c>
      <c r="I103" s="31"/>
      <c r="J103" s="31"/>
      <c r="K103" s="35"/>
      <c r="L103" s="3"/>
      <c r="AI103" s="3"/>
      <c r="AV103" s="3"/>
      <c r="AX103" s="3"/>
      <c r="BB103" s="3"/>
    </row>
    <row r="104" spans="1:54" x14ac:dyDescent="0.25">
      <c r="B104" s="8"/>
      <c r="C104" s="57" t="s">
        <v>41</v>
      </c>
      <c r="D104" s="54"/>
      <c r="E104" s="6"/>
      <c r="F104" s="19"/>
      <c r="G104" s="24">
        <v>-2445.5500000000002</v>
      </c>
      <c r="H104" s="24">
        <v>-1.1599999999999999</v>
      </c>
      <c r="I104" s="31"/>
      <c r="J104" s="31"/>
      <c r="K104" s="35"/>
    </row>
    <row r="105" spans="1:54" x14ac:dyDescent="0.25">
      <c r="C105" s="58" t="s">
        <v>40</v>
      </c>
      <c r="D105" s="54"/>
      <c r="E105" s="6"/>
      <c r="F105" s="19"/>
      <c r="G105" s="25">
        <v>-2445.5500000000002</v>
      </c>
      <c r="H105" s="25">
        <v>-1.1599999999999999</v>
      </c>
      <c r="I105" s="31"/>
      <c r="J105" s="31"/>
      <c r="K105" s="35"/>
    </row>
    <row r="106" spans="1:54" x14ac:dyDescent="0.25">
      <c r="C106" s="57"/>
      <c r="D106" s="54"/>
      <c r="E106" s="6"/>
      <c r="F106" s="19"/>
      <c r="G106" s="24"/>
      <c r="H106" s="24"/>
      <c r="I106" s="31"/>
      <c r="J106" s="31"/>
      <c r="K106" s="35"/>
    </row>
    <row r="107" spans="1:54" x14ac:dyDescent="0.25">
      <c r="C107" s="60" t="s">
        <v>42</v>
      </c>
      <c r="D107" s="55"/>
      <c r="E107" s="5"/>
      <c r="F107" s="20"/>
      <c r="G107" s="26">
        <v>211610.82</v>
      </c>
      <c r="H107" s="26">
        <v>99.999999999999986</v>
      </c>
      <c r="I107" s="32"/>
      <c r="J107" s="32"/>
      <c r="K107" s="36"/>
    </row>
    <row r="110" spans="1:54" x14ac:dyDescent="0.25">
      <c r="C110" s="1" t="s">
        <v>43</v>
      </c>
    </row>
    <row r="111" spans="1:54" x14ac:dyDescent="0.25">
      <c r="C111" s="37" t="s">
        <v>44</v>
      </c>
      <c r="D111" s="37"/>
      <c r="E111" s="37"/>
      <c r="F111" s="37"/>
      <c r="G111" s="37"/>
      <c r="H111" s="37"/>
      <c r="I111" s="37"/>
      <c r="J111" s="37"/>
      <c r="K111" s="37"/>
    </row>
    <row r="112" spans="1:54" x14ac:dyDescent="0.25">
      <c r="C112" s="2" t="s">
        <v>45</v>
      </c>
    </row>
    <row r="113" spans="3:11" x14ac:dyDescent="0.25">
      <c r="C113" s="2" t="s">
        <v>46</v>
      </c>
    </row>
    <row r="114" spans="3:11" x14ac:dyDescent="0.25">
      <c r="C114" s="2" t="s">
        <v>47</v>
      </c>
    </row>
    <row r="115" spans="3:11" x14ac:dyDescent="0.25">
      <c r="C115" s="2" t="s">
        <v>48</v>
      </c>
    </row>
    <row r="116" spans="3:11" ht="47.25" customHeight="1" x14ac:dyDescent="0.25">
      <c r="C116" s="82" t="s">
        <v>4679</v>
      </c>
      <c r="D116" s="82"/>
      <c r="E116" s="82"/>
      <c r="F116" s="82"/>
      <c r="G116" s="82"/>
      <c r="H116" s="82"/>
      <c r="I116" s="82"/>
      <c r="J116" s="82"/>
      <c r="K116" s="82"/>
    </row>
    <row r="117" spans="3:11" x14ac:dyDescent="0.25">
      <c r="C117" s="2" t="s">
        <v>4685</v>
      </c>
    </row>
    <row r="119" spans="3:11" x14ac:dyDescent="0.25">
      <c r="C119" s="78" t="s">
        <v>4733</v>
      </c>
      <c r="E119" s="78" t="s">
        <v>4734</v>
      </c>
      <c r="F119" s="79"/>
    </row>
    <row r="120" spans="3:11" x14ac:dyDescent="0.25">
      <c r="E120" s="2" t="s">
        <v>4737</v>
      </c>
    </row>
  </sheetData>
  <mergeCells count="1">
    <mergeCell ref="C116:K116"/>
  </mergeCells>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85"/>
  <dimension ref="A1:IV128"/>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2787</v>
      </c>
      <c r="J2" s="38" t="s">
        <v>4461</v>
      </c>
    </row>
    <row r="3" spans="1:54" ht="16.5" x14ac:dyDescent="0.3">
      <c r="C3" s="1" t="s">
        <v>27</v>
      </c>
      <c r="D3" s="21" t="s">
        <v>2788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523648</v>
      </c>
      <c r="G10" s="24">
        <v>7658.61</v>
      </c>
      <c r="H10" s="24">
        <v>6.02</v>
      </c>
      <c r="I10" s="31"/>
      <c r="J10" s="31"/>
      <c r="K10" s="35"/>
    </row>
    <row r="11" spans="1:54" x14ac:dyDescent="0.25">
      <c r="B11" s="8" t="s">
        <v>51</v>
      </c>
      <c r="C11" s="57" t="s">
        <v>52</v>
      </c>
      <c r="D11" s="54" t="s">
        <v>53</v>
      </c>
      <c r="E11" s="6" t="s">
        <v>54</v>
      </c>
      <c r="F11" s="19">
        <v>347000</v>
      </c>
      <c r="G11" s="24">
        <v>5763.32</v>
      </c>
      <c r="H11" s="24">
        <v>4.53</v>
      </c>
      <c r="I11" s="31"/>
      <c r="J11" s="31"/>
      <c r="K11" s="35"/>
    </row>
    <row r="12" spans="1:54" x14ac:dyDescent="0.25">
      <c r="B12" s="8" t="s">
        <v>59</v>
      </c>
      <c r="C12" s="57" t="s">
        <v>60</v>
      </c>
      <c r="D12" s="54" t="s">
        <v>61</v>
      </c>
      <c r="E12" s="6" t="s">
        <v>58</v>
      </c>
      <c r="F12" s="19">
        <v>555000</v>
      </c>
      <c r="G12" s="24">
        <v>5706.23</v>
      </c>
      <c r="H12" s="24">
        <v>4.4800000000000004</v>
      </c>
      <c r="I12" s="31"/>
      <c r="J12" s="31"/>
      <c r="K12" s="35"/>
    </row>
    <row r="13" spans="1:54" x14ac:dyDescent="0.25">
      <c r="B13" s="8" t="s">
        <v>62</v>
      </c>
      <c r="C13" s="57" t="s">
        <v>63</v>
      </c>
      <c r="D13" s="54" t="s">
        <v>64</v>
      </c>
      <c r="E13" s="6" t="s">
        <v>58</v>
      </c>
      <c r="F13" s="19">
        <v>386300</v>
      </c>
      <c r="G13" s="24">
        <v>4124.72</v>
      </c>
      <c r="H13" s="24">
        <v>3.24</v>
      </c>
      <c r="I13" s="31"/>
      <c r="J13" s="31"/>
      <c r="K13" s="35"/>
    </row>
    <row r="14" spans="1:54" x14ac:dyDescent="0.25">
      <c r="B14" s="8" t="s">
        <v>1815</v>
      </c>
      <c r="C14" s="57" t="s">
        <v>1816</v>
      </c>
      <c r="D14" s="54" t="s">
        <v>1817</v>
      </c>
      <c r="E14" s="6" t="s">
        <v>114</v>
      </c>
      <c r="F14" s="19">
        <v>180000</v>
      </c>
      <c r="G14" s="24">
        <v>3789.45</v>
      </c>
      <c r="H14" s="24">
        <v>2.98</v>
      </c>
      <c r="I14" s="31"/>
      <c r="J14" s="31"/>
      <c r="K14" s="35"/>
    </row>
    <row r="15" spans="1:54" x14ac:dyDescent="0.25">
      <c r="B15" s="8" t="s">
        <v>144</v>
      </c>
      <c r="C15" s="57" t="s">
        <v>145</v>
      </c>
      <c r="D15" s="54" t="s">
        <v>146</v>
      </c>
      <c r="E15" s="6" t="s">
        <v>79</v>
      </c>
      <c r="F15" s="19">
        <v>36500</v>
      </c>
      <c r="G15" s="24">
        <v>3718.22</v>
      </c>
      <c r="H15" s="24">
        <v>2.92</v>
      </c>
      <c r="I15" s="31"/>
      <c r="J15" s="31"/>
      <c r="K15" s="35"/>
    </row>
    <row r="16" spans="1:54" x14ac:dyDescent="0.25">
      <c r="B16" s="8" t="s">
        <v>80</v>
      </c>
      <c r="C16" s="57" t="s">
        <v>81</v>
      </c>
      <c r="D16" s="54" t="s">
        <v>82</v>
      </c>
      <c r="E16" s="6" t="s">
        <v>83</v>
      </c>
      <c r="F16" s="19">
        <v>75431</v>
      </c>
      <c r="G16" s="24">
        <v>3523.83</v>
      </c>
      <c r="H16" s="24">
        <v>2.77</v>
      </c>
      <c r="I16" s="31"/>
      <c r="J16" s="31"/>
      <c r="K16" s="35"/>
    </row>
    <row r="17" spans="2:11" x14ac:dyDescent="0.25">
      <c r="B17" s="8" t="s">
        <v>65</v>
      </c>
      <c r="C17" s="57" t="s">
        <v>66</v>
      </c>
      <c r="D17" s="54" t="s">
        <v>67</v>
      </c>
      <c r="E17" s="6" t="s">
        <v>68</v>
      </c>
      <c r="F17" s="19">
        <v>98084</v>
      </c>
      <c r="G17" s="24">
        <v>3413.08</v>
      </c>
      <c r="H17" s="24">
        <v>2.68</v>
      </c>
      <c r="I17" s="31"/>
      <c r="J17" s="31"/>
      <c r="K17" s="35"/>
    </row>
    <row r="18" spans="2:11" x14ac:dyDescent="0.25">
      <c r="B18" s="8" t="s">
        <v>69</v>
      </c>
      <c r="C18" s="57" t="s">
        <v>70</v>
      </c>
      <c r="D18" s="54" t="s">
        <v>71</v>
      </c>
      <c r="E18" s="6" t="s">
        <v>72</v>
      </c>
      <c r="F18" s="19">
        <v>33400</v>
      </c>
      <c r="G18" s="24">
        <v>3395.89</v>
      </c>
      <c r="H18" s="24">
        <v>2.67</v>
      </c>
      <c r="I18" s="31"/>
      <c r="J18" s="31"/>
      <c r="K18" s="35"/>
    </row>
    <row r="19" spans="2:11" x14ac:dyDescent="0.25">
      <c r="B19" s="8" t="s">
        <v>134</v>
      </c>
      <c r="C19" s="57" t="s">
        <v>135</v>
      </c>
      <c r="D19" s="54" t="s">
        <v>136</v>
      </c>
      <c r="E19" s="6" t="s">
        <v>90</v>
      </c>
      <c r="F19" s="19">
        <v>98000</v>
      </c>
      <c r="G19" s="24">
        <v>3319.95</v>
      </c>
      <c r="H19" s="24">
        <v>2.61</v>
      </c>
      <c r="I19" s="31"/>
      <c r="J19" s="31"/>
      <c r="K19" s="35"/>
    </row>
    <row r="20" spans="2:11" x14ac:dyDescent="0.25">
      <c r="B20" s="8" t="s">
        <v>84</v>
      </c>
      <c r="C20" s="57" t="s">
        <v>85</v>
      </c>
      <c r="D20" s="54" t="s">
        <v>86</v>
      </c>
      <c r="E20" s="6" t="s">
        <v>58</v>
      </c>
      <c r="F20" s="19">
        <v>478460</v>
      </c>
      <c r="G20" s="24">
        <v>3064.54</v>
      </c>
      <c r="H20" s="24">
        <v>2.41</v>
      </c>
      <c r="I20" s="31"/>
      <c r="J20" s="31"/>
      <c r="K20" s="35"/>
    </row>
    <row r="21" spans="2:11" x14ac:dyDescent="0.25">
      <c r="B21" s="8" t="s">
        <v>107</v>
      </c>
      <c r="C21" s="57" t="s">
        <v>108</v>
      </c>
      <c r="D21" s="54" t="s">
        <v>109</v>
      </c>
      <c r="E21" s="6" t="s">
        <v>110</v>
      </c>
      <c r="F21" s="19">
        <v>52000</v>
      </c>
      <c r="G21" s="24">
        <v>2903.65</v>
      </c>
      <c r="H21" s="24">
        <v>2.2799999999999998</v>
      </c>
      <c r="I21" s="31"/>
      <c r="J21" s="31"/>
      <c r="K21" s="35"/>
    </row>
    <row r="22" spans="2:11" x14ac:dyDescent="0.25">
      <c r="B22" s="8" t="s">
        <v>515</v>
      </c>
      <c r="C22" s="57" t="s">
        <v>516</v>
      </c>
      <c r="D22" s="54" t="s">
        <v>517</v>
      </c>
      <c r="E22" s="6" t="s">
        <v>90</v>
      </c>
      <c r="F22" s="19">
        <v>47100</v>
      </c>
      <c r="G22" s="24">
        <v>2590.2399999999998</v>
      </c>
      <c r="H22" s="24">
        <v>2.0299999999999998</v>
      </c>
      <c r="I22" s="31"/>
      <c r="J22" s="31"/>
      <c r="K22" s="35"/>
    </row>
    <row r="23" spans="2:11" x14ac:dyDescent="0.25">
      <c r="B23" s="8" t="s">
        <v>198</v>
      </c>
      <c r="C23" s="57" t="s">
        <v>199</v>
      </c>
      <c r="D23" s="54" t="s">
        <v>200</v>
      </c>
      <c r="E23" s="6" t="s">
        <v>150</v>
      </c>
      <c r="F23" s="19">
        <v>9915</v>
      </c>
      <c r="G23" s="24">
        <v>2568.67</v>
      </c>
      <c r="H23" s="24">
        <v>2.02</v>
      </c>
      <c r="I23" s="31"/>
      <c r="J23" s="31"/>
      <c r="K23" s="35"/>
    </row>
    <row r="24" spans="2:11" x14ac:dyDescent="0.25">
      <c r="B24" s="8" t="s">
        <v>169</v>
      </c>
      <c r="C24" s="57" t="s">
        <v>170</v>
      </c>
      <c r="D24" s="54" t="s">
        <v>171</v>
      </c>
      <c r="E24" s="6" t="s">
        <v>114</v>
      </c>
      <c r="F24" s="19">
        <v>82000</v>
      </c>
      <c r="G24" s="24">
        <v>2567.58</v>
      </c>
      <c r="H24" s="24">
        <v>2.02</v>
      </c>
      <c r="I24" s="31"/>
      <c r="J24" s="31"/>
      <c r="K24" s="35"/>
    </row>
    <row r="25" spans="2:11" x14ac:dyDescent="0.25">
      <c r="B25" s="8" t="s">
        <v>103</v>
      </c>
      <c r="C25" s="57" t="s">
        <v>104</v>
      </c>
      <c r="D25" s="54" t="s">
        <v>105</v>
      </c>
      <c r="E25" s="6" t="s">
        <v>106</v>
      </c>
      <c r="F25" s="19">
        <v>71000</v>
      </c>
      <c r="G25" s="24">
        <v>2542.87</v>
      </c>
      <c r="H25" s="24">
        <v>2</v>
      </c>
      <c r="I25" s="31"/>
      <c r="J25" s="31"/>
      <c r="K25" s="35"/>
    </row>
    <row r="26" spans="2:11" x14ac:dyDescent="0.25">
      <c r="B26" s="8" t="s">
        <v>447</v>
      </c>
      <c r="C26" s="57" t="s">
        <v>448</v>
      </c>
      <c r="D26" s="54" t="s">
        <v>449</v>
      </c>
      <c r="E26" s="6" t="s">
        <v>90</v>
      </c>
      <c r="F26" s="19">
        <v>104694</v>
      </c>
      <c r="G26" s="24">
        <v>2479.73</v>
      </c>
      <c r="H26" s="24">
        <v>1.95</v>
      </c>
      <c r="I26" s="31"/>
      <c r="J26" s="31"/>
      <c r="K26" s="35"/>
    </row>
    <row r="27" spans="2:11" x14ac:dyDescent="0.25">
      <c r="B27" s="8" t="s">
        <v>147</v>
      </c>
      <c r="C27" s="57" t="s">
        <v>148</v>
      </c>
      <c r="D27" s="54" t="s">
        <v>149</v>
      </c>
      <c r="E27" s="6" t="s">
        <v>150</v>
      </c>
      <c r="F27" s="19">
        <v>67000</v>
      </c>
      <c r="G27" s="24">
        <v>2459.3000000000002</v>
      </c>
      <c r="H27" s="24">
        <v>1.93</v>
      </c>
      <c r="I27" s="31"/>
      <c r="J27" s="31"/>
      <c r="K27" s="35"/>
    </row>
    <row r="28" spans="2:11" x14ac:dyDescent="0.25">
      <c r="B28" s="8" t="s">
        <v>247</v>
      </c>
      <c r="C28" s="57" t="s">
        <v>248</v>
      </c>
      <c r="D28" s="54" t="s">
        <v>249</v>
      </c>
      <c r="E28" s="6" t="s">
        <v>114</v>
      </c>
      <c r="F28" s="19">
        <v>14800</v>
      </c>
      <c r="G28" s="24">
        <v>2417.81</v>
      </c>
      <c r="H28" s="24">
        <v>1.9</v>
      </c>
      <c r="I28" s="31"/>
      <c r="J28" s="31"/>
      <c r="K28" s="35"/>
    </row>
    <row r="29" spans="2:11" x14ac:dyDescent="0.25">
      <c r="B29" s="8" t="s">
        <v>119</v>
      </c>
      <c r="C29" s="57" t="s">
        <v>120</v>
      </c>
      <c r="D29" s="54" t="s">
        <v>121</v>
      </c>
      <c r="E29" s="6" t="s">
        <v>122</v>
      </c>
      <c r="F29" s="19">
        <v>387000</v>
      </c>
      <c r="G29" s="24">
        <v>2242.08</v>
      </c>
      <c r="H29" s="24">
        <v>1.76</v>
      </c>
      <c r="I29" s="31"/>
      <c r="J29" s="31"/>
      <c r="K29" s="35"/>
    </row>
    <row r="30" spans="2:11" x14ac:dyDescent="0.25">
      <c r="B30" s="8" t="s">
        <v>241</v>
      </c>
      <c r="C30" s="57" t="s">
        <v>242</v>
      </c>
      <c r="D30" s="54" t="s">
        <v>243</v>
      </c>
      <c r="E30" s="6" t="s">
        <v>161</v>
      </c>
      <c r="F30" s="19">
        <v>455000</v>
      </c>
      <c r="G30" s="24">
        <v>2241.56</v>
      </c>
      <c r="H30" s="24">
        <v>1.76</v>
      </c>
      <c r="I30" s="31"/>
      <c r="J30" s="31"/>
      <c r="K30" s="35"/>
    </row>
    <row r="31" spans="2:11" x14ac:dyDescent="0.25">
      <c r="B31" s="8" t="s">
        <v>76</v>
      </c>
      <c r="C31" s="57" t="s">
        <v>77</v>
      </c>
      <c r="D31" s="54" t="s">
        <v>78</v>
      </c>
      <c r="E31" s="6" t="s">
        <v>79</v>
      </c>
      <c r="F31" s="19">
        <v>110950</v>
      </c>
      <c r="G31" s="24">
        <v>2220.5</v>
      </c>
      <c r="H31" s="24">
        <v>1.74</v>
      </c>
      <c r="I31" s="31"/>
      <c r="J31" s="31"/>
      <c r="K31" s="35"/>
    </row>
    <row r="32" spans="2:11" x14ac:dyDescent="0.25">
      <c r="B32" s="8" t="s">
        <v>207</v>
      </c>
      <c r="C32" s="57" t="s">
        <v>208</v>
      </c>
      <c r="D32" s="54" t="s">
        <v>209</v>
      </c>
      <c r="E32" s="6" t="s">
        <v>98</v>
      </c>
      <c r="F32" s="19">
        <v>153000</v>
      </c>
      <c r="G32" s="24">
        <v>2117.52</v>
      </c>
      <c r="H32" s="24">
        <v>1.66</v>
      </c>
      <c r="I32" s="31"/>
      <c r="J32" s="31"/>
      <c r="K32" s="35"/>
    </row>
    <row r="33" spans="2:11" x14ac:dyDescent="0.25">
      <c r="B33" s="8" t="s">
        <v>763</v>
      </c>
      <c r="C33" s="57" t="s">
        <v>764</v>
      </c>
      <c r="D33" s="54" t="s">
        <v>765</v>
      </c>
      <c r="E33" s="6" t="s">
        <v>161</v>
      </c>
      <c r="F33" s="19">
        <v>265000</v>
      </c>
      <c r="G33" s="24">
        <v>2059.3200000000002</v>
      </c>
      <c r="H33" s="24">
        <v>1.62</v>
      </c>
      <c r="I33" s="31"/>
      <c r="J33" s="31"/>
      <c r="K33" s="35"/>
    </row>
    <row r="34" spans="2:11" x14ac:dyDescent="0.25">
      <c r="B34" s="8" t="s">
        <v>425</v>
      </c>
      <c r="C34" s="57" t="s">
        <v>426</v>
      </c>
      <c r="D34" s="54" t="s">
        <v>427</v>
      </c>
      <c r="E34" s="6" t="s">
        <v>90</v>
      </c>
      <c r="F34" s="19">
        <v>48000</v>
      </c>
      <c r="G34" s="24">
        <v>1971.53</v>
      </c>
      <c r="H34" s="24">
        <v>1.55</v>
      </c>
      <c r="I34" s="31"/>
      <c r="J34" s="31"/>
      <c r="K34" s="35"/>
    </row>
    <row r="35" spans="2:11" x14ac:dyDescent="0.25">
      <c r="B35" s="8" t="s">
        <v>99</v>
      </c>
      <c r="C35" s="57" t="s">
        <v>100</v>
      </c>
      <c r="D35" s="54" t="s">
        <v>101</v>
      </c>
      <c r="E35" s="6" t="s">
        <v>102</v>
      </c>
      <c r="F35" s="19">
        <v>161800</v>
      </c>
      <c r="G35" s="24">
        <v>1915.95</v>
      </c>
      <c r="H35" s="24">
        <v>1.51</v>
      </c>
      <c r="I35" s="31"/>
      <c r="J35" s="31"/>
      <c r="K35" s="35"/>
    </row>
    <row r="36" spans="2:11" x14ac:dyDescent="0.25">
      <c r="B36" s="8" t="s">
        <v>111</v>
      </c>
      <c r="C36" s="57" t="s">
        <v>112</v>
      </c>
      <c r="D36" s="54" t="s">
        <v>113</v>
      </c>
      <c r="E36" s="6" t="s">
        <v>114</v>
      </c>
      <c r="F36" s="19">
        <v>299732</v>
      </c>
      <c r="G36" s="24">
        <v>1852.94</v>
      </c>
      <c r="H36" s="24">
        <v>1.46</v>
      </c>
      <c r="I36" s="31"/>
      <c r="J36" s="31"/>
      <c r="K36" s="35"/>
    </row>
    <row r="37" spans="2:11" x14ac:dyDescent="0.25">
      <c r="B37" s="8" t="s">
        <v>459</v>
      </c>
      <c r="C37" s="57" t="s">
        <v>460</v>
      </c>
      <c r="D37" s="54" t="s">
        <v>461</v>
      </c>
      <c r="E37" s="6" t="s">
        <v>237</v>
      </c>
      <c r="F37" s="19">
        <v>110000</v>
      </c>
      <c r="G37" s="24">
        <v>1646.81</v>
      </c>
      <c r="H37" s="24">
        <v>1.29</v>
      </c>
      <c r="I37" s="31"/>
      <c r="J37" s="31"/>
      <c r="K37" s="35"/>
    </row>
    <row r="38" spans="2:11" x14ac:dyDescent="0.25">
      <c r="B38" s="8" t="s">
        <v>1903</v>
      </c>
      <c r="C38" s="57" t="s">
        <v>1904</v>
      </c>
      <c r="D38" s="54" t="s">
        <v>1905</v>
      </c>
      <c r="E38" s="6" t="s">
        <v>140</v>
      </c>
      <c r="F38" s="19">
        <v>205000</v>
      </c>
      <c r="G38" s="24">
        <v>1645.33</v>
      </c>
      <c r="H38" s="24">
        <v>1.29</v>
      </c>
      <c r="I38" s="31"/>
      <c r="J38" s="31"/>
      <c r="K38" s="35"/>
    </row>
    <row r="39" spans="2:11" x14ac:dyDescent="0.25">
      <c r="B39" s="8" t="s">
        <v>797</v>
      </c>
      <c r="C39" s="57" t="s">
        <v>798</v>
      </c>
      <c r="D39" s="54" t="s">
        <v>799</v>
      </c>
      <c r="E39" s="6" t="s">
        <v>98</v>
      </c>
      <c r="F39" s="19">
        <v>447833</v>
      </c>
      <c r="G39" s="24">
        <v>1309.46</v>
      </c>
      <c r="H39" s="24">
        <v>1.03</v>
      </c>
      <c r="I39" s="31"/>
      <c r="J39" s="31"/>
      <c r="K39" s="35"/>
    </row>
    <row r="40" spans="2:11" x14ac:dyDescent="0.25">
      <c r="B40" s="8" t="s">
        <v>1812</v>
      </c>
      <c r="C40" s="57" t="s">
        <v>1813</v>
      </c>
      <c r="D40" s="54" t="s">
        <v>1814</v>
      </c>
      <c r="E40" s="6" t="s">
        <v>140</v>
      </c>
      <c r="F40" s="19">
        <v>54000</v>
      </c>
      <c r="G40" s="24">
        <v>1308.8499999999999</v>
      </c>
      <c r="H40" s="24">
        <v>1.03</v>
      </c>
      <c r="I40" s="31"/>
      <c r="J40" s="31"/>
      <c r="K40" s="35"/>
    </row>
    <row r="41" spans="2:11" x14ac:dyDescent="0.25">
      <c r="B41" s="8" t="s">
        <v>2772</v>
      </c>
      <c r="C41" s="57" t="s">
        <v>2401</v>
      </c>
      <c r="D41" s="54" t="s">
        <v>2402</v>
      </c>
      <c r="E41" s="6" t="s">
        <v>102</v>
      </c>
      <c r="F41" s="19">
        <v>1439210</v>
      </c>
      <c r="G41" s="24">
        <v>1279.17</v>
      </c>
      <c r="H41" s="24">
        <v>1</v>
      </c>
      <c r="I41" s="31"/>
      <c r="J41" s="31"/>
      <c r="K41" s="35" t="s">
        <v>4684</v>
      </c>
    </row>
    <row r="42" spans="2:11" x14ac:dyDescent="0.25">
      <c r="B42" s="8" t="s">
        <v>115</v>
      </c>
      <c r="C42" s="57" t="s">
        <v>116</v>
      </c>
      <c r="D42" s="54" t="s">
        <v>117</v>
      </c>
      <c r="E42" s="6" t="s">
        <v>118</v>
      </c>
      <c r="F42" s="19">
        <v>3400</v>
      </c>
      <c r="G42" s="24">
        <v>1268.68</v>
      </c>
      <c r="H42" s="24">
        <v>1</v>
      </c>
      <c r="I42" s="31"/>
      <c r="J42" s="31"/>
      <c r="K42" s="35"/>
    </row>
    <row r="43" spans="2:11" x14ac:dyDescent="0.25">
      <c r="B43" s="8" t="s">
        <v>928</v>
      </c>
      <c r="C43" s="57" t="s">
        <v>929</v>
      </c>
      <c r="D43" s="54" t="s">
        <v>930</v>
      </c>
      <c r="E43" s="6" t="s">
        <v>90</v>
      </c>
      <c r="F43" s="19">
        <v>110000</v>
      </c>
      <c r="G43" s="24">
        <v>1237.1199999999999</v>
      </c>
      <c r="H43" s="24">
        <v>0.97</v>
      </c>
      <c r="I43" s="31"/>
      <c r="J43" s="31"/>
      <c r="K43" s="35"/>
    </row>
    <row r="44" spans="2:11" x14ac:dyDescent="0.25">
      <c r="B44" s="8" t="s">
        <v>130</v>
      </c>
      <c r="C44" s="57" t="s">
        <v>131</v>
      </c>
      <c r="D44" s="54" t="s">
        <v>132</v>
      </c>
      <c r="E44" s="6" t="s">
        <v>133</v>
      </c>
      <c r="F44" s="19">
        <v>40000</v>
      </c>
      <c r="G44" s="24">
        <v>1141.3</v>
      </c>
      <c r="H44" s="24">
        <v>0.9</v>
      </c>
      <c r="I44" s="31"/>
      <c r="J44" s="31"/>
      <c r="K44" s="35"/>
    </row>
    <row r="45" spans="2:11" x14ac:dyDescent="0.25">
      <c r="B45" s="8" t="s">
        <v>785</v>
      </c>
      <c r="C45" s="57" t="s">
        <v>786</v>
      </c>
      <c r="D45" s="54" t="s">
        <v>787</v>
      </c>
      <c r="E45" s="6" t="s">
        <v>98</v>
      </c>
      <c r="F45" s="19">
        <v>14293</v>
      </c>
      <c r="G45" s="24">
        <v>1071.6500000000001</v>
      </c>
      <c r="H45" s="24">
        <v>0.84</v>
      </c>
      <c r="I45" s="31"/>
      <c r="J45" s="31"/>
      <c r="K45" s="35"/>
    </row>
    <row r="46" spans="2:11" x14ac:dyDescent="0.25">
      <c r="B46" s="8" t="s">
        <v>154</v>
      </c>
      <c r="C46" s="57" t="s">
        <v>155</v>
      </c>
      <c r="D46" s="54" t="s">
        <v>156</v>
      </c>
      <c r="E46" s="6" t="s">
        <v>157</v>
      </c>
      <c r="F46" s="19">
        <v>640024</v>
      </c>
      <c r="G46" s="24">
        <v>1044.8399999999999</v>
      </c>
      <c r="H46" s="24">
        <v>0.82</v>
      </c>
      <c r="I46" s="31"/>
      <c r="J46" s="31"/>
      <c r="K46" s="35"/>
    </row>
    <row r="47" spans="2:11" x14ac:dyDescent="0.25">
      <c r="B47" s="8" t="s">
        <v>2773</v>
      </c>
      <c r="C47" s="57" t="s">
        <v>2774</v>
      </c>
      <c r="D47" s="54" t="s">
        <v>2775</v>
      </c>
      <c r="E47" s="6" t="s">
        <v>814</v>
      </c>
      <c r="F47" s="19">
        <v>36000</v>
      </c>
      <c r="G47" s="24">
        <v>1031.98</v>
      </c>
      <c r="H47" s="24">
        <v>0.81</v>
      </c>
      <c r="I47" s="31"/>
      <c r="J47" s="31"/>
      <c r="K47" s="35"/>
    </row>
    <row r="48" spans="2:11" x14ac:dyDescent="0.25">
      <c r="B48" s="8" t="s">
        <v>294</v>
      </c>
      <c r="C48" s="57" t="s">
        <v>295</v>
      </c>
      <c r="D48" s="54" t="s">
        <v>296</v>
      </c>
      <c r="E48" s="6" t="s">
        <v>72</v>
      </c>
      <c r="F48" s="19">
        <v>196000</v>
      </c>
      <c r="G48" s="24">
        <v>708.34</v>
      </c>
      <c r="H48" s="24">
        <v>0.56000000000000005</v>
      </c>
      <c r="I48" s="31"/>
      <c r="J48" s="31"/>
      <c r="K48" s="35"/>
    </row>
    <row r="49" spans="1:11" x14ac:dyDescent="0.25">
      <c r="C49" s="58" t="s">
        <v>40</v>
      </c>
      <c r="D49" s="54"/>
      <c r="E49" s="6"/>
      <c r="F49" s="19"/>
      <c r="G49" s="25">
        <v>99322.62</v>
      </c>
      <c r="H49" s="25">
        <v>78.040000000000006</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9" t="s">
        <v>563</v>
      </c>
      <c r="D55" s="54"/>
      <c r="E55" s="6"/>
      <c r="F55" s="19"/>
      <c r="G55" s="24"/>
      <c r="H55" s="24"/>
      <c r="I55" s="31"/>
      <c r="J55" s="31"/>
      <c r="K55" s="35"/>
    </row>
    <row r="56" spans="1:11" x14ac:dyDescent="0.25">
      <c r="B56" s="8" t="s">
        <v>2177</v>
      </c>
      <c r="C56" s="57" t="s">
        <v>2178</v>
      </c>
      <c r="D56" s="54" t="s">
        <v>2179</v>
      </c>
      <c r="E56" s="6" t="s">
        <v>567</v>
      </c>
      <c r="F56" s="19">
        <v>2600000</v>
      </c>
      <c r="G56" s="24">
        <v>3081</v>
      </c>
      <c r="H56" s="24">
        <v>2.42</v>
      </c>
      <c r="I56" s="31"/>
      <c r="J56" s="31"/>
      <c r="K56" s="35"/>
    </row>
    <row r="57" spans="1:11" x14ac:dyDescent="0.25">
      <c r="C57" s="58" t="s">
        <v>40</v>
      </c>
      <c r="D57" s="54"/>
      <c r="E57" s="6"/>
      <c r="F57" s="19"/>
      <c r="G57" s="25">
        <v>3081</v>
      </c>
      <c r="H57" s="25">
        <v>2.42</v>
      </c>
      <c r="I57" s="31"/>
      <c r="J57" s="31"/>
      <c r="K57" s="35"/>
    </row>
    <row r="58" spans="1:11" x14ac:dyDescent="0.25">
      <c r="C58" s="57"/>
      <c r="D58" s="54"/>
      <c r="E58" s="6"/>
      <c r="F58" s="19"/>
      <c r="G58" s="24"/>
      <c r="H58" s="24"/>
      <c r="I58" s="31"/>
      <c r="J58" s="31"/>
      <c r="K58" s="35"/>
    </row>
    <row r="59" spans="1:11" x14ac:dyDescent="0.25">
      <c r="A59" s="10"/>
      <c r="B59" s="28"/>
      <c r="C59" s="58" t="s">
        <v>5</v>
      </c>
      <c r="D59" s="54"/>
      <c r="E59" s="6"/>
      <c r="F59" s="19"/>
      <c r="G59" s="24"/>
      <c r="H59" s="24"/>
      <c r="I59" s="31"/>
      <c r="J59" s="31"/>
      <c r="K59" s="35"/>
    </row>
    <row r="60" spans="1:11" x14ac:dyDescent="0.25">
      <c r="C60" s="59" t="s">
        <v>6</v>
      </c>
      <c r="D60" s="54"/>
      <c r="E60" s="6"/>
      <c r="F60" s="19"/>
      <c r="G60" s="24"/>
      <c r="H60" s="24"/>
      <c r="I60" s="31"/>
      <c r="J60" s="31"/>
      <c r="K60" s="35"/>
    </row>
    <row r="61" spans="1:11" x14ac:dyDescent="0.25">
      <c r="B61" s="8" t="s">
        <v>2789</v>
      </c>
      <c r="C61" s="57" t="s">
        <v>56</v>
      </c>
      <c r="D61" s="54" t="s">
        <v>2790</v>
      </c>
      <c r="E61" s="6" t="s">
        <v>571</v>
      </c>
      <c r="F61" s="19">
        <v>5</v>
      </c>
      <c r="G61" s="24">
        <v>498.2</v>
      </c>
      <c r="H61" s="24">
        <v>0.39</v>
      </c>
      <c r="I61" s="31">
        <v>8.0274999999999999</v>
      </c>
      <c r="J61" s="31"/>
      <c r="K61" s="35" t="s">
        <v>572</v>
      </c>
    </row>
    <row r="62" spans="1:11" x14ac:dyDescent="0.25">
      <c r="C62" s="58" t="s">
        <v>40</v>
      </c>
      <c r="D62" s="54"/>
      <c r="E62" s="6"/>
      <c r="F62" s="19"/>
      <c r="G62" s="25">
        <v>498.2</v>
      </c>
      <c r="H62" s="25">
        <v>0.39</v>
      </c>
      <c r="I62" s="31"/>
      <c r="J62" s="31"/>
      <c r="K62" s="35"/>
    </row>
    <row r="63" spans="1:11" x14ac:dyDescent="0.25">
      <c r="C63" s="57"/>
      <c r="D63" s="54"/>
      <c r="E63" s="6"/>
      <c r="F63" s="19"/>
      <c r="G63" s="24"/>
      <c r="H63" s="24"/>
      <c r="I63" s="31"/>
      <c r="J63" s="31"/>
      <c r="K63" s="35"/>
    </row>
    <row r="64" spans="1:11" x14ac:dyDescent="0.25">
      <c r="C64" s="58" t="s">
        <v>7</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8</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9</v>
      </c>
      <c r="D68" s="54"/>
      <c r="E68" s="6"/>
      <c r="F68" s="19"/>
      <c r="G68" s="24"/>
      <c r="H68" s="24"/>
      <c r="I68" s="31"/>
      <c r="J68" s="31"/>
      <c r="K68" s="35"/>
    </row>
    <row r="69" spans="2:11" x14ac:dyDescent="0.25">
      <c r="B69" s="8" t="s">
        <v>1566</v>
      </c>
      <c r="C69" s="57" t="s">
        <v>1567</v>
      </c>
      <c r="D69" s="54" t="s">
        <v>1568</v>
      </c>
      <c r="E69" s="6" t="s">
        <v>660</v>
      </c>
      <c r="F69" s="19">
        <v>9250000</v>
      </c>
      <c r="G69" s="24">
        <v>9206.5300000000007</v>
      </c>
      <c r="H69" s="24">
        <v>7.23</v>
      </c>
      <c r="I69" s="31">
        <v>0</v>
      </c>
      <c r="J69" s="31"/>
      <c r="K69" s="35"/>
    </row>
    <row r="70" spans="2:11" x14ac:dyDescent="0.25">
      <c r="B70" s="8" t="s">
        <v>2778</v>
      </c>
      <c r="C70" s="57" t="s">
        <v>2779</v>
      </c>
      <c r="D70" s="54" t="s">
        <v>2780</v>
      </c>
      <c r="E70" s="6" t="s">
        <v>660</v>
      </c>
      <c r="F70" s="19">
        <v>4000000</v>
      </c>
      <c r="G70" s="24">
        <v>4020.37</v>
      </c>
      <c r="H70" s="24">
        <v>3.16</v>
      </c>
      <c r="I70" s="31">
        <v>7.5366536999999996</v>
      </c>
      <c r="J70" s="31"/>
      <c r="K70" s="35"/>
    </row>
    <row r="71" spans="2:11" x14ac:dyDescent="0.25">
      <c r="B71" s="8" t="s">
        <v>2791</v>
      </c>
      <c r="C71" s="57" t="s">
        <v>2792</v>
      </c>
      <c r="D71" s="54" t="s">
        <v>2793</v>
      </c>
      <c r="E71" s="6" t="s">
        <v>660</v>
      </c>
      <c r="F71" s="19">
        <v>3500000</v>
      </c>
      <c r="G71" s="24">
        <v>3536.75</v>
      </c>
      <c r="H71" s="24">
        <v>2.78</v>
      </c>
      <c r="I71" s="31">
        <v>7.1219913000000004</v>
      </c>
      <c r="J71" s="31"/>
      <c r="K71" s="35"/>
    </row>
    <row r="72" spans="2:11" x14ac:dyDescent="0.25">
      <c r="C72" s="58" t="s">
        <v>40</v>
      </c>
      <c r="D72" s="54"/>
      <c r="E72" s="6"/>
      <c r="F72" s="19"/>
      <c r="G72" s="25">
        <v>16763.650000000001</v>
      </c>
      <c r="H72" s="25">
        <v>13.17</v>
      </c>
      <c r="I72" s="31"/>
      <c r="J72" s="31"/>
      <c r="K72" s="35"/>
    </row>
    <row r="73" spans="2:11" x14ac:dyDescent="0.25">
      <c r="C73" s="57"/>
      <c r="D73" s="54"/>
      <c r="E73" s="6"/>
      <c r="F73" s="19"/>
      <c r="G73" s="24"/>
      <c r="H73" s="24"/>
      <c r="I73" s="31"/>
      <c r="J73" s="31"/>
      <c r="K73" s="35"/>
    </row>
    <row r="74" spans="2:11" x14ac:dyDescent="0.25">
      <c r="C74" s="59" t="s">
        <v>10</v>
      </c>
      <c r="D74" s="54"/>
      <c r="E74" s="6"/>
      <c r="F74" s="19"/>
      <c r="G74" s="24"/>
      <c r="H74" s="24"/>
      <c r="I74" s="31"/>
      <c r="J74" s="31"/>
      <c r="K74" s="35"/>
    </row>
    <row r="75" spans="2:11" x14ac:dyDescent="0.25">
      <c r="B75" s="8" t="s">
        <v>2781</v>
      </c>
      <c r="C75" s="57" t="s">
        <v>2782</v>
      </c>
      <c r="D75" s="54" t="s">
        <v>2783</v>
      </c>
      <c r="E75" s="6" t="s">
        <v>660</v>
      </c>
      <c r="F75" s="19">
        <v>1250000</v>
      </c>
      <c r="G75" s="24">
        <v>1265.58</v>
      </c>
      <c r="H75" s="24">
        <v>0.99</v>
      </c>
      <c r="I75" s="31">
        <v>7.5420651000000003</v>
      </c>
      <c r="J75" s="31"/>
      <c r="K75" s="35"/>
    </row>
    <row r="76" spans="2:11" x14ac:dyDescent="0.25">
      <c r="B76" s="8" t="s">
        <v>2784</v>
      </c>
      <c r="C76" s="57" t="s">
        <v>2785</v>
      </c>
      <c r="D76" s="54" t="s">
        <v>2786</v>
      </c>
      <c r="E76" s="6" t="s">
        <v>660</v>
      </c>
      <c r="F76" s="19">
        <v>1109000</v>
      </c>
      <c r="G76" s="24">
        <v>1119.3900000000001</v>
      </c>
      <c r="H76" s="24">
        <v>0.88</v>
      </c>
      <c r="I76" s="31">
        <v>7.5148485999999997</v>
      </c>
      <c r="J76" s="31"/>
      <c r="K76" s="35"/>
    </row>
    <row r="77" spans="2:11" x14ac:dyDescent="0.25">
      <c r="B77" s="8" t="s">
        <v>2794</v>
      </c>
      <c r="C77" s="57" t="s">
        <v>2795</v>
      </c>
      <c r="D77" s="54" t="s">
        <v>2796</v>
      </c>
      <c r="E77" s="6" t="s">
        <v>660</v>
      </c>
      <c r="F77" s="19">
        <v>500000</v>
      </c>
      <c r="G77" s="24">
        <v>503.84</v>
      </c>
      <c r="H77" s="24">
        <v>0.4</v>
      </c>
      <c r="I77" s="31">
        <v>7.5140723999999999</v>
      </c>
      <c r="J77" s="31"/>
      <c r="K77" s="35"/>
    </row>
    <row r="78" spans="2:11" x14ac:dyDescent="0.25">
      <c r="B78" s="8" t="s">
        <v>2797</v>
      </c>
      <c r="C78" s="57" t="s">
        <v>2798</v>
      </c>
      <c r="D78" s="54" t="s">
        <v>2799</v>
      </c>
      <c r="E78" s="6" t="s">
        <v>660</v>
      </c>
      <c r="F78" s="19">
        <v>490000</v>
      </c>
      <c r="G78" s="24">
        <v>490.86</v>
      </c>
      <c r="H78" s="24">
        <v>0.39</v>
      </c>
      <c r="I78" s="31">
        <v>7.0122499999999999</v>
      </c>
      <c r="J78" s="31"/>
      <c r="K78" s="35"/>
    </row>
    <row r="79" spans="2:11" x14ac:dyDescent="0.25">
      <c r="C79" s="58" t="s">
        <v>40</v>
      </c>
      <c r="D79" s="54"/>
      <c r="E79" s="6"/>
      <c r="F79" s="19"/>
      <c r="G79" s="25">
        <v>3379.67</v>
      </c>
      <c r="H79" s="25">
        <v>2.66</v>
      </c>
      <c r="I79" s="31"/>
      <c r="J79" s="31"/>
      <c r="K79" s="35"/>
    </row>
    <row r="80" spans="2:11" x14ac:dyDescent="0.25">
      <c r="C80" s="57"/>
      <c r="D80" s="54"/>
      <c r="E80" s="6"/>
      <c r="F80" s="19"/>
      <c r="G80" s="24"/>
      <c r="H80" s="24"/>
      <c r="I80" s="31"/>
      <c r="J80" s="31"/>
      <c r="K80" s="35"/>
    </row>
    <row r="81" spans="1:11" x14ac:dyDescent="0.25">
      <c r="A81" s="10"/>
      <c r="B81" s="28"/>
      <c r="C81" s="58" t="s">
        <v>11</v>
      </c>
      <c r="D81" s="54"/>
      <c r="E81" s="6"/>
      <c r="F81" s="19"/>
      <c r="G81" s="24"/>
      <c r="H81" s="24"/>
      <c r="I81" s="31"/>
      <c r="J81" s="31"/>
      <c r="K81" s="35"/>
    </row>
    <row r="82" spans="1:11" x14ac:dyDescent="0.25">
      <c r="A82" s="28"/>
      <c r="B82" s="28"/>
      <c r="C82" s="58" t="s">
        <v>13</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14</v>
      </c>
      <c r="D84" s="54"/>
      <c r="E84" s="6"/>
      <c r="F84" s="19"/>
      <c r="G84" s="24"/>
      <c r="H84" s="24"/>
      <c r="I84" s="31"/>
      <c r="J84" s="31"/>
      <c r="K84" s="35"/>
    </row>
    <row r="85" spans="1:11" x14ac:dyDescent="0.25">
      <c r="B85" s="8" t="s">
        <v>1774</v>
      </c>
      <c r="C85" s="57" t="s">
        <v>142</v>
      </c>
      <c r="D85" s="54" t="s">
        <v>1775</v>
      </c>
      <c r="E85" s="6" t="s">
        <v>691</v>
      </c>
      <c r="F85" s="19">
        <v>300</v>
      </c>
      <c r="G85" s="24">
        <v>1473.53</v>
      </c>
      <c r="H85" s="24">
        <v>1.1599999999999999</v>
      </c>
      <c r="I85" s="31">
        <v>7.7148000000000003</v>
      </c>
      <c r="J85" s="31"/>
      <c r="K85" s="35" t="s">
        <v>572</v>
      </c>
    </row>
    <row r="86" spans="1:11" x14ac:dyDescent="0.25">
      <c r="B86" s="8" t="s">
        <v>1273</v>
      </c>
      <c r="C86" s="57" t="s">
        <v>63</v>
      </c>
      <c r="D86" s="54" t="s">
        <v>1274</v>
      </c>
      <c r="E86" s="6" t="s">
        <v>691</v>
      </c>
      <c r="F86" s="19">
        <v>100</v>
      </c>
      <c r="G86" s="24">
        <v>494.39</v>
      </c>
      <c r="H86" s="24">
        <v>0.39</v>
      </c>
      <c r="I86" s="31">
        <v>7.3920000000000003</v>
      </c>
      <c r="J86" s="31"/>
      <c r="K86" s="35" t="s">
        <v>572</v>
      </c>
    </row>
    <row r="87" spans="1:11" x14ac:dyDescent="0.25">
      <c r="C87" s="58" t="s">
        <v>40</v>
      </c>
      <c r="D87" s="54"/>
      <c r="E87" s="6"/>
      <c r="F87" s="19"/>
      <c r="G87" s="25">
        <v>1967.92</v>
      </c>
      <c r="H87" s="25">
        <v>1.55</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23</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24</v>
      </c>
      <c r="D106" s="54"/>
      <c r="E106" s="6"/>
      <c r="F106" s="19"/>
      <c r="G106" s="24"/>
      <c r="H106" s="24"/>
      <c r="I106" s="31"/>
      <c r="J106" s="31"/>
      <c r="K106" s="35"/>
    </row>
    <row r="107" spans="1:54" x14ac:dyDescent="0.25">
      <c r="B107" s="8" t="s">
        <v>38</v>
      </c>
      <c r="C107" s="57" t="s">
        <v>39</v>
      </c>
      <c r="D107" s="54"/>
      <c r="E107" s="6"/>
      <c r="F107" s="19"/>
      <c r="G107" s="24">
        <v>3011.09</v>
      </c>
      <c r="H107" s="24">
        <v>2.37</v>
      </c>
      <c r="I107" s="31"/>
      <c r="J107" s="31"/>
      <c r="K107" s="35"/>
    </row>
    <row r="108" spans="1:54" x14ac:dyDescent="0.25">
      <c r="C108" s="58" t="s">
        <v>40</v>
      </c>
      <c r="D108" s="54"/>
      <c r="E108" s="6"/>
      <c r="F108" s="19"/>
      <c r="G108" s="25">
        <v>3011.09</v>
      </c>
      <c r="H108" s="25">
        <v>2.37</v>
      </c>
      <c r="I108" s="31"/>
      <c r="J108" s="31"/>
      <c r="K108" s="35"/>
    </row>
    <row r="109" spans="1:54" x14ac:dyDescent="0.25">
      <c r="C109" s="57"/>
      <c r="D109" s="54"/>
      <c r="E109" s="6"/>
      <c r="F109" s="19"/>
      <c r="G109" s="24"/>
      <c r="H109" s="24"/>
      <c r="I109" s="31"/>
      <c r="J109" s="31"/>
      <c r="K109" s="35"/>
    </row>
    <row r="110" spans="1:54" x14ac:dyDescent="0.25">
      <c r="A110" s="10"/>
      <c r="B110" s="28"/>
      <c r="C110" s="58" t="s">
        <v>25</v>
      </c>
      <c r="D110" s="54"/>
      <c r="E110" s="6"/>
      <c r="F110" s="19"/>
      <c r="G110" s="24"/>
      <c r="H110" s="24"/>
      <c r="I110" s="31"/>
      <c r="J110" s="31"/>
      <c r="K110" s="35"/>
    </row>
    <row r="111" spans="1:54" s="2" customFormat="1" ht="13.5" x14ac:dyDescent="0.25">
      <c r="A111" s="28"/>
      <c r="B111" s="28"/>
      <c r="C111" s="57" t="s">
        <v>4656</v>
      </c>
      <c r="D111" s="54"/>
      <c r="E111" s="6"/>
      <c r="F111" s="19"/>
      <c r="G111" s="24" t="s">
        <v>2</v>
      </c>
      <c r="H111" s="24" t="s">
        <v>2</v>
      </c>
      <c r="I111" s="31"/>
      <c r="J111" s="31"/>
      <c r="K111" s="35"/>
      <c r="L111" s="3"/>
      <c r="AI111" s="3"/>
      <c r="AV111" s="3"/>
      <c r="AX111" s="3"/>
      <c r="BB111" s="3"/>
    </row>
    <row r="112" spans="1:54" x14ac:dyDescent="0.25">
      <c r="B112" s="8"/>
      <c r="C112" s="57" t="s">
        <v>41</v>
      </c>
      <c r="D112" s="54"/>
      <c r="E112" s="6"/>
      <c r="F112" s="19"/>
      <c r="G112" s="24">
        <v>-730.19</v>
      </c>
      <c r="H112" s="24">
        <v>-0.6</v>
      </c>
      <c r="I112" s="31"/>
      <c r="J112" s="31"/>
      <c r="K112" s="35"/>
    </row>
    <row r="113" spans="3:11" x14ac:dyDescent="0.25">
      <c r="C113" s="58" t="s">
        <v>40</v>
      </c>
      <c r="D113" s="54"/>
      <c r="E113" s="6"/>
      <c r="F113" s="19"/>
      <c r="G113" s="25">
        <v>-730.19</v>
      </c>
      <c r="H113" s="25">
        <v>-0.6</v>
      </c>
      <c r="I113" s="31"/>
      <c r="J113" s="31"/>
      <c r="K113" s="35"/>
    </row>
    <row r="114" spans="3:11" x14ac:dyDescent="0.25">
      <c r="C114" s="57"/>
      <c r="D114" s="54"/>
      <c r="E114" s="6"/>
      <c r="F114" s="19"/>
      <c r="G114" s="24"/>
      <c r="H114" s="24"/>
      <c r="I114" s="31"/>
      <c r="J114" s="31"/>
      <c r="K114" s="35"/>
    </row>
    <row r="115" spans="3:11" x14ac:dyDescent="0.25">
      <c r="C115" s="60" t="s">
        <v>42</v>
      </c>
      <c r="D115" s="55"/>
      <c r="E115" s="5"/>
      <c r="F115" s="20"/>
      <c r="G115" s="26">
        <v>127293.96</v>
      </c>
      <c r="H115" s="26">
        <v>100.00000000000001</v>
      </c>
      <c r="I115" s="32"/>
      <c r="J115" s="32"/>
      <c r="K115" s="36"/>
    </row>
    <row r="118" spans="3:11" x14ac:dyDescent="0.25">
      <c r="C118" s="1" t="s">
        <v>43</v>
      </c>
    </row>
    <row r="119" spans="3:11" x14ac:dyDescent="0.25">
      <c r="C119" s="37" t="s">
        <v>44</v>
      </c>
      <c r="D119" s="37"/>
      <c r="E119" s="37"/>
      <c r="F119" s="37"/>
      <c r="G119" s="37"/>
      <c r="H119" s="37"/>
      <c r="I119" s="37"/>
      <c r="J119" s="37"/>
      <c r="K119" s="37"/>
    </row>
    <row r="120" spans="3:11" x14ac:dyDescent="0.25">
      <c r="C120" s="2" t="s">
        <v>45</v>
      </c>
    </row>
    <row r="121" spans="3:11" x14ac:dyDescent="0.25">
      <c r="C121" s="2" t="s">
        <v>46</v>
      </c>
    </row>
    <row r="122" spans="3:11" x14ac:dyDescent="0.25">
      <c r="C122" s="2" t="s">
        <v>47</v>
      </c>
    </row>
    <row r="123" spans="3:11" x14ac:dyDescent="0.25">
      <c r="C123" s="2" t="s">
        <v>48</v>
      </c>
    </row>
    <row r="124" spans="3:11" ht="40.5" customHeight="1" x14ac:dyDescent="0.25">
      <c r="C124" s="82" t="s">
        <v>4679</v>
      </c>
      <c r="D124" s="82"/>
      <c r="E124" s="82"/>
      <c r="F124" s="82"/>
      <c r="G124" s="82"/>
      <c r="H124" s="82"/>
      <c r="I124" s="82"/>
      <c r="J124" s="82"/>
      <c r="K124" s="82"/>
    </row>
    <row r="125" spans="3:11" x14ac:dyDescent="0.25">
      <c r="C125" s="2" t="s">
        <v>4686</v>
      </c>
    </row>
    <row r="127" spans="3:11" x14ac:dyDescent="0.25">
      <c r="C127" s="78" t="s">
        <v>4733</v>
      </c>
      <c r="E127" s="78" t="s">
        <v>4734</v>
      </c>
      <c r="F127" s="79"/>
    </row>
    <row r="128" spans="3:11" x14ac:dyDescent="0.25">
      <c r="E128" s="2" t="s">
        <v>4739</v>
      </c>
    </row>
  </sheetData>
  <mergeCells count="1">
    <mergeCell ref="C124:K124"/>
  </mergeCells>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86"/>
  <dimension ref="A1:IV125"/>
  <sheetViews>
    <sheetView showGridLines="0" zoomScale="90" zoomScaleNormal="90" workbookViewId="0">
      <pane ySplit="6" topLeftCell="A10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2548</v>
      </c>
      <c r="J2" s="38" t="s">
        <v>4461</v>
      </c>
    </row>
    <row r="3" spans="1:54" ht="16.5" x14ac:dyDescent="0.3">
      <c r="C3" s="1" t="s">
        <v>27</v>
      </c>
      <c r="D3" s="21" t="s">
        <v>2800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52460</v>
      </c>
      <c r="G10" s="24">
        <v>767.25</v>
      </c>
      <c r="H10" s="24">
        <v>3.02</v>
      </c>
      <c r="I10" s="31"/>
      <c r="J10" s="31"/>
      <c r="K10" s="35"/>
    </row>
    <row r="11" spans="1:54" x14ac:dyDescent="0.25">
      <c r="B11" s="8" t="s">
        <v>59</v>
      </c>
      <c r="C11" s="57" t="s">
        <v>60</v>
      </c>
      <c r="D11" s="54" t="s">
        <v>61</v>
      </c>
      <c r="E11" s="6" t="s">
        <v>58</v>
      </c>
      <c r="F11" s="19">
        <v>59200</v>
      </c>
      <c r="G11" s="24">
        <v>608.66</v>
      </c>
      <c r="H11" s="24">
        <v>2.4</v>
      </c>
      <c r="I11" s="31"/>
      <c r="J11" s="31"/>
      <c r="K11" s="35"/>
    </row>
    <row r="12" spans="1:54" x14ac:dyDescent="0.25">
      <c r="B12" s="8" t="s">
        <v>51</v>
      </c>
      <c r="C12" s="57" t="s">
        <v>52</v>
      </c>
      <c r="D12" s="54" t="s">
        <v>53</v>
      </c>
      <c r="E12" s="6" t="s">
        <v>54</v>
      </c>
      <c r="F12" s="19">
        <v>34950</v>
      </c>
      <c r="G12" s="24">
        <v>580.48</v>
      </c>
      <c r="H12" s="24">
        <v>2.29</v>
      </c>
      <c r="I12" s="31"/>
      <c r="J12" s="31"/>
      <c r="K12" s="35"/>
    </row>
    <row r="13" spans="1:54" x14ac:dyDescent="0.25">
      <c r="B13" s="8" t="s">
        <v>62</v>
      </c>
      <c r="C13" s="57" t="s">
        <v>63</v>
      </c>
      <c r="D13" s="54" t="s">
        <v>64</v>
      </c>
      <c r="E13" s="6" t="s">
        <v>58</v>
      </c>
      <c r="F13" s="19">
        <v>36800</v>
      </c>
      <c r="G13" s="24">
        <v>392.93</v>
      </c>
      <c r="H13" s="24">
        <v>1.55</v>
      </c>
      <c r="I13" s="31"/>
      <c r="J13" s="31"/>
      <c r="K13" s="35"/>
    </row>
    <row r="14" spans="1:54" x14ac:dyDescent="0.25">
      <c r="B14" s="8" t="s">
        <v>1815</v>
      </c>
      <c r="C14" s="57" t="s">
        <v>1816</v>
      </c>
      <c r="D14" s="54" t="s">
        <v>1817</v>
      </c>
      <c r="E14" s="6" t="s">
        <v>114</v>
      </c>
      <c r="F14" s="19">
        <v>18000</v>
      </c>
      <c r="G14" s="24">
        <v>378.95</v>
      </c>
      <c r="H14" s="24">
        <v>1.49</v>
      </c>
      <c r="I14" s="31"/>
      <c r="J14" s="31"/>
      <c r="K14" s="35"/>
    </row>
    <row r="15" spans="1:54" x14ac:dyDescent="0.25">
      <c r="B15" s="8" t="s">
        <v>69</v>
      </c>
      <c r="C15" s="57" t="s">
        <v>70</v>
      </c>
      <c r="D15" s="54" t="s">
        <v>71</v>
      </c>
      <c r="E15" s="6" t="s">
        <v>72</v>
      </c>
      <c r="F15" s="19">
        <v>3650</v>
      </c>
      <c r="G15" s="24">
        <v>371.11</v>
      </c>
      <c r="H15" s="24">
        <v>1.46</v>
      </c>
      <c r="I15" s="31"/>
      <c r="J15" s="31"/>
      <c r="K15" s="35"/>
    </row>
    <row r="16" spans="1:54" x14ac:dyDescent="0.25">
      <c r="B16" s="8" t="s">
        <v>65</v>
      </c>
      <c r="C16" s="57" t="s">
        <v>66</v>
      </c>
      <c r="D16" s="54" t="s">
        <v>67</v>
      </c>
      <c r="E16" s="6" t="s">
        <v>68</v>
      </c>
      <c r="F16" s="19">
        <v>10495</v>
      </c>
      <c r="G16" s="24">
        <v>365.2</v>
      </c>
      <c r="H16" s="24">
        <v>1.44</v>
      </c>
      <c r="I16" s="31"/>
      <c r="J16" s="31"/>
      <c r="K16" s="35"/>
    </row>
    <row r="17" spans="2:11" x14ac:dyDescent="0.25">
      <c r="B17" s="8" t="s">
        <v>80</v>
      </c>
      <c r="C17" s="57" t="s">
        <v>81</v>
      </c>
      <c r="D17" s="54" t="s">
        <v>82</v>
      </c>
      <c r="E17" s="6" t="s">
        <v>83</v>
      </c>
      <c r="F17" s="19">
        <v>7478</v>
      </c>
      <c r="G17" s="24">
        <v>349.34</v>
      </c>
      <c r="H17" s="24">
        <v>1.38</v>
      </c>
      <c r="I17" s="31"/>
      <c r="J17" s="31"/>
      <c r="K17" s="35"/>
    </row>
    <row r="18" spans="2:11" x14ac:dyDescent="0.25">
      <c r="B18" s="8" t="s">
        <v>144</v>
      </c>
      <c r="C18" s="57" t="s">
        <v>145</v>
      </c>
      <c r="D18" s="54" t="s">
        <v>146</v>
      </c>
      <c r="E18" s="6" t="s">
        <v>79</v>
      </c>
      <c r="F18" s="19">
        <v>3380</v>
      </c>
      <c r="G18" s="24">
        <v>344.32</v>
      </c>
      <c r="H18" s="24">
        <v>1.36</v>
      </c>
      <c r="I18" s="31"/>
      <c r="J18" s="31"/>
      <c r="K18" s="35"/>
    </row>
    <row r="19" spans="2:11" x14ac:dyDescent="0.25">
      <c r="B19" s="8" t="s">
        <v>107</v>
      </c>
      <c r="C19" s="57" t="s">
        <v>108</v>
      </c>
      <c r="D19" s="54" t="s">
        <v>109</v>
      </c>
      <c r="E19" s="6" t="s">
        <v>110</v>
      </c>
      <c r="F19" s="19">
        <v>5100</v>
      </c>
      <c r="G19" s="24">
        <v>284.77999999999997</v>
      </c>
      <c r="H19" s="24">
        <v>1.1200000000000001</v>
      </c>
      <c r="I19" s="31"/>
      <c r="J19" s="31"/>
      <c r="K19" s="35"/>
    </row>
    <row r="20" spans="2:11" x14ac:dyDescent="0.25">
      <c r="B20" s="8" t="s">
        <v>84</v>
      </c>
      <c r="C20" s="57" t="s">
        <v>85</v>
      </c>
      <c r="D20" s="54" t="s">
        <v>86</v>
      </c>
      <c r="E20" s="6" t="s">
        <v>58</v>
      </c>
      <c r="F20" s="19">
        <v>44000</v>
      </c>
      <c r="G20" s="24">
        <v>281.82</v>
      </c>
      <c r="H20" s="24">
        <v>1.1100000000000001</v>
      </c>
      <c r="I20" s="31"/>
      <c r="J20" s="31"/>
      <c r="K20" s="35"/>
    </row>
    <row r="21" spans="2:11" x14ac:dyDescent="0.25">
      <c r="B21" s="8" t="s">
        <v>447</v>
      </c>
      <c r="C21" s="57" t="s">
        <v>448</v>
      </c>
      <c r="D21" s="54" t="s">
        <v>449</v>
      </c>
      <c r="E21" s="6" t="s">
        <v>90</v>
      </c>
      <c r="F21" s="19">
        <v>11409</v>
      </c>
      <c r="G21" s="24">
        <v>270.23</v>
      </c>
      <c r="H21" s="24">
        <v>1.06</v>
      </c>
      <c r="I21" s="31"/>
      <c r="J21" s="31"/>
      <c r="K21" s="35"/>
    </row>
    <row r="22" spans="2:11" x14ac:dyDescent="0.25">
      <c r="B22" s="8" t="s">
        <v>76</v>
      </c>
      <c r="C22" s="57" t="s">
        <v>77</v>
      </c>
      <c r="D22" s="54" t="s">
        <v>78</v>
      </c>
      <c r="E22" s="6" t="s">
        <v>79</v>
      </c>
      <c r="F22" s="19">
        <v>12990</v>
      </c>
      <c r="G22" s="24">
        <v>259.98</v>
      </c>
      <c r="H22" s="24">
        <v>1.02</v>
      </c>
      <c r="I22" s="31"/>
      <c r="J22" s="31"/>
      <c r="K22" s="35"/>
    </row>
    <row r="23" spans="2:11" x14ac:dyDescent="0.25">
      <c r="B23" s="8" t="s">
        <v>198</v>
      </c>
      <c r="C23" s="57" t="s">
        <v>199</v>
      </c>
      <c r="D23" s="54" t="s">
        <v>200</v>
      </c>
      <c r="E23" s="6" t="s">
        <v>150</v>
      </c>
      <c r="F23" s="19">
        <v>995</v>
      </c>
      <c r="G23" s="24">
        <v>257.77</v>
      </c>
      <c r="H23" s="24">
        <v>1.02</v>
      </c>
      <c r="I23" s="31"/>
      <c r="J23" s="31"/>
      <c r="K23" s="35"/>
    </row>
    <row r="24" spans="2:11" x14ac:dyDescent="0.25">
      <c r="B24" s="8" t="s">
        <v>134</v>
      </c>
      <c r="C24" s="57" t="s">
        <v>135</v>
      </c>
      <c r="D24" s="54" t="s">
        <v>136</v>
      </c>
      <c r="E24" s="6" t="s">
        <v>90</v>
      </c>
      <c r="F24" s="19">
        <v>7430</v>
      </c>
      <c r="G24" s="24">
        <v>251.71</v>
      </c>
      <c r="H24" s="24">
        <v>0.99</v>
      </c>
      <c r="I24" s="31"/>
      <c r="J24" s="31"/>
      <c r="K24" s="35"/>
    </row>
    <row r="25" spans="2:11" x14ac:dyDescent="0.25">
      <c r="B25" s="8" t="s">
        <v>241</v>
      </c>
      <c r="C25" s="57" t="s">
        <v>242</v>
      </c>
      <c r="D25" s="54" t="s">
        <v>243</v>
      </c>
      <c r="E25" s="6" t="s">
        <v>161</v>
      </c>
      <c r="F25" s="19">
        <v>50277</v>
      </c>
      <c r="G25" s="24">
        <v>247.69</v>
      </c>
      <c r="H25" s="24">
        <v>0.98</v>
      </c>
      <c r="I25" s="31"/>
      <c r="J25" s="31"/>
      <c r="K25" s="35"/>
    </row>
    <row r="26" spans="2:11" x14ac:dyDescent="0.25">
      <c r="B26" s="8" t="s">
        <v>147</v>
      </c>
      <c r="C26" s="57" t="s">
        <v>148</v>
      </c>
      <c r="D26" s="54" t="s">
        <v>149</v>
      </c>
      <c r="E26" s="6" t="s">
        <v>150</v>
      </c>
      <c r="F26" s="19">
        <v>6600</v>
      </c>
      <c r="G26" s="24">
        <v>242.26</v>
      </c>
      <c r="H26" s="24">
        <v>0.95</v>
      </c>
      <c r="I26" s="31"/>
      <c r="J26" s="31"/>
      <c r="K26" s="35"/>
    </row>
    <row r="27" spans="2:11" x14ac:dyDescent="0.25">
      <c r="B27" s="8" t="s">
        <v>515</v>
      </c>
      <c r="C27" s="57" t="s">
        <v>516</v>
      </c>
      <c r="D27" s="54" t="s">
        <v>517</v>
      </c>
      <c r="E27" s="6" t="s">
        <v>90</v>
      </c>
      <c r="F27" s="19">
        <v>4200</v>
      </c>
      <c r="G27" s="24">
        <v>230.98</v>
      </c>
      <c r="H27" s="24">
        <v>0.91</v>
      </c>
      <c r="I27" s="31"/>
      <c r="J27" s="31"/>
      <c r="K27" s="35"/>
    </row>
    <row r="28" spans="2:11" x14ac:dyDescent="0.25">
      <c r="B28" s="8" t="s">
        <v>119</v>
      </c>
      <c r="C28" s="57" t="s">
        <v>120</v>
      </c>
      <c r="D28" s="54" t="s">
        <v>121</v>
      </c>
      <c r="E28" s="6" t="s">
        <v>122</v>
      </c>
      <c r="F28" s="19">
        <v>38800</v>
      </c>
      <c r="G28" s="24">
        <v>224.79</v>
      </c>
      <c r="H28" s="24">
        <v>0.89</v>
      </c>
      <c r="I28" s="31"/>
      <c r="J28" s="31"/>
      <c r="K28" s="35"/>
    </row>
    <row r="29" spans="2:11" x14ac:dyDescent="0.25">
      <c r="B29" s="8" t="s">
        <v>763</v>
      </c>
      <c r="C29" s="57" t="s">
        <v>764</v>
      </c>
      <c r="D29" s="54" t="s">
        <v>765</v>
      </c>
      <c r="E29" s="6" t="s">
        <v>161</v>
      </c>
      <c r="F29" s="19">
        <v>28800</v>
      </c>
      <c r="G29" s="24">
        <v>223.8</v>
      </c>
      <c r="H29" s="24">
        <v>0.88</v>
      </c>
      <c r="I29" s="31"/>
      <c r="J29" s="31"/>
      <c r="K29" s="35"/>
    </row>
    <row r="30" spans="2:11" x14ac:dyDescent="0.25">
      <c r="B30" s="8" t="s">
        <v>103</v>
      </c>
      <c r="C30" s="57" t="s">
        <v>104</v>
      </c>
      <c r="D30" s="54" t="s">
        <v>105</v>
      </c>
      <c r="E30" s="6" t="s">
        <v>106</v>
      </c>
      <c r="F30" s="19">
        <v>6200</v>
      </c>
      <c r="G30" s="24">
        <v>222.05</v>
      </c>
      <c r="H30" s="24">
        <v>0.88</v>
      </c>
      <c r="I30" s="31"/>
      <c r="J30" s="31"/>
      <c r="K30" s="35"/>
    </row>
    <row r="31" spans="2:11" x14ac:dyDescent="0.25">
      <c r="B31" s="8" t="s">
        <v>247</v>
      </c>
      <c r="C31" s="57" t="s">
        <v>248</v>
      </c>
      <c r="D31" s="54" t="s">
        <v>249</v>
      </c>
      <c r="E31" s="6" t="s">
        <v>114</v>
      </c>
      <c r="F31" s="19">
        <v>1350</v>
      </c>
      <c r="G31" s="24">
        <v>220.54</v>
      </c>
      <c r="H31" s="24">
        <v>0.87</v>
      </c>
      <c r="I31" s="31"/>
      <c r="J31" s="31"/>
      <c r="K31" s="35"/>
    </row>
    <row r="32" spans="2:11" x14ac:dyDescent="0.25">
      <c r="B32" s="8" t="s">
        <v>111</v>
      </c>
      <c r="C32" s="57" t="s">
        <v>112</v>
      </c>
      <c r="D32" s="54" t="s">
        <v>113</v>
      </c>
      <c r="E32" s="6" t="s">
        <v>114</v>
      </c>
      <c r="F32" s="19">
        <v>34000</v>
      </c>
      <c r="G32" s="24">
        <v>210.19</v>
      </c>
      <c r="H32" s="24">
        <v>0.83</v>
      </c>
      <c r="I32" s="31"/>
      <c r="J32" s="31"/>
      <c r="K32" s="35"/>
    </row>
    <row r="33" spans="2:11" x14ac:dyDescent="0.25">
      <c r="B33" s="8" t="s">
        <v>425</v>
      </c>
      <c r="C33" s="57" t="s">
        <v>426</v>
      </c>
      <c r="D33" s="54" t="s">
        <v>427</v>
      </c>
      <c r="E33" s="6" t="s">
        <v>90</v>
      </c>
      <c r="F33" s="19">
        <v>4830</v>
      </c>
      <c r="G33" s="24">
        <v>198.39</v>
      </c>
      <c r="H33" s="24">
        <v>0.78</v>
      </c>
      <c r="I33" s="31"/>
      <c r="J33" s="31"/>
      <c r="K33" s="35"/>
    </row>
    <row r="34" spans="2:11" x14ac:dyDescent="0.25">
      <c r="B34" s="8" t="s">
        <v>169</v>
      </c>
      <c r="C34" s="57" t="s">
        <v>170</v>
      </c>
      <c r="D34" s="54" t="s">
        <v>171</v>
      </c>
      <c r="E34" s="6" t="s">
        <v>114</v>
      </c>
      <c r="F34" s="19">
        <v>6300</v>
      </c>
      <c r="G34" s="24">
        <v>197.27</v>
      </c>
      <c r="H34" s="24">
        <v>0.78</v>
      </c>
      <c r="I34" s="31"/>
      <c r="J34" s="31"/>
      <c r="K34" s="35"/>
    </row>
    <row r="35" spans="2:11" x14ac:dyDescent="0.25">
      <c r="B35" s="8" t="s">
        <v>99</v>
      </c>
      <c r="C35" s="57" t="s">
        <v>100</v>
      </c>
      <c r="D35" s="54" t="s">
        <v>101</v>
      </c>
      <c r="E35" s="6" t="s">
        <v>102</v>
      </c>
      <c r="F35" s="19">
        <v>15600</v>
      </c>
      <c r="G35" s="24">
        <v>184.73</v>
      </c>
      <c r="H35" s="24">
        <v>0.73</v>
      </c>
      <c r="I35" s="31"/>
      <c r="J35" s="31"/>
      <c r="K35" s="35"/>
    </row>
    <row r="36" spans="2:11" x14ac:dyDescent="0.25">
      <c r="B36" s="8" t="s">
        <v>2772</v>
      </c>
      <c r="C36" s="57" t="s">
        <v>2401</v>
      </c>
      <c r="D36" s="54" t="s">
        <v>2402</v>
      </c>
      <c r="E36" s="6" t="s">
        <v>102</v>
      </c>
      <c r="F36" s="19">
        <v>163510</v>
      </c>
      <c r="G36" s="24">
        <v>145.33000000000001</v>
      </c>
      <c r="H36" s="24">
        <v>0.56999999999999995</v>
      </c>
      <c r="I36" s="31"/>
      <c r="J36" s="31"/>
      <c r="K36" s="35" t="s">
        <v>4684</v>
      </c>
    </row>
    <row r="37" spans="2:11" x14ac:dyDescent="0.25">
      <c r="B37" s="8" t="s">
        <v>928</v>
      </c>
      <c r="C37" s="57" t="s">
        <v>929</v>
      </c>
      <c r="D37" s="54" t="s">
        <v>930</v>
      </c>
      <c r="E37" s="6" t="s">
        <v>90</v>
      </c>
      <c r="F37" s="19">
        <v>12900</v>
      </c>
      <c r="G37" s="24">
        <v>145.08000000000001</v>
      </c>
      <c r="H37" s="24">
        <v>0.56999999999999995</v>
      </c>
      <c r="I37" s="31"/>
      <c r="J37" s="31"/>
      <c r="K37" s="35"/>
    </row>
    <row r="38" spans="2:11" x14ac:dyDescent="0.25">
      <c r="B38" s="8" t="s">
        <v>154</v>
      </c>
      <c r="C38" s="57" t="s">
        <v>155</v>
      </c>
      <c r="D38" s="54" t="s">
        <v>156</v>
      </c>
      <c r="E38" s="6" t="s">
        <v>157</v>
      </c>
      <c r="F38" s="19">
        <v>86392</v>
      </c>
      <c r="G38" s="24">
        <v>141.03</v>
      </c>
      <c r="H38" s="24">
        <v>0.56000000000000005</v>
      </c>
      <c r="I38" s="31"/>
      <c r="J38" s="31"/>
      <c r="K38" s="35"/>
    </row>
    <row r="39" spans="2:11" x14ac:dyDescent="0.25">
      <c r="B39" s="8" t="s">
        <v>459</v>
      </c>
      <c r="C39" s="57" t="s">
        <v>460</v>
      </c>
      <c r="D39" s="54" t="s">
        <v>461</v>
      </c>
      <c r="E39" s="6" t="s">
        <v>237</v>
      </c>
      <c r="F39" s="19">
        <v>9400</v>
      </c>
      <c r="G39" s="24">
        <v>140.72999999999999</v>
      </c>
      <c r="H39" s="24">
        <v>0.55000000000000004</v>
      </c>
      <c r="I39" s="31"/>
      <c r="J39" s="31"/>
      <c r="K39" s="35"/>
    </row>
    <row r="40" spans="2:11" x14ac:dyDescent="0.25">
      <c r="B40" s="8" t="s">
        <v>1903</v>
      </c>
      <c r="C40" s="57" t="s">
        <v>1904</v>
      </c>
      <c r="D40" s="54" t="s">
        <v>1905</v>
      </c>
      <c r="E40" s="6" t="s">
        <v>140</v>
      </c>
      <c r="F40" s="19">
        <v>17200</v>
      </c>
      <c r="G40" s="24">
        <v>138.05000000000001</v>
      </c>
      <c r="H40" s="24">
        <v>0.54</v>
      </c>
      <c r="I40" s="31"/>
      <c r="J40" s="31"/>
      <c r="K40" s="35"/>
    </row>
    <row r="41" spans="2:11" x14ac:dyDescent="0.25">
      <c r="B41" s="8" t="s">
        <v>2773</v>
      </c>
      <c r="C41" s="57" t="s">
        <v>2774</v>
      </c>
      <c r="D41" s="54" t="s">
        <v>2775</v>
      </c>
      <c r="E41" s="6" t="s">
        <v>814</v>
      </c>
      <c r="F41" s="19">
        <v>4800</v>
      </c>
      <c r="G41" s="24">
        <v>137.6</v>
      </c>
      <c r="H41" s="24">
        <v>0.54</v>
      </c>
      <c r="I41" s="31"/>
      <c r="J41" s="31"/>
      <c r="K41" s="35"/>
    </row>
    <row r="42" spans="2:11" x14ac:dyDescent="0.25">
      <c r="B42" s="8" t="s">
        <v>797</v>
      </c>
      <c r="C42" s="57" t="s">
        <v>798</v>
      </c>
      <c r="D42" s="54" t="s">
        <v>799</v>
      </c>
      <c r="E42" s="6" t="s">
        <v>98</v>
      </c>
      <c r="F42" s="19">
        <v>45504</v>
      </c>
      <c r="G42" s="24">
        <v>133.05000000000001</v>
      </c>
      <c r="H42" s="24">
        <v>0.52</v>
      </c>
      <c r="I42" s="31"/>
      <c r="J42" s="31"/>
      <c r="K42" s="35"/>
    </row>
    <row r="43" spans="2:11" x14ac:dyDescent="0.25">
      <c r="B43" s="8" t="s">
        <v>1812</v>
      </c>
      <c r="C43" s="57" t="s">
        <v>1813</v>
      </c>
      <c r="D43" s="54" t="s">
        <v>1814</v>
      </c>
      <c r="E43" s="6" t="s">
        <v>140</v>
      </c>
      <c r="F43" s="19">
        <v>5450</v>
      </c>
      <c r="G43" s="24">
        <v>132.1</v>
      </c>
      <c r="H43" s="24">
        <v>0.52</v>
      </c>
      <c r="I43" s="31"/>
      <c r="J43" s="31"/>
      <c r="K43" s="35"/>
    </row>
    <row r="44" spans="2:11" x14ac:dyDescent="0.25">
      <c r="B44" s="8" t="s">
        <v>115</v>
      </c>
      <c r="C44" s="57" t="s">
        <v>116</v>
      </c>
      <c r="D44" s="54" t="s">
        <v>117</v>
      </c>
      <c r="E44" s="6" t="s">
        <v>118</v>
      </c>
      <c r="F44" s="19">
        <v>320</v>
      </c>
      <c r="G44" s="24">
        <v>119.41</v>
      </c>
      <c r="H44" s="24">
        <v>0.47</v>
      </c>
      <c r="I44" s="31"/>
      <c r="J44" s="31"/>
      <c r="K44" s="35"/>
    </row>
    <row r="45" spans="2:11" x14ac:dyDescent="0.25">
      <c r="B45" s="8" t="s">
        <v>785</v>
      </c>
      <c r="C45" s="57" t="s">
        <v>786</v>
      </c>
      <c r="D45" s="54" t="s">
        <v>787</v>
      </c>
      <c r="E45" s="6" t="s">
        <v>98</v>
      </c>
      <c r="F45" s="19">
        <v>1497</v>
      </c>
      <c r="G45" s="24">
        <v>112.24</v>
      </c>
      <c r="H45" s="24">
        <v>0.44</v>
      </c>
      <c r="I45" s="31"/>
      <c r="J45" s="31"/>
      <c r="K45" s="35"/>
    </row>
    <row r="46" spans="2:11" x14ac:dyDescent="0.25">
      <c r="B46" s="8" t="s">
        <v>130</v>
      </c>
      <c r="C46" s="57" t="s">
        <v>131</v>
      </c>
      <c r="D46" s="54" t="s">
        <v>132</v>
      </c>
      <c r="E46" s="6" t="s">
        <v>133</v>
      </c>
      <c r="F46" s="19">
        <v>3900</v>
      </c>
      <c r="G46" s="24">
        <v>111.28</v>
      </c>
      <c r="H46" s="24">
        <v>0.44</v>
      </c>
      <c r="I46" s="31"/>
      <c r="J46" s="31"/>
      <c r="K46" s="35"/>
    </row>
    <row r="47" spans="2:11" x14ac:dyDescent="0.25">
      <c r="B47" s="8" t="s">
        <v>207</v>
      </c>
      <c r="C47" s="57" t="s">
        <v>208</v>
      </c>
      <c r="D47" s="54" t="s">
        <v>209</v>
      </c>
      <c r="E47" s="6" t="s">
        <v>98</v>
      </c>
      <c r="F47" s="19">
        <v>7600</v>
      </c>
      <c r="G47" s="24">
        <v>105.18</v>
      </c>
      <c r="H47" s="24">
        <v>0.41</v>
      </c>
      <c r="I47" s="31"/>
      <c r="J47" s="31"/>
      <c r="K47" s="35"/>
    </row>
    <row r="48" spans="2:11" x14ac:dyDescent="0.25">
      <c r="B48" s="8" t="s">
        <v>294</v>
      </c>
      <c r="C48" s="57" t="s">
        <v>295</v>
      </c>
      <c r="D48" s="54" t="s">
        <v>296</v>
      </c>
      <c r="E48" s="6" t="s">
        <v>72</v>
      </c>
      <c r="F48" s="19">
        <v>29000</v>
      </c>
      <c r="G48" s="24">
        <v>104.81</v>
      </c>
      <c r="H48" s="24">
        <v>0.41</v>
      </c>
      <c r="I48" s="31"/>
      <c r="J48" s="31"/>
      <c r="K48" s="35"/>
    </row>
    <row r="49" spans="1:11" x14ac:dyDescent="0.25">
      <c r="C49" s="58" t="s">
        <v>40</v>
      </c>
      <c r="D49" s="54"/>
      <c r="E49" s="6"/>
      <c r="F49" s="19"/>
      <c r="G49" s="25">
        <v>9833.11</v>
      </c>
      <c r="H49" s="25">
        <v>38.729999999999997</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2801</v>
      </c>
      <c r="C57" s="57" t="s">
        <v>2802</v>
      </c>
      <c r="D57" s="54" t="s">
        <v>2803</v>
      </c>
      <c r="E57" s="6" t="s">
        <v>1709</v>
      </c>
      <c r="F57" s="19">
        <v>100</v>
      </c>
      <c r="G57" s="24">
        <v>1001.96</v>
      </c>
      <c r="H57" s="24">
        <v>3.95</v>
      </c>
      <c r="I57" s="31">
        <v>7.835</v>
      </c>
      <c r="J57" s="31"/>
      <c r="K57" s="35" t="s">
        <v>572</v>
      </c>
    </row>
    <row r="58" spans="1:11" x14ac:dyDescent="0.25">
      <c r="B58" s="8" t="s">
        <v>2626</v>
      </c>
      <c r="C58" s="57" t="s">
        <v>1606</v>
      </c>
      <c r="D58" s="54" t="s">
        <v>2627</v>
      </c>
      <c r="E58" s="6" t="s">
        <v>571</v>
      </c>
      <c r="F58" s="19">
        <v>75</v>
      </c>
      <c r="G58" s="24">
        <v>745.27</v>
      </c>
      <c r="H58" s="24">
        <v>2.94</v>
      </c>
      <c r="I58" s="31">
        <v>8</v>
      </c>
      <c r="J58" s="31"/>
      <c r="K58" s="35" t="s">
        <v>572</v>
      </c>
    </row>
    <row r="59" spans="1:11" x14ac:dyDescent="0.25">
      <c r="B59" s="8" t="s">
        <v>722</v>
      </c>
      <c r="C59" s="57" t="s">
        <v>723</v>
      </c>
      <c r="D59" s="54" t="s">
        <v>724</v>
      </c>
      <c r="E59" s="6" t="s">
        <v>725</v>
      </c>
      <c r="F59" s="19">
        <v>50</v>
      </c>
      <c r="G59" s="24">
        <v>507.65</v>
      </c>
      <c r="H59" s="24">
        <v>2</v>
      </c>
      <c r="I59" s="31">
        <v>7.9039000000000001</v>
      </c>
      <c r="J59" s="31"/>
      <c r="K59" s="35" t="s">
        <v>572</v>
      </c>
    </row>
    <row r="60" spans="1:11" x14ac:dyDescent="0.25">
      <c r="B60" s="8" t="s">
        <v>630</v>
      </c>
      <c r="C60" s="57" t="s">
        <v>269</v>
      </c>
      <c r="D60" s="54" t="s">
        <v>631</v>
      </c>
      <c r="E60" s="6" t="s">
        <v>579</v>
      </c>
      <c r="F60" s="19">
        <v>500</v>
      </c>
      <c r="G60" s="24">
        <v>503.41</v>
      </c>
      <c r="H60" s="24">
        <v>1.98</v>
      </c>
      <c r="I60" s="31">
        <v>8.3699999999999992</v>
      </c>
      <c r="J60" s="31"/>
      <c r="K60" s="35" t="s">
        <v>572</v>
      </c>
    </row>
    <row r="61" spans="1:11" x14ac:dyDescent="0.25">
      <c r="B61" s="8" t="s">
        <v>726</v>
      </c>
      <c r="C61" s="57" t="s">
        <v>625</v>
      </c>
      <c r="D61" s="54" t="s">
        <v>727</v>
      </c>
      <c r="E61" s="6" t="s">
        <v>571</v>
      </c>
      <c r="F61" s="19">
        <v>5</v>
      </c>
      <c r="G61" s="24">
        <v>502.58</v>
      </c>
      <c r="H61" s="24">
        <v>1.98</v>
      </c>
      <c r="I61" s="31">
        <v>7.8902999999999999</v>
      </c>
      <c r="J61" s="31"/>
      <c r="K61" s="35" t="s">
        <v>572</v>
      </c>
    </row>
    <row r="62" spans="1:11" x14ac:dyDescent="0.25">
      <c r="B62" s="8" t="s">
        <v>2804</v>
      </c>
      <c r="C62" s="57" t="s">
        <v>625</v>
      </c>
      <c r="D62" s="54" t="s">
        <v>2805</v>
      </c>
      <c r="E62" s="6" t="s">
        <v>571</v>
      </c>
      <c r="F62" s="19">
        <v>500</v>
      </c>
      <c r="G62" s="24">
        <v>502.22</v>
      </c>
      <c r="H62" s="24">
        <v>1.98</v>
      </c>
      <c r="I62" s="31">
        <v>7.62</v>
      </c>
      <c r="J62" s="31"/>
      <c r="K62" s="35" t="s">
        <v>572</v>
      </c>
    </row>
    <row r="63" spans="1:11" x14ac:dyDescent="0.25">
      <c r="B63" s="8" t="s">
        <v>2806</v>
      </c>
      <c r="C63" s="57" t="s">
        <v>1521</v>
      </c>
      <c r="D63" s="54" t="s">
        <v>2807</v>
      </c>
      <c r="E63" s="6" t="s">
        <v>571</v>
      </c>
      <c r="F63" s="19">
        <v>500</v>
      </c>
      <c r="G63" s="24">
        <v>501.94</v>
      </c>
      <c r="H63" s="24">
        <v>1.98</v>
      </c>
      <c r="I63" s="31">
        <v>7.6498999999999997</v>
      </c>
      <c r="J63" s="31"/>
      <c r="K63" s="35" t="s">
        <v>572</v>
      </c>
    </row>
    <row r="64" spans="1:11" x14ac:dyDescent="0.25">
      <c r="B64" s="8" t="s">
        <v>2789</v>
      </c>
      <c r="C64" s="57" t="s">
        <v>56</v>
      </c>
      <c r="D64" s="54" t="s">
        <v>2790</v>
      </c>
      <c r="E64" s="6" t="s">
        <v>571</v>
      </c>
      <c r="F64" s="19">
        <v>5</v>
      </c>
      <c r="G64" s="24">
        <v>498.2</v>
      </c>
      <c r="H64" s="24">
        <v>1.96</v>
      </c>
      <c r="I64" s="31">
        <v>8.0274999999999999</v>
      </c>
      <c r="J64" s="31"/>
      <c r="K64" s="35" t="s">
        <v>572</v>
      </c>
    </row>
    <row r="65" spans="2:11" x14ac:dyDescent="0.25">
      <c r="B65" s="8" t="s">
        <v>1594</v>
      </c>
      <c r="C65" s="57" t="s">
        <v>715</v>
      </c>
      <c r="D65" s="54" t="s">
        <v>1595</v>
      </c>
      <c r="E65" s="6" t="s">
        <v>717</v>
      </c>
      <c r="F65" s="19">
        <v>500</v>
      </c>
      <c r="G65" s="24">
        <v>497.44</v>
      </c>
      <c r="H65" s="24">
        <v>1.96</v>
      </c>
      <c r="I65" s="31">
        <v>8.3550000000000004</v>
      </c>
      <c r="J65" s="31"/>
      <c r="K65" s="35" t="s">
        <v>572</v>
      </c>
    </row>
    <row r="66" spans="2:11" x14ac:dyDescent="0.25">
      <c r="B66" s="8" t="s">
        <v>1029</v>
      </c>
      <c r="C66" s="57" t="s">
        <v>1030</v>
      </c>
      <c r="D66" s="54" t="s">
        <v>1031</v>
      </c>
      <c r="E66" s="6" t="s">
        <v>571</v>
      </c>
      <c r="F66" s="19">
        <v>500</v>
      </c>
      <c r="G66" s="24">
        <v>497.02</v>
      </c>
      <c r="H66" s="24">
        <v>1.96</v>
      </c>
      <c r="I66" s="31">
        <v>8.3896999999999995</v>
      </c>
      <c r="J66" s="31"/>
      <c r="K66" s="35" t="s">
        <v>572</v>
      </c>
    </row>
    <row r="67" spans="2:11" x14ac:dyDescent="0.25">
      <c r="B67" s="8" t="s">
        <v>1651</v>
      </c>
      <c r="C67" s="57" t="s">
        <v>1643</v>
      </c>
      <c r="D67" s="54" t="s">
        <v>1652</v>
      </c>
      <c r="E67" s="6" t="s">
        <v>614</v>
      </c>
      <c r="F67" s="19">
        <v>2</v>
      </c>
      <c r="G67" s="24">
        <v>199.96</v>
      </c>
      <c r="H67" s="24">
        <v>0.79</v>
      </c>
      <c r="I67" s="31">
        <v>8.6969999999999992</v>
      </c>
      <c r="J67" s="31">
        <v>8.6870819531999999</v>
      </c>
      <c r="K67" s="35" t="s">
        <v>572</v>
      </c>
    </row>
    <row r="68" spans="2:11" x14ac:dyDescent="0.25">
      <c r="C68" s="58" t="s">
        <v>40</v>
      </c>
      <c r="D68" s="54"/>
      <c r="E68" s="6"/>
      <c r="F68" s="19"/>
      <c r="G68" s="25">
        <v>5957.65</v>
      </c>
      <c r="H68" s="25">
        <v>23.48</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661</v>
      </c>
      <c r="C75" s="57" t="s">
        <v>662</v>
      </c>
      <c r="D75" s="54" t="s">
        <v>663</v>
      </c>
      <c r="E75" s="6" t="s">
        <v>660</v>
      </c>
      <c r="F75" s="19">
        <v>6000000</v>
      </c>
      <c r="G75" s="24">
        <v>6021.75</v>
      </c>
      <c r="H75" s="24">
        <v>23.73</v>
      </c>
      <c r="I75" s="31">
        <v>7.4010980000000002</v>
      </c>
      <c r="J75" s="31"/>
      <c r="K75" s="35"/>
    </row>
    <row r="76" spans="2:11" x14ac:dyDescent="0.25">
      <c r="B76" s="8" t="s">
        <v>1042</v>
      </c>
      <c r="C76" s="57" t="s">
        <v>1043</v>
      </c>
      <c r="D76" s="54" t="s">
        <v>1044</v>
      </c>
      <c r="E76" s="6" t="s">
        <v>660</v>
      </c>
      <c r="F76" s="19">
        <v>1000000</v>
      </c>
      <c r="G76" s="24">
        <v>996.75</v>
      </c>
      <c r="H76" s="24">
        <v>3.93</v>
      </c>
      <c r="I76" s="31">
        <v>7.4064924999999997</v>
      </c>
      <c r="J76" s="31"/>
      <c r="K76" s="35"/>
    </row>
    <row r="77" spans="2:11" x14ac:dyDescent="0.25">
      <c r="C77" s="58" t="s">
        <v>40</v>
      </c>
      <c r="D77" s="54"/>
      <c r="E77" s="6"/>
      <c r="F77" s="19"/>
      <c r="G77" s="25">
        <v>7018.5</v>
      </c>
      <c r="H77" s="25">
        <v>27.66</v>
      </c>
      <c r="I77" s="31"/>
      <c r="J77" s="31"/>
      <c r="K77" s="35"/>
    </row>
    <row r="78" spans="2:11" x14ac:dyDescent="0.25">
      <c r="C78" s="57"/>
      <c r="D78" s="54"/>
      <c r="E78" s="6"/>
      <c r="F78" s="19"/>
      <c r="G78" s="24"/>
      <c r="H78" s="24"/>
      <c r="I78" s="31"/>
      <c r="J78" s="31"/>
      <c r="K78" s="35"/>
    </row>
    <row r="79" spans="2:11" x14ac:dyDescent="0.25">
      <c r="C79" s="58" t="s">
        <v>10</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11</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13</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14</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23</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24</v>
      </c>
      <c r="D104" s="54"/>
      <c r="E104" s="6"/>
      <c r="F104" s="19"/>
      <c r="G104" s="24"/>
      <c r="H104" s="24"/>
      <c r="I104" s="31"/>
      <c r="J104" s="31"/>
      <c r="K104" s="35"/>
    </row>
    <row r="105" spans="1:54" x14ac:dyDescent="0.25">
      <c r="B105" s="8" t="s">
        <v>38</v>
      </c>
      <c r="C105" s="57" t="s">
        <v>39</v>
      </c>
      <c r="D105" s="54"/>
      <c r="E105" s="6"/>
      <c r="F105" s="19"/>
      <c r="G105" s="24">
        <v>312.01</v>
      </c>
      <c r="H105" s="24">
        <v>1.23</v>
      </c>
      <c r="I105" s="31"/>
      <c r="J105" s="31"/>
      <c r="K105" s="35"/>
    </row>
    <row r="106" spans="1:54" x14ac:dyDescent="0.25">
      <c r="C106" s="58" t="s">
        <v>40</v>
      </c>
      <c r="D106" s="54"/>
      <c r="E106" s="6"/>
      <c r="F106" s="19"/>
      <c r="G106" s="25">
        <v>312.01</v>
      </c>
      <c r="H106" s="25">
        <v>1.23</v>
      </c>
      <c r="I106" s="31"/>
      <c r="J106" s="31"/>
      <c r="K106" s="35"/>
    </row>
    <row r="107" spans="1:54" x14ac:dyDescent="0.25">
      <c r="C107" s="57"/>
      <c r="D107" s="54"/>
      <c r="E107" s="6"/>
      <c r="F107" s="19"/>
      <c r="G107" s="24"/>
      <c r="H107" s="24"/>
      <c r="I107" s="31"/>
      <c r="J107" s="31"/>
      <c r="K107" s="35"/>
    </row>
    <row r="108" spans="1:54" x14ac:dyDescent="0.25">
      <c r="A108" s="10"/>
      <c r="B108" s="28"/>
      <c r="C108" s="58" t="s">
        <v>25</v>
      </c>
      <c r="D108" s="54"/>
      <c r="E108" s="6"/>
      <c r="F108" s="19"/>
      <c r="G108" s="24"/>
      <c r="H108" s="24"/>
      <c r="I108" s="31"/>
      <c r="J108" s="31"/>
      <c r="K108" s="35"/>
    </row>
    <row r="109" spans="1:54" s="2" customFormat="1" ht="13.5" x14ac:dyDescent="0.25">
      <c r="A109" s="28"/>
      <c r="B109" s="28"/>
      <c r="C109" s="57" t="s">
        <v>4656</v>
      </c>
      <c r="D109" s="54"/>
      <c r="E109" s="6"/>
      <c r="F109" s="19"/>
      <c r="G109" s="24" t="s">
        <v>2</v>
      </c>
      <c r="H109" s="24" t="s">
        <v>2</v>
      </c>
      <c r="I109" s="31"/>
      <c r="J109" s="31"/>
      <c r="K109" s="35"/>
      <c r="L109" s="3"/>
      <c r="AI109" s="3"/>
      <c r="AV109" s="3"/>
      <c r="AX109" s="3"/>
      <c r="BB109" s="3"/>
    </row>
    <row r="110" spans="1:54" x14ac:dyDescent="0.25">
      <c r="B110" s="8"/>
      <c r="C110" s="57" t="s">
        <v>41</v>
      </c>
      <c r="D110" s="54"/>
      <c r="E110" s="6"/>
      <c r="F110" s="19"/>
      <c r="G110" s="24">
        <v>2254.7800000000002</v>
      </c>
      <c r="H110" s="24">
        <v>8.9</v>
      </c>
      <c r="I110" s="31"/>
      <c r="J110" s="31"/>
      <c r="K110" s="35"/>
    </row>
    <row r="111" spans="1:54" x14ac:dyDescent="0.25">
      <c r="C111" s="58" t="s">
        <v>40</v>
      </c>
      <c r="D111" s="54"/>
      <c r="E111" s="6"/>
      <c r="F111" s="19"/>
      <c r="G111" s="25">
        <v>2254.7800000000002</v>
      </c>
      <c r="H111" s="25">
        <v>8.9</v>
      </c>
      <c r="I111" s="31"/>
      <c r="J111" s="31"/>
      <c r="K111" s="35"/>
    </row>
    <row r="112" spans="1:54" x14ac:dyDescent="0.25">
      <c r="C112" s="57"/>
      <c r="D112" s="54"/>
      <c r="E112" s="6"/>
      <c r="F112" s="19"/>
      <c r="G112" s="24"/>
      <c r="H112" s="24"/>
      <c r="I112" s="31"/>
      <c r="J112" s="31"/>
      <c r="K112" s="35"/>
    </row>
    <row r="113" spans="3:11" x14ac:dyDescent="0.25">
      <c r="C113" s="60" t="s">
        <v>42</v>
      </c>
      <c r="D113" s="55"/>
      <c r="E113" s="5"/>
      <c r="F113" s="20"/>
      <c r="G113" s="26">
        <v>25376.05</v>
      </c>
      <c r="H113" s="26">
        <v>100</v>
      </c>
      <c r="I113" s="32"/>
      <c r="J113" s="32"/>
      <c r="K113" s="36"/>
    </row>
    <row r="116" spans="3:11" x14ac:dyDescent="0.25">
      <c r="C116" s="1" t="s">
        <v>43</v>
      </c>
    </row>
    <row r="117" spans="3:11" x14ac:dyDescent="0.25">
      <c r="C117" s="37" t="s">
        <v>44</v>
      </c>
      <c r="D117" s="37"/>
      <c r="E117" s="37"/>
      <c r="F117" s="37"/>
      <c r="G117" s="37"/>
      <c r="H117" s="37"/>
      <c r="I117" s="37"/>
      <c r="J117" s="37"/>
      <c r="K117" s="37"/>
    </row>
    <row r="118" spans="3:11" x14ac:dyDescent="0.25">
      <c r="C118" s="2" t="s">
        <v>45</v>
      </c>
    </row>
    <row r="119" spans="3:11" x14ac:dyDescent="0.25">
      <c r="C119" s="2" t="s">
        <v>46</v>
      </c>
    </row>
    <row r="120" spans="3:11" x14ac:dyDescent="0.25">
      <c r="C120" s="2" t="s">
        <v>47</v>
      </c>
    </row>
    <row r="121" spans="3:11" x14ac:dyDescent="0.25">
      <c r="C121" s="2" t="s">
        <v>48</v>
      </c>
    </row>
    <row r="122" spans="3:11" x14ac:dyDescent="0.25">
      <c r="C122" s="2" t="s">
        <v>4687</v>
      </c>
    </row>
    <row r="124" spans="3:11" x14ac:dyDescent="0.25">
      <c r="C124" s="78" t="s">
        <v>4733</v>
      </c>
      <c r="E124" s="78" t="s">
        <v>4734</v>
      </c>
      <c r="F124" s="79"/>
    </row>
    <row r="125" spans="3:11" x14ac:dyDescent="0.25">
      <c r="E125" s="2" t="s">
        <v>4780</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87"/>
  <dimension ref="A1:IV123"/>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2808</v>
      </c>
      <c r="J2" s="38" t="s">
        <v>4461</v>
      </c>
    </row>
    <row r="3" spans="1:54" ht="16.5" x14ac:dyDescent="0.3">
      <c r="C3" s="1" t="s">
        <v>27</v>
      </c>
      <c r="D3" s="21" t="s">
        <v>2809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16741</v>
      </c>
      <c r="G10" s="24">
        <v>244.85</v>
      </c>
      <c r="H10" s="24">
        <v>1.47</v>
      </c>
      <c r="I10" s="31"/>
      <c r="J10" s="31"/>
      <c r="K10" s="35"/>
    </row>
    <row r="11" spans="1:54" x14ac:dyDescent="0.25">
      <c r="B11" s="8" t="s">
        <v>59</v>
      </c>
      <c r="C11" s="57" t="s">
        <v>60</v>
      </c>
      <c r="D11" s="54" t="s">
        <v>61</v>
      </c>
      <c r="E11" s="6" t="s">
        <v>58</v>
      </c>
      <c r="F11" s="19">
        <v>19600</v>
      </c>
      <c r="G11" s="24">
        <v>201.52</v>
      </c>
      <c r="H11" s="24">
        <v>1.21</v>
      </c>
      <c r="I11" s="31"/>
      <c r="J11" s="31"/>
      <c r="K11" s="35"/>
    </row>
    <row r="12" spans="1:54" x14ac:dyDescent="0.25">
      <c r="B12" s="8" t="s">
        <v>51</v>
      </c>
      <c r="C12" s="57" t="s">
        <v>52</v>
      </c>
      <c r="D12" s="54" t="s">
        <v>53</v>
      </c>
      <c r="E12" s="6" t="s">
        <v>54</v>
      </c>
      <c r="F12" s="19">
        <v>11250</v>
      </c>
      <c r="G12" s="24">
        <v>186.85</v>
      </c>
      <c r="H12" s="24">
        <v>1.1200000000000001</v>
      </c>
      <c r="I12" s="31"/>
      <c r="J12" s="31"/>
      <c r="K12" s="35"/>
    </row>
    <row r="13" spans="1:54" x14ac:dyDescent="0.25">
      <c r="B13" s="8" t="s">
        <v>62</v>
      </c>
      <c r="C13" s="57" t="s">
        <v>63</v>
      </c>
      <c r="D13" s="54" t="s">
        <v>64</v>
      </c>
      <c r="E13" s="6" t="s">
        <v>58</v>
      </c>
      <c r="F13" s="19">
        <v>11675</v>
      </c>
      <c r="G13" s="24">
        <v>124.66</v>
      </c>
      <c r="H13" s="24">
        <v>0.75</v>
      </c>
      <c r="I13" s="31"/>
      <c r="J13" s="31"/>
      <c r="K13" s="35"/>
    </row>
    <row r="14" spans="1:54" x14ac:dyDescent="0.25">
      <c r="B14" s="8" t="s">
        <v>1815</v>
      </c>
      <c r="C14" s="57" t="s">
        <v>1816</v>
      </c>
      <c r="D14" s="54" t="s">
        <v>1817</v>
      </c>
      <c r="E14" s="6" t="s">
        <v>114</v>
      </c>
      <c r="F14" s="19">
        <v>5500</v>
      </c>
      <c r="G14" s="24">
        <v>115.79</v>
      </c>
      <c r="H14" s="24">
        <v>0.69</v>
      </c>
      <c r="I14" s="31"/>
      <c r="J14" s="31"/>
      <c r="K14" s="35"/>
    </row>
    <row r="15" spans="1:54" x14ac:dyDescent="0.25">
      <c r="B15" s="8" t="s">
        <v>65</v>
      </c>
      <c r="C15" s="57" t="s">
        <v>66</v>
      </c>
      <c r="D15" s="54" t="s">
        <v>67</v>
      </c>
      <c r="E15" s="6" t="s">
        <v>68</v>
      </c>
      <c r="F15" s="19">
        <v>3282</v>
      </c>
      <c r="G15" s="24">
        <v>114.21</v>
      </c>
      <c r="H15" s="24">
        <v>0.69</v>
      </c>
      <c r="I15" s="31"/>
      <c r="J15" s="31"/>
      <c r="K15" s="35"/>
    </row>
    <row r="16" spans="1:54" x14ac:dyDescent="0.25">
      <c r="B16" s="8" t="s">
        <v>69</v>
      </c>
      <c r="C16" s="57" t="s">
        <v>70</v>
      </c>
      <c r="D16" s="54" t="s">
        <v>71</v>
      </c>
      <c r="E16" s="6" t="s">
        <v>72</v>
      </c>
      <c r="F16" s="19">
        <v>1120</v>
      </c>
      <c r="G16" s="24">
        <v>113.87</v>
      </c>
      <c r="H16" s="24">
        <v>0.68</v>
      </c>
      <c r="I16" s="31"/>
      <c r="J16" s="31"/>
      <c r="K16" s="35"/>
    </row>
    <row r="17" spans="2:11" x14ac:dyDescent="0.25">
      <c r="B17" s="8" t="s">
        <v>80</v>
      </c>
      <c r="C17" s="57" t="s">
        <v>81</v>
      </c>
      <c r="D17" s="54" t="s">
        <v>82</v>
      </c>
      <c r="E17" s="6" t="s">
        <v>83</v>
      </c>
      <c r="F17" s="19">
        <v>2318</v>
      </c>
      <c r="G17" s="24">
        <v>108.29</v>
      </c>
      <c r="H17" s="24">
        <v>0.65</v>
      </c>
      <c r="I17" s="31"/>
      <c r="J17" s="31"/>
      <c r="K17" s="35"/>
    </row>
    <row r="18" spans="2:11" x14ac:dyDescent="0.25">
      <c r="B18" s="8" t="s">
        <v>144</v>
      </c>
      <c r="C18" s="57" t="s">
        <v>145</v>
      </c>
      <c r="D18" s="54" t="s">
        <v>146</v>
      </c>
      <c r="E18" s="6" t="s">
        <v>79</v>
      </c>
      <c r="F18" s="19">
        <v>1045</v>
      </c>
      <c r="G18" s="24">
        <v>106.45</v>
      </c>
      <c r="H18" s="24">
        <v>0.64</v>
      </c>
      <c r="I18" s="31"/>
      <c r="J18" s="31"/>
      <c r="K18" s="35"/>
    </row>
    <row r="19" spans="2:11" x14ac:dyDescent="0.25">
      <c r="B19" s="8" t="s">
        <v>107</v>
      </c>
      <c r="C19" s="57" t="s">
        <v>108</v>
      </c>
      <c r="D19" s="54" t="s">
        <v>109</v>
      </c>
      <c r="E19" s="6" t="s">
        <v>110</v>
      </c>
      <c r="F19" s="19">
        <v>1700</v>
      </c>
      <c r="G19" s="24">
        <v>94.93</v>
      </c>
      <c r="H19" s="24">
        <v>0.56999999999999995</v>
      </c>
      <c r="I19" s="31"/>
      <c r="J19" s="31"/>
      <c r="K19" s="35"/>
    </row>
    <row r="20" spans="2:11" x14ac:dyDescent="0.25">
      <c r="B20" s="8" t="s">
        <v>84</v>
      </c>
      <c r="C20" s="57" t="s">
        <v>85</v>
      </c>
      <c r="D20" s="54" t="s">
        <v>86</v>
      </c>
      <c r="E20" s="6" t="s">
        <v>58</v>
      </c>
      <c r="F20" s="19">
        <v>13599</v>
      </c>
      <c r="G20" s="24">
        <v>87.1</v>
      </c>
      <c r="H20" s="24">
        <v>0.52</v>
      </c>
      <c r="I20" s="31"/>
      <c r="J20" s="31"/>
      <c r="K20" s="35"/>
    </row>
    <row r="21" spans="2:11" x14ac:dyDescent="0.25">
      <c r="B21" s="8" t="s">
        <v>447</v>
      </c>
      <c r="C21" s="57" t="s">
        <v>448</v>
      </c>
      <c r="D21" s="54" t="s">
        <v>449</v>
      </c>
      <c r="E21" s="6" t="s">
        <v>90</v>
      </c>
      <c r="F21" s="19">
        <v>3632</v>
      </c>
      <c r="G21" s="24">
        <v>86.03</v>
      </c>
      <c r="H21" s="24">
        <v>0.52</v>
      </c>
      <c r="I21" s="31"/>
      <c r="J21" s="31"/>
      <c r="K21" s="35"/>
    </row>
    <row r="22" spans="2:11" x14ac:dyDescent="0.25">
      <c r="B22" s="8" t="s">
        <v>515</v>
      </c>
      <c r="C22" s="57" t="s">
        <v>516</v>
      </c>
      <c r="D22" s="54" t="s">
        <v>517</v>
      </c>
      <c r="E22" s="6" t="s">
        <v>90</v>
      </c>
      <c r="F22" s="19">
        <v>1500</v>
      </c>
      <c r="G22" s="24">
        <v>82.49</v>
      </c>
      <c r="H22" s="24">
        <v>0.49</v>
      </c>
      <c r="I22" s="31"/>
      <c r="J22" s="31"/>
      <c r="K22" s="35"/>
    </row>
    <row r="23" spans="2:11" x14ac:dyDescent="0.25">
      <c r="B23" s="8" t="s">
        <v>134</v>
      </c>
      <c r="C23" s="57" t="s">
        <v>135</v>
      </c>
      <c r="D23" s="54" t="s">
        <v>136</v>
      </c>
      <c r="E23" s="6" t="s">
        <v>90</v>
      </c>
      <c r="F23" s="19">
        <v>2340</v>
      </c>
      <c r="G23" s="24">
        <v>79.27</v>
      </c>
      <c r="H23" s="24">
        <v>0.48</v>
      </c>
      <c r="I23" s="31"/>
      <c r="J23" s="31"/>
      <c r="K23" s="35"/>
    </row>
    <row r="24" spans="2:11" x14ac:dyDescent="0.25">
      <c r="B24" s="8" t="s">
        <v>147</v>
      </c>
      <c r="C24" s="57" t="s">
        <v>148</v>
      </c>
      <c r="D24" s="54" t="s">
        <v>149</v>
      </c>
      <c r="E24" s="6" t="s">
        <v>150</v>
      </c>
      <c r="F24" s="19">
        <v>2150</v>
      </c>
      <c r="G24" s="24">
        <v>78.92</v>
      </c>
      <c r="H24" s="24">
        <v>0.47</v>
      </c>
      <c r="I24" s="31"/>
      <c r="J24" s="31"/>
      <c r="K24" s="35"/>
    </row>
    <row r="25" spans="2:11" x14ac:dyDescent="0.25">
      <c r="B25" s="8" t="s">
        <v>76</v>
      </c>
      <c r="C25" s="57" t="s">
        <v>77</v>
      </c>
      <c r="D25" s="54" t="s">
        <v>78</v>
      </c>
      <c r="E25" s="6" t="s">
        <v>79</v>
      </c>
      <c r="F25" s="19">
        <v>3856</v>
      </c>
      <c r="G25" s="24">
        <v>77.17</v>
      </c>
      <c r="H25" s="24">
        <v>0.46</v>
      </c>
      <c r="I25" s="31"/>
      <c r="J25" s="31"/>
      <c r="K25" s="35"/>
    </row>
    <row r="26" spans="2:11" x14ac:dyDescent="0.25">
      <c r="B26" s="8" t="s">
        <v>198</v>
      </c>
      <c r="C26" s="57" t="s">
        <v>199</v>
      </c>
      <c r="D26" s="54" t="s">
        <v>200</v>
      </c>
      <c r="E26" s="6" t="s">
        <v>150</v>
      </c>
      <c r="F26" s="19">
        <v>296</v>
      </c>
      <c r="G26" s="24">
        <v>76.680000000000007</v>
      </c>
      <c r="H26" s="24">
        <v>0.46</v>
      </c>
      <c r="I26" s="31"/>
      <c r="J26" s="31"/>
      <c r="K26" s="35"/>
    </row>
    <row r="27" spans="2:11" x14ac:dyDescent="0.25">
      <c r="B27" s="8" t="s">
        <v>119</v>
      </c>
      <c r="C27" s="57" t="s">
        <v>120</v>
      </c>
      <c r="D27" s="54" t="s">
        <v>121</v>
      </c>
      <c r="E27" s="6" t="s">
        <v>122</v>
      </c>
      <c r="F27" s="19">
        <v>12700</v>
      </c>
      <c r="G27" s="24">
        <v>73.58</v>
      </c>
      <c r="H27" s="24">
        <v>0.44</v>
      </c>
      <c r="I27" s="31"/>
      <c r="J27" s="31"/>
      <c r="K27" s="35"/>
    </row>
    <row r="28" spans="2:11" x14ac:dyDescent="0.25">
      <c r="B28" s="8" t="s">
        <v>169</v>
      </c>
      <c r="C28" s="57" t="s">
        <v>170</v>
      </c>
      <c r="D28" s="54" t="s">
        <v>171</v>
      </c>
      <c r="E28" s="6" t="s">
        <v>114</v>
      </c>
      <c r="F28" s="19">
        <v>2300</v>
      </c>
      <c r="G28" s="24">
        <v>72.02</v>
      </c>
      <c r="H28" s="24">
        <v>0.43</v>
      </c>
      <c r="I28" s="31"/>
      <c r="J28" s="31"/>
      <c r="K28" s="35"/>
    </row>
    <row r="29" spans="2:11" x14ac:dyDescent="0.25">
      <c r="B29" s="8" t="s">
        <v>111</v>
      </c>
      <c r="C29" s="57" t="s">
        <v>112</v>
      </c>
      <c r="D29" s="54" t="s">
        <v>113</v>
      </c>
      <c r="E29" s="6" t="s">
        <v>114</v>
      </c>
      <c r="F29" s="19">
        <v>11300</v>
      </c>
      <c r="G29" s="24">
        <v>69.86</v>
      </c>
      <c r="H29" s="24">
        <v>0.42</v>
      </c>
      <c r="I29" s="31"/>
      <c r="J29" s="31"/>
      <c r="K29" s="35"/>
    </row>
    <row r="30" spans="2:11" x14ac:dyDescent="0.25">
      <c r="B30" s="8" t="s">
        <v>763</v>
      </c>
      <c r="C30" s="57" t="s">
        <v>764</v>
      </c>
      <c r="D30" s="54" t="s">
        <v>765</v>
      </c>
      <c r="E30" s="6" t="s">
        <v>161</v>
      </c>
      <c r="F30" s="19">
        <v>8900</v>
      </c>
      <c r="G30" s="24">
        <v>69.16</v>
      </c>
      <c r="H30" s="24">
        <v>0.41</v>
      </c>
      <c r="I30" s="31"/>
      <c r="J30" s="31"/>
      <c r="K30" s="35"/>
    </row>
    <row r="31" spans="2:11" x14ac:dyDescent="0.25">
      <c r="B31" s="8" t="s">
        <v>241</v>
      </c>
      <c r="C31" s="57" t="s">
        <v>242</v>
      </c>
      <c r="D31" s="54" t="s">
        <v>243</v>
      </c>
      <c r="E31" s="6" t="s">
        <v>161</v>
      </c>
      <c r="F31" s="19">
        <v>14000</v>
      </c>
      <c r="G31" s="24">
        <v>68.97</v>
      </c>
      <c r="H31" s="24">
        <v>0.41</v>
      </c>
      <c r="I31" s="31"/>
      <c r="J31" s="31"/>
      <c r="K31" s="35"/>
    </row>
    <row r="32" spans="2:11" x14ac:dyDescent="0.25">
      <c r="B32" s="8" t="s">
        <v>247</v>
      </c>
      <c r="C32" s="57" t="s">
        <v>248</v>
      </c>
      <c r="D32" s="54" t="s">
        <v>249</v>
      </c>
      <c r="E32" s="6" t="s">
        <v>114</v>
      </c>
      <c r="F32" s="19">
        <v>410</v>
      </c>
      <c r="G32" s="24">
        <v>66.98</v>
      </c>
      <c r="H32" s="24">
        <v>0.4</v>
      </c>
      <c r="I32" s="31"/>
      <c r="J32" s="31"/>
      <c r="K32" s="35"/>
    </row>
    <row r="33" spans="2:11" x14ac:dyDescent="0.25">
      <c r="B33" s="8" t="s">
        <v>425</v>
      </c>
      <c r="C33" s="57" t="s">
        <v>426</v>
      </c>
      <c r="D33" s="54" t="s">
        <v>427</v>
      </c>
      <c r="E33" s="6" t="s">
        <v>90</v>
      </c>
      <c r="F33" s="19">
        <v>1570</v>
      </c>
      <c r="G33" s="24">
        <v>64.489999999999995</v>
      </c>
      <c r="H33" s="24">
        <v>0.39</v>
      </c>
      <c r="I33" s="31"/>
      <c r="J33" s="31"/>
      <c r="K33" s="35"/>
    </row>
    <row r="34" spans="2:11" x14ac:dyDescent="0.25">
      <c r="B34" s="8" t="s">
        <v>103</v>
      </c>
      <c r="C34" s="57" t="s">
        <v>104</v>
      </c>
      <c r="D34" s="54" t="s">
        <v>105</v>
      </c>
      <c r="E34" s="6" t="s">
        <v>106</v>
      </c>
      <c r="F34" s="19">
        <v>1800</v>
      </c>
      <c r="G34" s="24">
        <v>64.47</v>
      </c>
      <c r="H34" s="24">
        <v>0.39</v>
      </c>
      <c r="I34" s="31"/>
      <c r="J34" s="31"/>
      <c r="K34" s="35"/>
    </row>
    <row r="35" spans="2:11" x14ac:dyDescent="0.25">
      <c r="B35" s="8" t="s">
        <v>99</v>
      </c>
      <c r="C35" s="57" t="s">
        <v>100</v>
      </c>
      <c r="D35" s="54" t="s">
        <v>101</v>
      </c>
      <c r="E35" s="6" t="s">
        <v>102</v>
      </c>
      <c r="F35" s="19">
        <v>5380</v>
      </c>
      <c r="G35" s="24">
        <v>63.71</v>
      </c>
      <c r="H35" s="24">
        <v>0.38</v>
      </c>
      <c r="I35" s="31"/>
      <c r="J35" s="31"/>
      <c r="K35" s="35"/>
    </row>
    <row r="36" spans="2:11" x14ac:dyDescent="0.25">
      <c r="B36" s="8" t="s">
        <v>2773</v>
      </c>
      <c r="C36" s="57" t="s">
        <v>2774</v>
      </c>
      <c r="D36" s="54" t="s">
        <v>2775</v>
      </c>
      <c r="E36" s="6" t="s">
        <v>814</v>
      </c>
      <c r="F36" s="19">
        <v>1800</v>
      </c>
      <c r="G36" s="24">
        <v>51.6</v>
      </c>
      <c r="H36" s="24">
        <v>0.31</v>
      </c>
      <c r="I36" s="31"/>
      <c r="J36" s="31"/>
      <c r="K36" s="35"/>
    </row>
    <row r="37" spans="2:11" x14ac:dyDescent="0.25">
      <c r="B37" s="8" t="s">
        <v>797</v>
      </c>
      <c r="C37" s="57" t="s">
        <v>798</v>
      </c>
      <c r="D37" s="54" t="s">
        <v>799</v>
      </c>
      <c r="E37" s="6" t="s">
        <v>98</v>
      </c>
      <c r="F37" s="19">
        <v>17211</v>
      </c>
      <c r="G37" s="24">
        <v>50.32</v>
      </c>
      <c r="H37" s="24">
        <v>0.3</v>
      </c>
      <c r="I37" s="31"/>
      <c r="J37" s="31"/>
      <c r="K37" s="35"/>
    </row>
    <row r="38" spans="2:11" x14ac:dyDescent="0.25">
      <c r="B38" s="8" t="s">
        <v>154</v>
      </c>
      <c r="C38" s="57" t="s">
        <v>155</v>
      </c>
      <c r="D38" s="54" t="s">
        <v>156</v>
      </c>
      <c r="E38" s="6" t="s">
        <v>157</v>
      </c>
      <c r="F38" s="19">
        <v>30440</v>
      </c>
      <c r="G38" s="24">
        <v>49.69</v>
      </c>
      <c r="H38" s="24">
        <v>0.3</v>
      </c>
      <c r="I38" s="31"/>
      <c r="J38" s="31"/>
      <c r="K38" s="35"/>
    </row>
    <row r="39" spans="2:11" x14ac:dyDescent="0.25">
      <c r="B39" s="8" t="s">
        <v>2772</v>
      </c>
      <c r="C39" s="57" t="s">
        <v>2401</v>
      </c>
      <c r="D39" s="54" t="s">
        <v>2402</v>
      </c>
      <c r="E39" s="6" t="s">
        <v>102</v>
      </c>
      <c r="F39" s="19">
        <v>54825</v>
      </c>
      <c r="G39" s="24">
        <v>48.73</v>
      </c>
      <c r="H39" s="24">
        <v>0.28999999999999998</v>
      </c>
      <c r="I39" s="31"/>
      <c r="J39" s="31"/>
      <c r="K39" s="35" t="s">
        <v>4684</v>
      </c>
    </row>
    <row r="40" spans="2:11" x14ac:dyDescent="0.25">
      <c r="B40" s="8" t="s">
        <v>928</v>
      </c>
      <c r="C40" s="57" t="s">
        <v>929</v>
      </c>
      <c r="D40" s="54" t="s">
        <v>930</v>
      </c>
      <c r="E40" s="6" t="s">
        <v>90</v>
      </c>
      <c r="F40" s="19">
        <v>4200</v>
      </c>
      <c r="G40" s="24">
        <v>47.24</v>
      </c>
      <c r="H40" s="24">
        <v>0.28000000000000003</v>
      </c>
      <c r="I40" s="31"/>
      <c r="J40" s="31"/>
      <c r="K40" s="35"/>
    </row>
    <row r="41" spans="2:11" x14ac:dyDescent="0.25">
      <c r="B41" s="8" t="s">
        <v>785</v>
      </c>
      <c r="C41" s="57" t="s">
        <v>786</v>
      </c>
      <c r="D41" s="54" t="s">
        <v>787</v>
      </c>
      <c r="E41" s="6" t="s">
        <v>98</v>
      </c>
      <c r="F41" s="19">
        <v>564</v>
      </c>
      <c r="G41" s="24">
        <v>42.29</v>
      </c>
      <c r="H41" s="24">
        <v>0.25</v>
      </c>
      <c r="I41" s="31"/>
      <c r="J41" s="31"/>
      <c r="K41" s="35"/>
    </row>
    <row r="42" spans="2:11" x14ac:dyDescent="0.25">
      <c r="B42" s="8" t="s">
        <v>459</v>
      </c>
      <c r="C42" s="57" t="s">
        <v>460</v>
      </c>
      <c r="D42" s="54" t="s">
        <v>461</v>
      </c>
      <c r="E42" s="6" t="s">
        <v>237</v>
      </c>
      <c r="F42" s="19">
        <v>2800</v>
      </c>
      <c r="G42" s="24">
        <v>41.92</v>
      </c>
      <c r="H42" s="24">
        <v>0.25</v>
      </c>
      <c r="I42" s="31"/>
      <c r="J42" s="31"/>
      <c r="K42" s="35"/>
    </row>
    <row r="43" spans="2:11" x14ac:dyDescent="0.25">
      <c r="B43" s="8" t="s">
        <v>1812</v>
      </c>
      <c r="C43" s="57" t="s">
        <v>1813</v>
      </c>
      <c r="D43" s="54" t="s">
        <v>1814</v>
      </c>
      <c r="E43" s="6" t="s">
        <v>140</v>
      </c>
      <c r="F43" s="19">
        <v>1700</v>
      </c>
      <c r="G43" s="24">
        <v>41.2</v>
      </c>
      <c r="H43" s="24">
        <v>0.25</v>
      </c>
      <c r="I43" s="31"/>
      <c r="J43" s="31"/>
      <c r="K43" s="35"/>
    </row>
    <row r="44" spans="2:11" x14ac:dyDescent="0.25">
      <c r="B44" s="8" t="s">
        <v>115</v>
      </c>
      <c r="C44" s="57" t="s">
        <v>116</v>
      </c>
      <c r="D44" s="54" t="s">
        <v>117</v>
      </c>
      <c r="E44" s="6" t="s">
        <v>118</v>
      </c>
      <c r="F44" s="19">
        <v>110</v>
      </c>
      <c r="G44" s="24">
        <v>41.05</v>
      </c>
      <c r="H44" s="24">
        <v>0.25</v>
      </c>
      <c r="I44" s="31"/>
      <c r="J44" s="31"/>
      <c r="K44" s="35"/>
    </row>
    <row r="45" spans="2:11" x14ac:dyDescent="0.25">
      <c r="B45" s="8" t="s">
        <v>1903</v>
      </c>
      <c r="C45" s="57" t="s">
        <v>1904</v>
      </c>
      <c r="D45" s="54" t="s">
        <v>1905</v>
      </c>
      <c r="E45" s="6" t="s">
        <v>140</v>
      </c>
      <c r="F45" s="19">
        <v>4900</v>
      </c>
      <c r="G45" s="24">
        <v>39.33</v>
      </c>
      <c r="H45" s="24">
        <v>0.24</v>
      </c>
      <c r="I45" s="31"/>
      <c r="J45" s="31"/>
      <c r="K45" s="35"/>
    </row>
    <row r="46" spans="2:11" x14ac:dyDescent="0.25">
      <c r="B46" s="8" t="s">
        <v>130</v>
      </c>
      <c r="C46" s="57" t="s">
        <v>131</v>
      </c>
      <c r="D46" s="54" t="s">
        <v>132</v>
      </c>
      <c r="E46" s="6" t="s">
        <v>133</v>
      </c>
      <c r="F46" s="19">
        <v>1250</v>
      </c>
      <c r="G46" s="24">
        <v>35.67</v>
      </c>
      <c r="H46" s="24">
        <v>0.21</v>
      </c>
      <c r="I46" s="31"/>
      <c r="J46" s="31"/>
      <c r="K46" s="35"/>
    </row>
    <row r="47" spans="2:11" x14ac:dyDescent="0.25">
      <c r="B47" s="8" t="s">
        <v>207</v>
      </c>
      <c r="C47" s="57" t="s">
        <v>208</v>
      </c>
      <c r="D47" s="54" t="s">
        <v>209</v>
      </c>
      <c r="E47" s="6" t="s">
        <v>98</v>
      </c>
      <c r="F47" s="19">
        <v>2500</v>
      </c>
      <c r="G47" s="24">
        <v>34.6</v>
      </c>
      <c r="H47" s="24">
        <v>0.21</v>
      </c>
      <c r="I47" s="31"/>
      <c r="J47" s="31"/>
      <c r="K47" s="35"/>
    </row>
    <row r="48" spans="2:11" x14ac:dyDescent="0.25">
      <c r="B48" s="8" t="s">
        <v>294</v>
      </c>
      <c r="C48" s="57" t="s">
        <v>295</v>
      </c>
      <c r="D48" s="54" t="s">
        <v>296</v>
      </c>
      <c r="E48" s="6" t="s">
        <v>72</v>
      </c>
      <c r="F48" s="19">
        <v>9300</v>
      </c>
      <c r="G48" s="24">
        <v>33.61</v>
      </c>
      <c r="H48" s="24">
        <v>0.2</v>
      </c>
      <c r="I48" s="31"/>
      <c r="J48" s="31"/>
      <c r="K48" s="35"/>
    </row>
    <row r="49" spans="1:11" x14ac:dyDescent="0.25">
      <c r="C49" s="58" t="s">
        <v>40</v>
      </c>
      <c r="D49" s="54"/>
      <c r="E49" s="6"/>
      <c r="F49" s="19"/>
      <c r="G49" s="25">
        <v>3149.57</v>
      </c>
      <c r="H49" s="25">
        <v>18.88</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2801</v>
      </c>
      <c r="C57" s="57" t="s">
        <v>2802</v>
      </c>
      <c r="D57" s="54" t="s">
        <v>2803</v>
      </c>
      <c r="E57" s="6" t="s">
        <v>1709</v>
      </c>
      <c r="F57" s="19">
        <v>100</v>
      </c>
      <c r="G57" s="24">
        <v>1001.96</v>
      </c>
      <c r="H57" s="24">
        <v>6.01</v>
      </c>
      <c r="I57" s="31">
        <v>7.835</v>
      </c>
      <c r="J57" s="31"/>
      <c r="K57" s="35" t="s">
        <v>572</v>
      </c>
    </row>
    <row r="58" spans="1:11" x14ac:dyDescent="0.25">
      <c r="B58" s="8" t="s">
        <v>2626</v>
      </c>
      <c r="C58" s="57" t="s">
        <v>1606</v>
      </c>
      <c r="D58" s="54" t="s">
        <v>2627</v>
      </c>
      <c r="E58" s="6" t="s">
        <v>571</v>
      </c>
      <c r="F58" s="19">
        <v>75</v>
      </c>
      <c r="G58" s="24">
        <v>745.27</v>
      </c>
      <c r="H58" s="24">
        <v>4.47</v>
      </c>
      <c r="I58" s="31">
        <v>8</v>
      </c>
      <c r="J58" s="31"/>
      <c r="K58" s="35" t="s">
        <v>572</v>
      </c>
    </row>
    <row r="59" spans="1:11" x14ac:dyDescent="0.25">
      <c r="B59" s="8" t="s">
        <v>722</v>
      </c>
      <c r="C59" s="57" t="s">
        <v>723</v>
      </c>
      <c r="D59" s="54" t="s">
        <v>724</v>
      </c>
      <c r="E59" s="6" t="s">
        <v>725</v>
      </c>
      <c r="F59" s="19">
        <v>50</v>
      </c>
      <c r="G59" s="24">
        <v>507.65</v>
      </c>
      <c r="H59" s="24">
        <v>3.05</v>
      </c>
      <c r="I59" s="31">
        <v>7.9039000000000001</v>
      </c>
      <c r="J59" s="31"/>
      <c r="K59" s="35" t="s">
        <v>572</v>
      </c>
    </row>
    <row r="60" spans="1:11" x14ac:dyDescent="0.25">
      <c r="B60" s="8" t="s">
        <v>630</v>
      </c>
      <c r="C60" s="57" t="s">
        <v>269</v>
      </c>
      <c r="D60" s="54" t="s">
        <v>631</v>
      </c>
      <c r="E60" s="6" t="s">
        <v>579</v>
      </c>
      <c r="F60" s="19">
        <v>500</v>
      </c>
      <c r="G60" s="24">
        <v>503.41</v>
      </c>
      <c r="H60" s="24">
        <v>3.02</v>
      </c>
      <c r="I60" s="31">
        <v>8.3699999999999992</v>
      </c>
      <c r="J60" s="31"/>
      <c r="K60" s="35" t="s">
        <v>572</v>
      </c>
    </row>
    <row r="61" spans="1:11" x14ac:dyDescent="0.25">
      <c r="B61" s="8" t="s">
        <v>726</v>
      </c>
      <c r="C61" s="57" t="s">
        <v>625</v>
      </c>
      <c r="D61" s="54" t="s">
        <v>727</v>
      </c>
      <c r="E61" s="6" t="s">
        <v>571</v>
      </c>
      <c r="F61" s="19">
        <v>5</v>
      </c>
      <c r="G61" s="24">
        <v>502.58</v>
      </c>
      <c r="H61" s="24">
        <v>3.01</v>
      </c>
      <c r="I61" s="31">
        <v>7.8902999999999999</v>
      </c>
      <c r="J61" s="31"/>
      <c r="K61" s="35" t="s">
        <v>572</v>
      </c>
    </row>
    <row r="62" spans="1:11" x14ac:dyDescent="0.25">
      <c r="B62" s="8" t="s">
        <v>2804</v>
      </c>
      <c r="C62" s="57" t="s">
        <v>625</v>
      </c>
      <c r="D62" s="54" t="s">
        <v>2805</v>
      </c>
      <c r="E62" s="6" t="s">
        <v>571</v>
      </c>
      <c r="F62" s="19">
        <v>500</v>
      </c>
      <c r="G62" s="24">
        <v>502.22</v>
      </c>
      <c r="H62" s="24">
        <v>3.01</v>
      </c>
      <c r="I62" s="31">
        <v>7.62</v>
      </c>
      <c r="J62" s="31"/>
      <c r="K62" s="35" t="s">
        <v>572</v>
      </c>
    </row>
    <row r="63" spans="1:11" x14ac:dyDescent="0.25">
      <c r="B63" s="8" t="s">
        <v>2806</v>
      </c>
      <c r="C63" s="57" t="s">
        <v>1521</v>
      </c>
      <c r="D63" s="54" t="s">
        <v>2807</v>
      </c>
      <c r="E63" s="6" t="s">
        <v>571</v>
      </c>
      <c r="F63" s="19">
        <v>500</v>
      </c>
      <c r="G63" s="24">
        <v>501.94</v>
      </c>
      <c r="H63" s="24">
        <v>3.01</v>
      </c>
      <c r="I63" s="31">
        <v>7.6498999999999997</v>
      </c>
      <c r="J63" s="31"/>
      <c r="K63" s="35" t="s">
        <v>572</v>
      </c>
    </row>
    <row r="64" spans="1:11" x14ac:dyDescent="0.25">
      <c r="B64" s="8" t="s">
        <v>1651</v>
      </c>
      <c r="C64" s="57" t="s">
        <v>1643</v>
      </c>
      <c r="D64" s="54" t="s">
        <v>1652</v>
      </c>
      <c r="E64" s="6" t="s">
        <v>614</v>
      </c>
      <c r="F64" s="19">
        <v>5</v>
      </c>
      <c r="G64" s="24">
        <v>499.89</v>
      </c>
      <c r="H64" s="24">
        <v>3</v>
      </c>
      <c r="I64" s="31">
        <v>8.6969999999999992</v>
      </c>
      <c r="J64" s="31">
        <v>8.6870819531999999</v>
      </c>
      <c r="K64" s="35" t="s">
        <v>572</v>
      </c>
    </row>
    <row r="65" spans="2:11" x14ac:dyDescent="0.25">
      <c r="B65" s="8" t="s">
        <v>1594</v>
      </c>
      <c r="C65" s="57" t="s">
        <v>715</v>
      </c>
      <c r="D65" s="54" t="s">
        <v>1595</v>
      </c>
      <c r="E65" s="6" t="s">
        <v>717</v>
      </c>
      <c r="F65" s="19">
        <v>500</v>
      </c>
      <c r="G65" s="24">
        <v>497.44</v>
      </c>
      <c r="H65" s="24">
        <v>2.98</v>
      </c>
      <c r="I65" s="31">
        <v>8.3550000000000004</v>
      </c>
      <c r="J65" s="31"/>
      <c r="K65" s="35" t="s">
        <v>572</v>
      </c>
    </row>
    <row r="66" spans="2:11" x14ac:dyDescent="0.25">
      <c r="B66" s="8" t="s">
        <v>1029</v>
      </c>
      <c r="C66" s="57" t="s">
        <v>1030</v>
      </c>
      <c r="D66" s="54" t="s">
        <v>1031</v>
      </c>
      <c r="E66" s="6" t="s">
        <v>571</v>
      </c>
      <c r="F66" s="19">
        <v>500</v>
      </c>
      <c r="G66" s="24">
        <v>497.02</v>
      </c>
      <c r="H66" s="24">
        <v>2.98</v>
      </c>
      <c r="I66" s="31">
        <v>8.3896999999999995</v>
      </c>
      <c r="J66" s="31"/>
      <c r="K66" s="35" t="s">
        <v>572</v>
      </c>
    </row>
    <row r="67" spans="2:11" x14ac:dyDescent="0.25">
      <c r="C67" s="58" t="s">
        <v>40</v>
      </c>
      <c r="D67" s="54"/>
      <c r="E67" s="6"/>
      <c r="F67" s="19"/>
      <c r="G67" s="25">
        <v>5759.38</v>
      </c>
      <c r="H67" s="25">
        <v>34.54</v>
      </c>
      <c r="I67" s="31"/>
      <c r="J67" s="31"/>
      <c r="K67" s="35"/>
    </row>
    <row r="68" spans="2:11" x14ac:dyDescent="0.25">
      <c r="C68" s="57"/>
      <c r="D68" s="54"/>
      <c r="E68" s="6"/>
      <c r="F68" s="19"/>
      <c r="G68" s="24"/>
      <c r="H68" s="24"/>
      <c r="I68" s="31"/>
      <c r="J68" s="31"/>
      <c r="K68" s="35"/>
    </row>
    <row r="69" spans="2:11" x14ac:dyDescent="0.25">
      <c r="C69" s="58" t="s">
        <v>7</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8</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1042</v>
      </c>
      <c r="C74" s="57" t="s">
        <v>1043</v>
      </c>
      <c r="D74" s="54" t="s">
        <v>1044</v>
      </c>
      <c r="E74" s="6" t="s">
        <v>660</v>
      </c>
      <c r="F74" s="19">
        <v>5000000</v>
      </c>
      <c r="G74" s="24">
        <v>4983.7299999999996</v>
      </c>
      <c r="H74" s="24">
        <v>29.9</v>
      </c>
      <c r="I74" s="31">
        <v>7.4064924999999997</v>
      </c>
      <c r="J74" s="31"/>
      <c r="K74" s="35"/>
    </row>
    <row r="75" spans="2:11" x14ac:dyDescent="0.25">
      <c r="C75" s="58" t="s">
        <v>40</v>
      </c>
      <c r="D75" s="54"/>
      <c r="E75" s="6"/>
      <c r="F75" s="19"/>
      <c r="G75" s="25">
        <v>4983.7299999999996</v>
      </c>
      <c r="H75" s="25">
        <v>29.9</v>
      </c>
      <c r="I75" s="31"/>
      <c r="J75" s="31"/>
      <c r="K75" s="35"/>
    </row>
    <row r="76" spans="2:11" x14ac:dyDescent="0.25">
      <c r="C76" s="57"/>
      <c r="D76" s="54"/>
      <c r="E76" s="6"/>
      <c r="F76" s="19"/>
      <c r="G76" s="24"/>
      <c r="H76" s="24"/>
      <c r="I76" s="31"/>
      <c r="J76" s="31"/>
      <c r="K76" s="35"/>
    </row>
    <row r="77" spans="2:11" x14ac:dyDescent="0.25">
      <c r="C77" s="58" t="s">
        <v>10</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11</v>
      </c>
      <c r="D79" s="54"/>
      <c r="E79" s="6"/>
      <c r="F79" s="19"/>
      <c r="G79" s="24"/>
      <c r="H79" s="24"/>
      <c r="I79" s="31"/>
      <c r="J79" s="31"/>
      <c r="K79" s="35"/>
    </row>
    <row r="80" spans="2: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38</v>
      </c>
      <c r="C103" s="57" t="s">
        <v>39</v>
      </c>
      <c r="D103" s="54"/>
      <c r="E103" s="6"/>
      <c r="F103" s="19"/>
      <c r="G103" s="24">
        <v>583.73</v>
      </c>
      <c r="H103" s="24">
        <v>3.5</v>
      </c>
      <c r="I103" s="31"/>
      <c r="J103" s="31"/>
      <c r="K103" s="35"/>
    </row>
    <row r="104" spans="1:54" x14ac:dyDescent="0.25">
      <c r="C104" s="58" t="s">
        <v>40</v>
      </c>
      <c r="D104" s="54"/>
      <c r="E104" s="6"/>
      <c r="F104" s="19"/>
      <c r="G104" s="25">
        <v>583.73</v>
      </c>
      <c r="H104" s="25">
        <v>3.5</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4656</v>
      </c>
      <c r="D107" s="54"/>
      <c r="E107" s="6"/>
      <c r="F107" s="19"/>
      <c r="G107" s="24" t="s">
        <v>2</v>
      </c>
      <c r="H107" s="24" t="s">
        <v>2</v>
      </c>
      <c r="I107" s="31"/>
      <c r="J107" s="31"/>
      <c r="K107" s="35"/>
      <c r="L107" s="3"/>
      <c r="AI107" s="3"/>
      <c r="AV107" s="3"/>
      <c r="AX107" s="3"/>
      <c r="BB107" s="3"/>
    </row>
    <row r="108" spans="1:54" x14ac:dyDescent="0.25">
      <c r="B108" s="8"/>
      <c r="C108" s="57" t="s">
        <v>41</v>
      </c>
      <c r="D108" s="54"/>
      <c r="E108" s="6"/>
      <c r="F108" s="19"/>
      <c r="G108" s="24">
        <v>2193.7399999999998</v>
      </c>
      <c r="H108" s="24">
        <v>13.18</v>
      </c>
      <c r="I108" s="31"/>
      <c r="J108" s="31"/>
      <c r="K108" s="35"/>
    </row>
    <row r="109" spans="1:54" x14ac:dyDescent="0.25">
      <c r="C109" s="58" t="s">
        <v>40</v>
      </c>
      <c r="D109" s="54"/>
      <c r="E109" s="6"/>
      <c r="F109" s="19"/>
      <c r="G109" s="25">
        <v>2193.7399999999998</v>
      </c>
      <c r="H109" s="25">
        <v>13.18</v>
      </c>
      <c r="I109" s="31"/>
      <c r="J109" s="31"/>
      <c r="K109" s="35"/>
    </row>
    <row r="110" spans="1:54" x14ac:dyDescent="0.25">
      <c r="C110" s="57"/>
      <c r="D110" s="54"/>
      <c r="E110" s="6"/>
      <c r="F110" s="19"/>
      <c r="G110" s="24"/>
      <c r="H110" s="24"/>
      <c r="I110" s="31"/>
      <c r="J110" s="31"/>
      <c r="K110" s="35"/>
    </row>
    <row r="111" spans="1:54" x14ac:dyDescent="0.25">
      <c r="C111" s="60" t="s">
        <v>42</v>
      </c>
      <c r="D111" s="55"/>
      <c r="E111" s="5"/>
      <c r="F111" s="20"/>
      <c r="G111" s="26">
        <v>16670.150000000001</v>
      </c>
      <c r="H111" s="26">
        <v>100</v>
      </c>
      <c r="I111" s="32"/>
      <c r="J111" s="32"/>
      <c r="K111" s="36"/>
    </row>
    <row r="114" spans="3:11" x14ac:dyDescent="0.25">
      <c r="C114" s="1" t="s">
        <v>43</v>
      </c>
    </row>
    <row r="115" spans="3:11" x14ac:dyDescent="0.25">
      <c r="C115" s="37" t="s">
        <v>44</v>
      </c>
      <c r="D115" s="37"/>
      <c r="E115" s="37"/>
      <c r="F115" s="37"/>
      <c r="G115" s="37"/>
      <c r="H115" s="37"/>
      <c r="I115" s="37"/>
      <c r="J115" s="37"/>
      <c r="K115" s="37"/>
    </row>
    <row r="116" spans="3:11" x14ac:dyDescent="0.25">
      <c r="C116" s="2" t="s">
        <v>45</v>
      </c>
    </row>
    <row r="117" spans="3:11" x14ac:dyDescent="0.25">
      <c r="C117" s="2" t="s">
        <v>46</v>
      </c>
    </row>
    <row r="118" spans="3:11" x14ac:dyDescent="0.25">
      <c r="C118" s="2" t="s">
        <v>47</v>
      </c>
    </row>
    <row r="119" spans="3:11" x14ac:dyDescent="0.25">
      <c r="C119" s="2" t="s">
        <v>48</v>
      </c>
    </row>
    <row r="120" spans="3:11" x14ac:dyDescent="0.25">
      <c r="C120" s="2" t="s">
        <v>4688</v>
      </c>
    </row>
    <row r="122" spans="3:11" x14ac:dyDescent="0.25">
      <c r="C122" s="78" t="s">
        <v>4733</v>
      </c>
      <c r="E122" s="78" t="s">
        <v>4734</v>
      </c>
      <c r="F122" s="79"/>
    </row>
    <row r="123" spans="3:11" x14ac:dyDescent="0.25">
      <c r="E123" s="2" t="s">
        <v>4781</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88"/>
  <dimension ref="A1:IV72"/>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2810</v>
      </c>
      <c r="J2" s="38" t="s">
        <v>4461</v>
      </c>
    </row>
    <row r="3" spans="1:54" ht="16.5" x14ac:dyDescent="0.3">
      <c r="C3" s="1" t="s">
        <v>27</v>
      </c>
      <c r="D3" s="21" t="s">
        <v>2811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2812</v>
      </c>
      <c r="C14" s="57" t="s">
        <v>2813</v>
      </c>
      <c r="D14" s="54" t="s">
        <v>2814</v>
      </c>
      <c r="E14" s="6" t="s">
        <v>1953</v>
      </c>
      <c r="F14" s="19">
        <v>90694.876600000003</v>
      </c>
      <c r="G14" s="24">
        <v>83007.55</v>
      </c>
      <c r="H14" s="24">
        <v>99.71</v>
      </c>
      <c r="I14" s="31"/>
      <c r="J14" s="31"/>
      <c r="K14" s="35"/>
    </row>
    <row r="15" spans="1:54" x14ac:dyDescent="0.25">
      <c r="C15" s="58" t="s">
        <v>40</v>
      </c>
      <c r="D15" s="54"/>
      <c r="E15" s="6"/>
      <c r="F15" s="19"/>
      <c r="G15" s="25">
        <v>83007.55</v>
      </c>
      <c r="H15" s="25">
        <v>99.71</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38</v>
      </c>
      <c r="C53" s="57" t="s">
        <v>39</v>
      </c>
      <c r="D53" s="54"/>
      <c r="E53" s="6"/>
      <c r="F53" s="19"/>
      <c r="G53" s="24">
        <v>535.45000000000005</v>
      </c>
      <c r="H53" s="24">
        <v>0.64</v>
      </c>
      <c r="I53" s="31"/>
      <c r="J53" s="31"/>
      <c r="K53" s="35"/>
    </row>
    <row r="54" spans="1:54" x14ac:dyDescent="0.25">
      <c r="C54" s="58" t="s">
        <v>40</v>
      </c>
      <c r="D54" s="54"/>
      <c r="E54" s="6"/>
      <c r="F54" s="19"/>
      <c r="G54" s="25">
        <v>535.45000000000005</v>
      </c>
      <c r="H54" s="25">
        <v>0.64</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4656</v>
      </c>
      <c r="D57" s="54"/>
      <c r="E57" s="6"/>
      <c r="F57" s="19"/>
      <c r="G57" s="24" t="s">
        <v>2</v>
      </c>
      <c r="H57" s="24" t="s">
        <v>2</v>
      </c>
      <c r="I57" s="31"/>
      <c r="J57" s="31"/>
      <c r="K57" s="35"/>
      <c r="L57" s="3"/>
      <c r="AI57" s="3"/>
      <c r="AV57" s="3"/>
      <c r="AX57" s="3"/>
      <c r="BB57" s="3"/>
    </row>
    <row r="58" spans="1:54" x14ac:dyDescent="0.25">
      <c r="B58" s="8"/>
      <c r="C58" s="57" t="s">
        <v>41</v>
      </c>
      <c r="D58" s="54"/>
      <c r="E58" s="6"/>
      <c r="F58" s="19"/>
      <c r="G58" s="24">
        <v>-295.20999999999998</v>
      </c>
      <c r="H58" s="24">
        <v>-0.35</v>
      </c>
      <c r="I58" s="31"/>
      <c r="J58" s="31"/>
      <c r="K58" s="35"/>
    </row>
    <row r="59" spans="1:54" x14ac:dyDescent="0.25">
      <c r="C59" s="58" t="s">
        <v>40</v>
      </c>
      <c r="D59" s="54"/>
      <c r="E59" s="6"/>
      <c r="F59" s="19"/>
      <c r="G59" s="25">
        <v>-295.20999999999998</v>
      </c>
      <c r="H59" s="25">
        <v>-0.35</v>
      </c>
      <c r="I59" s="31"/>
      <c r="J59" s="31"/>
      <c r="K59" s="35"/>
    </row>
    <row r="60" spans="1:54" x14ac:dyDescent="0.25">
      <c r="C60" s="57"/>
      <c r="D60" s="54"/>
      <c r="E60" s="6"/>
      <c r="F60" s="19"/>
      <c r="G60" s="24"/>
      <c r="H60" s="24"/>
      <c r="I60" s="31"/>
      <c r="J60" s="31"/>
      <c r="K60" s="35"/>
    </row>
    <row r="61" spans="1:54" x14ac:dyDescent="0.25">
      <c r="C61" s="60" t="s">
        <v>42</v>
      </c>
      <c r="D61" s="55"/>
      <c r="E61" s="5"/>
      <c r="F61" s="20"/>
      <c r="G61" s="26">
        <v>83247.789999999994</v>
      </c>
      <c r="H61" s="26">
        <v>100</v>
      </c>
      <c r="I61" s="32"/>
      <c r="J61" s="32"/>
      <c r="K61" s="36"/>
    </row>
    <row r="64" spans="1:54" x14ac:dyDescent="0.25">
      <c r="C64" s="1" t="s">
        <v>43</v>
      </c>
    </row>
    <row r="65" spans="3:11" x14ac:dyDescent="0.25">
      <c r="C65" s="37" t="s">
        <v>44</v>
      </c>
      <c r="D65" s="37"/>
      <c r="E65" s="37"/>
      <c r="F65" s="37"/>
      <c r="G65" s="37"/>
      <c r="H65" s="37"/>
      <c r="I65" s="37"/>
      <c r="J65" s="37"/>
      <c r="K65" s="37"/>
    </row>
    <row r="66" spans="3:11" x14ac:dyDescent="0.25">
      <c r="C66" s="2" t="s">
        <v>45</v>
      </c>
    </row>
    <row r="67" spans="3:11" x14ac:dyDescent="0.25">
      <c r="C67" s="2" t="s">
        <v>46</v>
      </c>
    </row>
    <row r="68" spans="3:11" x14ac:dyDescent="0.25">
      <c r="C68" s="2" t="s">
        <v>47</v>
      </c>
    </row>
    <row r="69" spans="3:11" x14ac:dyDescent="0.25">
      <c r="C69" s="2" t="s">
        <v>48</v>
      </c>
    </row>
    <row r="71" spans="3:11" x14ac:dyDescent="0.25">
      <c r="C71" s="78" t="s">
        <v>4733</v>
      </c>
      <c r="E71" s="78" t="s">
        <v>4734</v>
      </c>
      <c r="F71" s="79"/>
    </row>
    <row r="72" spans="3:11" x14ac:dyDescent="0.25">
      <c r="E72" s="2" t="s">
        <v>4782</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4"/>
  <dimension ref="A1:IV94"/>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710</v>
      </c>
      <c r="J2" s="38" t="s">
        <v>4461</v>
      </c>
    </row>
    <row r="3" spans="1:54" ht="16.5" x14ac:dyDescent="0.3">
      <c r="C3" s="1" t="s">
        <v>27</v>
      </c>
      <c r="D3" s="21" t="s">
        <v>711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712</v>
      </c>
      <c r="C18" s="57" t="s">
        <v>269</v>
      </c>
      <c r="D18" s="54" t="s">
        <v>713</v>
      </c>
      <c r="E18" s="6" t="s">
        <v>579</v>
      </c>
      <c r="F18" s="19">
        <v>7500</v>
      </c>
      <c r="G18" s="24">
        <v>7542.11</v>
      </c>
      <c r="H18" s="24">
        <v>4.4000000000000004</v>
      </c>
      <c r="I18" s="31">
        <v>8.3800000000000008</v>
      </c>
      <c r="J18" s="31"/>
      <c r="K18" s="35" t="s">
        <v>572</v>
      </c>
    </row>
    <row r="19" spans="2:11" x14ac:dyDescent="0.25">
      <c r="B19" s="8" t="s">
        <v>714</v>
      </c>
      <c r="C19" s="57" t="s">
        <v>715</v>
      </c>
      <c r="D19" s="54" t="s">
        <v>716</v>
      </c>
      <c r="E19" s="6" t="s">
        <v>717</v>
      </c>
      <c r="F19" s="19">
        <v>7500</v>
      </c>
      <c r="G19" s="24">
        <v>7489.12</v>
      </c>
      <c r="H19" s="24">
        <v>4.37</v>
      </c>
      <c r="I19" s="31">
        <v>8.35</v>
      </c>
      <c r="J19" s="31"/>
      <c r="K19" s="35" t="s">
        <v>572</v>
      </c>
    </row>
    <row r="20" spans="2:11" x14ac:dyDescent="0.25">
      <c r="B20" s="8" t="s">
        <v>592</v>
      </c>
      <c r="C20" s="57" t="s">
        <v>593</v>
      </c>
      <c r="D20" s="54" t="s">
        <v>594</v>
      </c>
      <c r="E20" s="6" t="s">
        <v>595</v>
      </c>
      <c r="F20" s="19">
        <v>6500</v>
      </c>
      <c r="G20" s="24">
        <v>6491.97</v>
      </c>
      <c r="H20" s="24">
        <v>3.79</v>
      </c>
      <c r="I20" s="31">
        <v>8.4524000000000008</v>
      </c>
      <c r="J20" s="31"/>
      <c r="K20" s="35" t="s">
        <v>572</v>
      </c>
    </row>
    <row r="21" spans="2:11" x14ac:dyDescent="0.25">
      <c r="B21" s="8" t="s">
        <v>718</v>
      </c>
      <c r="C21" s="57" t="s">
        <v>719</v>
      </c>
      <c r="D21" s="54" t="s">
        <v>720</v>
      </c>
      <c r="E21" s="6" t="s">
        <v>721</v>
      </c>
      <c r="F21" s="19">
        <v>5900</v>
      </c>
      <c r="G21" s="24">
        <v>5845.4</v>
      </c>
      <c r="H21" s="24">
        <v>3.41</v>
      </c>
      <c r="I21" s="31">
        <v>11</v>
      </c>
      <c r="J21" s="31"/>
      <c r="K21" s="35"/>
    </row>
    <row r="22" spans="2:11" x14ac:dyDescent="0.25">
      <c r="B22" s="8" t="s">
        <v>722</v>
      </c>
      <c r="C22" s="57" t="s">
        <v>723</v>
      </c>
      <c r="D22" s="54" t="s">
        <v>724</v>
      </c>
      <c r="E22" s="6" t="s">
        <v>725</v>
      </c>
      <c r="F22" s="19">
        <v>550</v>
      </c>
      <c r="G22" s="24">
        <v>5584.19</v>
      </c>
      <c r="H22" s="24">
        <v>3.26</v>
      </c>
      <c r="I22" s="31">
        <v>7.9039000000000001</v>
      </c>
      <c r="J22" s="31"/>
      <c r="K22" s="35" t="s">
        <v>572</v>
      </c>
    </row>
    <row r="23" spans="2:11" x14ac:dyDescent="0.25">
      <c r="B23" s="8" t="s">
        <v>647</v>
      </c>
      <c r="C23" s="57" t="s">
        <v>648</v>
      </c>
      <c r="D23" s="54" t="s">
        <v>649</v>
      </c>
      <c r="E23" s="6" t="s">
        <v>650</v>
      </c>
      <c r="F23" s="19">
        <v>5500</v>
      </c>
      <c r="G23" s="24">
        <v>5488.93</v>
      </c>
      <c r="H23" s="24">
        <v>3.2</v>
      </c>
      <c r="I23" s="31">
        <v>9.9450000000000003</v>
      </c>
      <c r="J23" s="31"/>
      <c r="K23" s="35" t="s">
        <v>572</v>
      </c>
    </row>
    <row r="24" spans="2:11" x14ac:dyDescent="0.25">
      <c r="B24" s="8" t="s">
        <v>726</v>
      </c>
      <c r="C24" s="57" t="s">
        <v>625</v>
      </c>
      <c r="D24" s="54" t="s">
        <v>727</v>
      </c>
      <c r="E24" s="6" t="s">
        <v>571</v>
      </c>
      <c r="F24" s="19">
        <v>50</v>
      </c>
      <c r="G24" s="24">
        <v>5025.84</v>
      </c>
      <c r="H24" s="24">
        <v>2.93</v>
      </c>
      <c r="I24" s="31">
        <v>7.8902999999999999</v>
      </c>
      <c r="J24" s="31"/>
      <c r="K24" s="35" t="s">
        <v>572</v>
      </c>
    </row>
    <row r="25" spans="2:11" x14ac:dyDescent="0.25">
      <c r="B25" s="8" t="s">
        <v>576</v>
      </c>
      <c r="C25" s="57" t="s">
        <v>577</v>
      </c>
      <c r="D25" s="54" t="s">
        <v>578</v>
      </c>
      <c r="E25" s="6" t="s">
        <v>579</v>
      </c>
      <c r="F25" s="19">
        <v>500</v>
      </c>
      <c r="G25" s="24">
        <v>4994.38</v>
      </c>
      <c r="H25" s="24">
        <v>2.92</v>
      </c>
      <c r="I25" s="31">
        <v>8.8338000000000001</v>
      </c>
      <c r="J25" s="31"/>
      <c r="K25" s="35" t="s">
        <v>572</v>
      </c>
    </row>
    <row r="26" spans="2:11" x14ac:dyDescent="0.25">
      <c r="B26" s="8" t="s">
        <v>728</v>
      </c>
      <c r="C26" s="57" t="s">
        <v>729</v>
      </c>
      <c r="D26" s="54" t="s">
        <v>730</v>
      </c>
      <c r="E26" s="6" t="s">
        <v>571</v>
      </c>
      <c r="F26" s="19">
        <v>5000</v>
      </c>
      <c r="G26" s="24">
        <v>4985.21</v>
      </c>
      <c r="H26" s="24">
        <v>2.91</v>
      </c>
      <c r="I26" s="31">
        <v>7.96</v>
      </c>
      <c r="J26" s="31"/>
      <c r="K26" s="35" t="s">
        <v>572</v>
      </c>
    </row>
    <row r="27" spans="2:11" x14ac:dyDescent="0.25">
      <c r="B27" s="8" t="s">
        <v>731</v>
      </c>
      <c r="C27" s="57" t="s">
        <v>732</v>
      </c>
      <c r="D27" s="54" t="s">
        <v>733</v>
      </c>
      <c r="E27" s="6" t="s">
        <v>571</v>
      </c>
      <c r="F27" s="19">
        <v>500</v>
      </c>
      <c r="G27" s="24">
        <v>4970.3</v>
      </c>
      <c r="H27" s="24">
        <v>2.9</v>
      </c>
      <c r="I27" s="31">
        <v>7.9349999999999996</v>
      </c>
      <c r="J27" s="31"/>
      <c r="K27" s="35" t="s">
        <v>572</v>
      </c>
    </row>
    <row r="28" spans="2:11" x14ac:dyDescent="0.25">
      <c r="B28" s="8" t="s">
        <v>651</v>
      </c>
      <c r="C28" s="57" t="s">
        <v>652</v>
      </c>
      <c r="D28" s="54" t="s">
        <v>653</v>
      </c>
      <c r="E28" s="6" t="s">
        <v>654</v>
      </c>
      <c r="F28" s="19">
        <v>4500</v>
      </c>
      <c r="G28" s="24">
        <v>4499.6400000000003</v>
      </c>
      <c r="H28" s="24">
        <v>2.63</v>
      </c>
      <c r="I28" s="31">
        <v>10.615</v>
      </c>
      <c r="J28" s="31"/>
      <c r="K28" s="35" t="s">
        <v>572</v>
      </c>
    </row>
    <row r="29" spans="2:11" x14ac:dyDescent="0.25">
      <c r="B29" s="8" t="s">
        <v>734</v>
      </c>
      <c r="C29" s="57" t="s">
        <v>735</v>
      </c>
      <c r="D29" s="54" t="s">
        <v>736</v>
      </c>
      <c r="E29" s="6" t="s">
        <v>601</v>
      </c>
      <c r="F29" s="19">
        <v>450</v>
      </c>
      <c r="G29" s="24">
        <v>4386.7</v>
      </c>
      <c r="H29" s="24">
        <v>2.56</v>
      </c>
      <c r="I29" s="31">
        <v>9.5775000000000006</v>
      </c>
      <c r="J29" s="31"/>
      <c r="K29" s="35" t="s">
        <v>572</v>
      </c>
    </row>
    <row r="30" spans="2:11" x14ac:dyDescent="0.25">
      <c r="B30" s="8" t="s">
        <v>737</v>
      </c>
      <c r="C30" s="57" t="s">
        <v>738</v>
      </c>
      <c r="D30" s="54" t="s">
        <v>739</v>
      </c>
      <c r="E30" s="6" t="s">
        <v>650</v>
      </c>
      <c r="F30" s="19">
        <v>3000</v>
      </c>
      <c r="G30" s="24">
        <v>2993.18</v>
      </c>
      <c r="H30" s="24">
        <v>1.75</v>
      </c>
      <c r="I30" s="31">
        <v>9.2698</v>
      </c>
      <c r="J30" s="31"/>
      <c r="K30" s="35" t="s">
        <v>572</v>
      </c>
    </row>
    <row r="31" spans="2:11" x14ac:dyDescent="0.25">
      <c r="B31" s="8" t="s">
        <v>602</v>
      </c>
      <c r="C31" s="57" t="s">
        <v>603</v>
      </c>
      <c r="D31" s="54" t="s">
        <v>604</v>
      </c>
      <c r="E31" s="6" t="s">
        <v>601</v>
      </c>
      <c r="F31" s="19">
        <v>29</v>
      </c>
      <c r="G31" s="24">
        <v>2899.16</v>
      </c>
      <c r="H31" s="24">
        <v>1.69</v>
      </c>
      <c r="I31" s="31">
        <v>8.5683000000000007</v>
      </c>
      <c r="J31" s="31">
        <v>8.5818459901500006</v>
      </c>
      <c r="K31" s="35"/>
    </row>
    <row r="32" spans="2:11" x14ac:dyDescent="0.25">
      <c r="B32" s="8" t="s">
        <v>740</v>
      </c>
      <c r="C32" s="57" t="s">
        <v>612</v>
      </c>
      <c r="D32" s="54" t="s">
        <v>741</v>
      </c>
      <c r="E32" s="6" t="s">
        <v>614</v>
      </c>
      <c r="F32" s="19">
        <v>2500</v>
      </c>
      <c r="G32" s="24">
        <v>2501.25</v>
      </c>
      <c r="H32" s="24">
        <v>1.46</v>
      </c>
      <c r="I32" s="31">
        <v>8.3949999999999996</v>
      </c>
      <c r="J32" s="31"/>
      <c r="K32" s="35" t="s">
        <v>572</v>
      </c>
    </row>
    <row r="33" spans="2:11" x14ac:dyDescent="0.25">
      <c r="B33" s="8" t="s">
        <v>742</v>
      </c>
      <c r="C33" s="57" t="s">
        <v>743</v>
      </c>
      <c r="D33" s="54" t="s">
        <v>744</v>
      </c>
      <c r="E33" s="6" t="s">
        <v>745</v>
      </c>
      <c r="F33" s="19">
        <v>2500</v>
      </c>
      <c r="G33" s="24">
        <v>2481.34</v>
      </c>
      <c r="H33" s="24">
        <v>1.45</v>
      </c>
      <c r="I33" s="31">
        <v>8.7998999999999992</v>
      </c>
      <c r="J33" s="31"/>
      <c r="K33" s="35" t="s">
        <v>572</v>
      </c>
    </row>
    <row r="34" spans="2:11" x14ac:dyDescent="0.25">
      <c r="B34" s="8" t="s">
        <v>746</v>
      </c>
      <c r="C34" s="57" t="s">
        <v>747</v>
      </c>
      <c r="D34" s="54" t="s">
        <v>748</v>
      </c>
      <c r="E34" s="6" t="s">
        <v>717</v>
      </c>
      <c r="F34" s="19">
        <v>200</v>
      </c>
      <c r="G34" s="24">
        <v>1990.1</v>
      </c>
      <c r="H34" s="24">
        <v>1.1599999999999999</v>
      </c>
      <c r="I34" s="31">
        <v>8.3498999999999999</v>
      </c>
      <c r="J34" s="31"/>
      <c r="K34" s="35"/>
    </row>
    <row r="35" spans="2:11" x14ac:dyDescent="0.25">
      <c r="C35" s="58" t="s">
        <v>40</v>
      </c>
      <c r="D35" s="54"/>
      <c r="E35" s="6"/>
      <c r="F35" s="19"/>
      <c r="G35" s="25">
        <v>80168.820000000007</v>
      </c>
      <c r="H35" s="25">
        <v>46.79</v>
      </c>
      <c r="I35" s="31"/>
      <c r="J35" s="31"/>
      <c r="K35" s="35"/>
    </row>
    <row r="36" spans="2:11" x14ac:dyDescent="0.25">
      <c r="C36" s="57"/>
      <c r="D36" s="54"/>
      <c r="E36" s="6"/>
      <c r="F36" s="19"/>
      <c r="G36" s="24"/>
      <c r="H36" s="24"/>
      <c r="I36" s="31"/>
      <c r="J36" s="31"/>
      <c r="K36" s="35"/>
    </row>
    <row r="37" spans="2:11" x14ac:dyDescent="0.25">
      <c r="C37" s="58" t="s">
        <v>7</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8</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9</v>
      </c>
      <c r="D41" s="54"/>
      <c r="E41" s="6"/>
      <c r="F41" s="19"/>
      <c r="G41" s="24"/>
      <c r="H41" s="24"/>
      <c r="I41" s="31"/>
      <c r="J41" s="31"/>
      <c r="K41" s="35"/>
    </row>
    <row r="42" spans="2:11" x14ac:dyDescent="0.25">
      <c r="B42" s="8" t="s">
        <v>657</v>
      </c>
      <c r="C42" s="57" t="s">
        <v>658</v>
      </c>
      <c r="D42" s="54" t="s">
        <v>659</v>
      </c>
      <c r="E42" s="6" t="s">
        <v>660</v>
      </c>
      <c r="F42" s="19">
        <v>62000000</v>
      </c>
      <c r="G42" s="24">
        <v>62146.879999999997</v>
      </c>
      <c r="H42" s="24">
        <v>36.28</v>
      </c>
      <c r="I42" s="31">
        <v>7.2723084</v>
      </c>
      <c r="J42" s="31"/>
      <c r="K42" s="35"/>
    </row>
    <row r="43" spans="2:11" x14ac:dyDescent="0.25">
      <c r="B43" s="8" t="s">
        <v>676</v>
      </c>
      <c r="C43" s="57" t="s">
        <v>677</v>
      </c>
      <c r="D43" s="54" t="s">
        <v>678</v>
      </c>
      <c r="E43" s="6" t="s">
        <v>660</v>
      </c>
      <c r="F43" s="19">
        <v>17500000</v>
      </c>
      <c r="G43" s="24">
        <v>17424.12</v>
      </c>
      <c r="H43" s="24">
        <v>10.17</v>
      </c>
      <c r="I43" s="31">
        <v>7.3613020000000002</v>
      </c>
      <c r="J43" s="31"/>
      <c r="K43" s="35"/>
    </row>
    <row r="44" spans="2:11" x14ac:dyDescent="0.25">
      <c r="B44" s="8" t="s">
        <v>661</v>
      </c>
      <c r="C44" s="57" t="s">
        <v>662</v>
      </c>
      <c r="D44" s="54" t="s">
        <v>663</v>
      </c>
      <c r="E44" s="6" t="s">
        <v>660</v>
      </c>
      <c r="F44" s="19">
        <v>5000000</v>
      </c>
      <c r="G44" s="24">
        <v>5018.13</v>
      </c>
      <c r="H44" s="24">
        <v>2.93</v>
      </c>
      <c r="I44" s="31">
        <v>7.4010980000000002</v>
      </c>
      <c r="J44" s="31"/>
      <c r="K44" s="35"/>
    </row>
    <row r="45" spans="2:11" x14ac:dyDescent="0.25">
      <c r="C45" s="58" t="s">
        <v>40</v>
      </c>
      <c r="D45" s="54"/>
      <c r="E45" s="6"/>
      <c r="F45" s="19"/>
      <c r="G45" s="25">
        <v>84589.13</v>
      </c>
      <c r="H45" s="25">
        <v>49.38</v>
      </c>
      <c r="I45" s="31"/>
      <c r="J45" s="31"/>
      <c r="K45" s="35"/>
    </row>
    <row r="46" spans="2:11" x14ac:dyDescent="0.25">
      <c r="C46" s="57"/>
      <c r="D46" s="54"/>
      <c r="E46" s="6"/>
      <c r="F46" s="19"/>
      <c r="G46" s="24"/>
      <c r="H46" s="24"/>
      <c r="I46" s="31"/>
      <c r="J46" s="31"/>
      <c r="K46" s="35"/>
    </row>
    <row r="47" spans="2:11" x14ac:dyDescent="0.25">
      <c r="C47" s="58" t="s">
        <v>10</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20</v>
      </c>
      <c r="D64" s="54"/>
      <c r="E64" s="6"/>
      <c r="F64" s="19"/>
      <c r="G64" s="24"/>
      <c r="H64" s="24"/>
      <c r="I64" s="31"/>
      <c r="J64" s="31"/>
      <c r="K64" s="35"/>
    </row>
    <row r="65" spans="1:54" x14ac:dyDescent="0.25">
      <c r="B65" s="8" t="s">
        <v>749</v>
      </c>
      <c r="C65" s="57" t="s">
        <v>4663</v>
      </c>
      <c r="D65" s="54" t="s">
        <v>750</v>
      </c>
      <c r="E65" s="6" t="s">
        <v>751</v>
      </c>
      <c r="F65" s="19">
        <v>4266.6779999999999</v>
      </c>
      <c r="G65" s="24">
        <v>431.77</v>
      </c>
      <c r="H65" s="24">
        <v>0.25</v>
      </c>
      <c r="I65" s="31">
        <v>7.14</v>
      </c>
      <c r="J65" s="31"/>
      <c r="K65" s="35"/>
    </row>
    <row r="66" spans="1:54" x14ac:dyDescent="0.25">
      <c r="C66" s="58" t="s">
        <v>40</v>
      </c>
      <c r="D66" s="54"/>
      <c r="E66" s="6"/>
      <c r="F66" s="19"/>
      <c r="G66" s="25">
        <v>431.77</v>
      </c>
      <c r="H66" s="25">
        <v>0.25</v>
      </c>
      <c r="I66" s="31"/>
      <c r="J66" s="31"/>
      <c r="K66" s="35"/>
    </row>
    <row r="67" spans="1:54" x14ac:dyDescent="0.25">
      <c r="C67" s="57"/>
      <c r="D67" s="54"/>
      <c r="E67" s="6"/>
      <c r="F67" s="19"/>
      <c r="G67" s="24"/>
      <c r="H67" s="24"/>
      <c r="I67" s="31"/>
      <c r="J67" s="31"/>
      <c r="K67" s="35"/>
    </row>
    <row r="68" spans="1:54" x14ac:dyDescent="0.25">
      <c r="C68" s="58" t="s">
        <v>21</v>
      </c>
      <c r="D68" s="54"/>
      <c r="E68" s="6"/>
      <c r="F68" s="19"/>
      <c r="G68" s="24" t="s">
        <v>2</v>
      </c>
      <c r="H68" s="24" t="s">
        <v>2</v>
      </c>
      <c r="I68" s="31"/>
      <c r="J68" s="31"/>
      <c r="K68" s="35"/>
    </row>
    <row r="69" spans="1:54" x14ac:dyDescent="0.25">
      <c r="C69" s="57"/>
      <c r="D69" s="54"/>
      <c r="E69" s="6"/>
      <c r="F69" s="19"/>
      <c r="G69" s="24"/>
      <c r="H69" s="24"/>
      <c r="I69" s="31"/>
      <c r="J69" s="31"/>
      <c r="K69" s="35"/>
    </row>
    <row r="70" spans="1:54" x14ac:dyDescent="0.25">
      <c r="C70" s="58" t="s">
        <v>22</v>
      </c>
      <c r="D70" s="54"/>
      <c r="E70" s="6"/>
      <c r="F70" s="19"/>
      <c r="G70" s="24" t="s">
        <v>2</v>
      </c>
      <c r="H70" s="24" t="s">
        <v>2</v>
      </c>
      <c r="I70" s="31"/>
      <c r="J70" s="31"/>
      <c r="K70" s="35"/>
    </row>
    <row r="71" spans="1:54" x14ac:dyDescent="0.25">
      <c r="C71" s="57"/>
      <c r="D71" s="54"/>
      <c r="E71" s="6"/>
      <c r="F71" s="19"/>
      <c r="G71" s="24"/>
      <c r="H71" s="24"/>
      <c r="I71" s="31"/>
      <c r="J71" s="31"/>
      <c r="K71" s="35"/>
    </row>
    <row r="72" spans="1:54" x14ac:dyDescent="0.25">
      <c r="C72" s="58" t="s">
        <v>23</v>
      </c>
      <c r="D72" s="54"/>
      <c r="E72" s="6"/>
      <c r="F72" s="19"/>
      <c r="G72" s="24" t="s">
        <v>2</v>
      </c>
      <c r="H72" s="24" t="s">
        <v>2</v>
      </c>
      <c r="I72" s="31"/>
      <c r="J72" s="31"/>
      <c r="K72" s="35"/>
    </row>
    <row r="73" spans="1:54" x14ac:dyDescent="0.25">
      <c r="C73" s="57"/>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38</v>
      </c>
      <c r="C75" s="57" t="s">
        <v>39</v>
      </c>
      <c r="D75" s="54"/>
      <c r="E75" s="6"/>
      <c r="F75" s="19"/>
      <c r="G75" s="24">
        <v>1376.93</v>
      </c>
      <c r="H75" s="24">
        <v>0.8</v>
      </c>
      <c r="I75" s="31"/>
      <c r="J75" s="31"/>
      <c r="K75" s="35"/>
    </row>
    <row r="76" spans="1:54" x14ac:dyDescent="0.25">
      <c r="C76" s="58" t="s">
        <v>40</v>
      </c>
      <c r="D76" s="54"/>
      <c r="E76" s="6"/>
      <c r="F76" s="19"/>
      <c r="G76" s="25">
        <v>1376.93</v>
      </c>
      <c r="H76" s="25">
        <v>0.8</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4656</v>
      </c>
      <c r="D79" s="54"/>
      <c r="E79" s="6"/>
      <c r="F79" s="19"/>
      <c r="G79" s="24" t="s">
        <v>2</v>
      </c>
      <c r="H79" s="24" t="s">
        <v>2</v>
      </c>
      <c r="I79" s="31"/>
      <c r="J79" s="31"/>
      <c r="K79" s="35"/>
      <c r="L79" s="3"/>
      <c r="AI79" s="3"/>
      <c r="AV79" s="3"/>
      <c r="AX79" s="3"/>
      <c r="BB79" s="3"/>
    </row>
    <row r="80" spans="1:54" x14ac:dyDescent="0.25">
      <c r="B80" s="8"/>
      <c r="C80" s="57" t="s">
        <v>41</v>
      </c>
      <c r="D80" s="54"/>
      <c r="E80" s="6"/>
      <c r="F80" s="19"/>
      <c r="G80" s="24">
        <v>4724.3999999999996</v>
      </c>
      <c r="H80" s="24">
        <v>2.78</v>
      </c>
      <c r="I80" s="31"/>
      <c r="J80" s="31"/>
      <c r="K80" s="35"/>
    </row>
    <row r="81" spans="3:11" x14ac:dyDescent="0.25">
      <c r="C81" s="58" t="s">
        <v>40</v>
      </c>
      <c r="D81" s="54"/>
      <c r="E81" s="6"/>
      <c r="F81" s="19"/>
      <c r="G81" s="25">
        <v>4724.3999999999996</v>
      </c>
      <c r="H81" s="25">
        <v>2.78</v>
      </c>
      <c r="I81" s="31"/>
      <c r="J81" s="31"/>
      <c r="K81" s="35"/>
    </row>
    <row r="82" spans="3:11" x14ac:dyDescent="0.25">
      <c r="C82" s="57"/>
      <c r="D82" s="54"/>
      <c r="E82" s="6"/>
      <c r="F82" s="19"/>
      <c r="G82" s="24"/>
      <c r="H82" s="24"/>
      <c r="I82" s="31"/>
      <c r="J82" s="31"/>
      <c r="K82" s="35"/>
    </row>
    <row r="83" spans="3:11" x14ac:dyDescent="0.25">
      <c r="C83" s="60" t="s">
        <v>42</v>
      </c>
      <c r="D83" s="55"/>
      <c r="E83" s="5"/>
      <c r="F83" s="20"/>
      <c r="G83" s="26">
        <v>171291.05</v>
      </c>
      <c r="H83" s="26">
        <v>100</v>
      </c>
      <c r="I83" s="32"/>
      <c r="J83" s="32"/>
      <c r="K83" s="36"/>
    </row>
    <row r="86" spans="3:11" x14ac:dyDescent="0.25">
      <c r="C86" s="1" t="s">
        <v>43</v>
      </c>
    </row>
    <row r="87" spans="3:11" x14ac:dyDescent="0.25">
      <c r="C87" s="37" t="s">
        <v>44</v>
      </c>
      <c r="D87" s="37"/>
      <c r="E87" s="37"/>
      <c r="F87" s="37"/>
      <c r="G87" s="37"/>
      <c r="H87" s="37"/>
      <c r="I87" s="37"/>
      <c r="J87" s="37"/>
      <c r="K87" s="37"/>
    </row>
    <row r="88" spans="3:11" x14ac:dyDescent="0.25">
      <c r="C88" s="2" t="s">
        <v>45</v>
      </c>
    </row>
    <row r="89" spans="3:11" x14ac:dyDescent="0.25">
      <c r="C89" s="2" t="s">
        <v>46</v>
      </c>
    </row>
    <row r="90" spans="3:11" x14ac:dyDescent="0.25">
      <c r="C90" s="2" t="s">
        <v>47</v>
      </c>
    </row>
    <row r="91" spans="3:11" x14ac:dyDescent="0.25">
      <c r="C91" s="2" t="s">
        <v>48</v>
      </c>
    </row>
    <row r="93" spans="3:11" x14ac:dyDescent="0.25">
      <c r="C93" s="78" t="s">
        <v>4733</v>
      </c>
      <c r="E93" s="78" t="s">
        <v>4734</v>
      </c>
      <c r="F93" s="79"/>
    </row>
    <row r="94" spans="3:11" x14ac:dyDescent="0.25">
      <c r="E94" s="2" t="s">
        <v>4740</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89"/>
  <dimension ref="A1:IV87"/>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2815</v>
      </c>
      <c r="J2" s="38" t="s">
        <v>4461</v>
      </c>
    </row>
    <row r="3" spans="1:54" ht="16.5" x14ac:dyDescent="0.3">
      <c r="C3" s="1" t="s">
        <v>27</v>
      </c>
      <c r="D3" s="21" t="s">
        <v>2816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2817</v>
      </c>
      <c r="C18" s="57" t="s">
        <v>1521</v>
      </c>
      <c r="D18" s="54" t="s">
        <v>2818</v>
      </c>
      <c r="E18" s="6" t="s">
        <v>571</v>
      </c>
      <c r="F18" s="19">
        <v>300</v>
      </c>
      <c r="G18" s="24">
        <v>3009.44</v>
      </c>
      <c r="H18" s="24">
        <v>3.58</v>
      </c>
      <c r="I18" s="31">
        <v>7.8625999999999996</v>
      </c>
      <c r="J18" s="31"/>
      <c r="K18" s="35" t="s">
        <v>572</v>
      </c>
    </row>
    <row r="19" spans="2:11" x14ac:dyDescent="0.25">
      <c r="B19" s="8" t="s">
        <v>2819</v>
      </c>
      <c r="C19" s="57" t="s">
        <v>625</v>
      </c>
      <c r="D19" s="54" t="s">
        <v>2820</v>
      </c>
      <c r="E19" s="6" t="s">
        <v>571</v>
      </c>
      <c r="F19" s="19">
        <v>250</v>
      </c>
      <c r="G19" s="24">
        <v>2512.65</v>
      </c>
      <c r="H19" s="24">
        <v>2.99</v>
      </c>
      <c r="I19" s="31">
        <v>7.86</v>
      </c>
      <c r="J19" s="31"/>
      <c r="K19" s="35"/>
    </row>
    <row r="20" spans="2:11" x14ac:dyDescent="0.25">
      <c r="C20" s="58" t="s">
        <v>40</v>
      </c>
      <c r="D20" s="54"/>
      <c r="E20" s="6"/>
      <c r="F20" s="19"/>
      <c r="G20" s="25">
        <v>5522.09</v>
      </c>
      <c r="H20" s="25">
        <v>6.57</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2821</v>
      </c>
      <c r="C27" s="57" t="s">
        <v>2822</v>
      </c>
      <c r="D27" s="54" t="s">
        <v>2823</v>
      </c>
      <c r="E27" s="6" t="s">
        <v>660</v>
      </c>
      <c r="F27" s="19">
        <v>1500000</v>
      </c>
      <c r="G27" s="24">
        <v>1505.75</v>
      </c>
      <c r="H27" s="24">
        <v>1.79</v>
      </c>
      <c r="I27" s="31">
        <v>7.6663424999999998</v>
      </c>
      <c r="J27" s="31"/>
      <c r="K27" s="35"/>
    </row>
    <row r="28" spans="2:11" x14ac:dyDescent="0.25">
      <c r="C28" s="58" t="s">
        <v>40</v>
      </c>
      <c r="D28" s="54"/>
      <c r="E28" s="6"/>
      <c r="F28" s="19"/>
      <c r="G28" s="25">
        <v>1505.75</v>
      </c>
      <c r="H28" s="25">
        <v>1.79</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2824</v>
      </c>
      <c r="C31" s="57" t="s">
        <v>2825</v>
      </c>
      <c r="D31" s="54" t="s">
        <v>2826</v>
      </c>
      <c r="E31" s="6" t="s">
        <v>660</v>
      </c>
      <c r="F31" s="19">
        <v>41500000</v>
      </c>
      <c r="G31" s="24">
        <v>41193.94</v>
      </c>
      <c r="H31" s="24">
        <v>49.07</v>
      </c>
      <c r="I31" s="31">
        <v>7.5085283</v>
      </c>
      <c r="J31" s="31"/>
      <c r="K31" s="35"/>
    </row>
    <row r="32" spans="2:11" x14ac:dyDescent="0.25">
      <c r="B32" s="8" t="s">
        <v>2827</v>
      </c>
      <c r="C32" s="57" t="s">
        <v>2828</v>
      </c>
      <c r="D32" s="54" t="s">
        <v>2829</v>
      </c>
      <c r="E32" s="6" t="s">
        <v>660</v>
      </c>
      <c r="F32" s="19">
        <v>12500000</v>
      </c>
      <c r="G32" s="24">
        <v>12400.9</v>
      </c>
      <c r="H32" s="24">
        <v>14.77</v>
      </c>
      <c r="I32" s="31">
        <v>7.5107188999999996</v>
      </c>
      <c r="J32" s="31"/>
      <c r="K32" s="35"/>
    </row>
    <row r="33" spans="1:11" x14ac:dyDescent="0.25">
      <c r="B33" s="8" t="s">
        <v>2830</v>
      </c>
      <c r="C33" s="57" t="s">
        <v>2831</v>
      </c>
      <c r="D33" s="54" t="s">
        <v>2832</v>
      </c>
      <c r="E33" s="6" t="s">
        <v>660</v>
      </c>
      <c r="F33" s="19">
        <v>10000000</v>
      </c>
      <c r="G33" s="24">
        <v>10067.549999999999</v>
      </c>
      <c r="H33" s="24">
        <v>11.99</v>
      </c>
      <c r="I33" s="31">
        <v>7.4953763000000002</v>
      </c>
      <c r="J33" s="31"/>
      <c r="K33" s="35"/>
    </row>
    <row r="34" spans="1:11" x14ac:dyDescent="0.25">
      <c r="B34" s="8" t="s">
        <v>2243</v>
      </c>
      <c r="C34" s="57" t="s">
        <v>2244</v>
      </c>
      <c r="D34" s="54" t="s">
        <v>2245</v>
      </c>
      <c r="E34" s="6" t="s">
        <v>660</v>
      </c>
      <c r="F34" s="19">
        <v>500000</v>
      </c>
      <c r="G34" s="24">
        <v>503.4</v>
      </c>
      <c r="H34" s="24">
        <v>0.6</v>
      </c>
      <c r="I34" s="31">
        <v>7.5031863000000003</v>
      </c>
      <c r="J34" s="31"/>
      <c r="K34" s="35"/>
    </row>
    <row r="35" spans="1:11" x14ac:dyDescent="0.25">
      <c r="C35" s="58" t="s">
        <v>40</v>
      </c>
      <c r="D35" s="54"/>
      <c r="E35" s="6"/>
      <c r="F35" s="19"/>
      <c r="G35" s="25">
        <v>64165.79</v>
      </c>
      <c r="H35" s="25">
        <v>76.430000000000007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2833</v>
      </c>
      <c r="C47" s="57" t="s">
        <v>2834</v>
      </c>
      <c r="D47" s="54" t="s">
        <v>2835</v>
      </c>
      <c r="E47" s="6" t="s">
        <v>660</v>
      </c>
      <c r="F47" s="19">
        <v>3097400</v>
      </c>
      <c r="G47" s="24">
        <v>2862.71</v>
      </c>
      <c r="H47" s="24">
        <v>3.41</v>
      </c>
      <c r="I47" s="31">
        <v>7.3301701000000001</v>
      </c>
      <c r="J47" s="31"/>
      <c r="K47" s="35"/>
    </row>
    <row r="48" spans="1:11" x14ac:dyDescent="0.25">
      <c r="B48" s="8" t="s">
        <v>2836</v>
      </c>
      <c r="C48" s="57" t="s">
        <v>2837</v>
      </c>
      <c r="D48" s="54" t="s">
        <v>2838</v>
      </c>
      <c r="E48" s="6" t="s">
        <v>660</v>
      </c>
      <c r="F48" s="19">
        <v>2994600</v>
      </c>
      <c r="G48" s="24">
        <v>2778.49</v>
      </c>
      <c r="H48" s="24">
        <v>3.31</v>
      </c>
      <c r="I48" s="31">
        <v>7.3341054000000003</v>
      </c>
      <c r="J48" s="31"/>
      <c r="K48" s="35"/>
    </row>
    <row r="49" spans="1:11" x14ac:dyDescent="0.25">
      <c r="B49" s="8" t="s">
        <v>2839</v>
      </c>
      <c r="C49" s="57" t="s">
        <v>2840</v>
      </c>
      <c r="D49" s="54" t="s">
        <v>2841</v>
      </c>
      <c r="E49" s="6" t="s">
        <v>660</v>
      </c>
      <c r="F49" s="19">
        <v>2063000</v>
      </c>
      <c r="G49" s="24">
        <v>1904.09</v>
      </c>
      <c r="H49" s="24">
        <v>2.27</v>
      </c>
      <c r="I49" s="31">
        <v>7.3288238999999997</v>
      </c>
      <c r="J49" s="31"/>
      <c r="K49" s="35"/>
    </row>
    <row r="50" spans="1:11" x14ac:dyDescent="0.25">
      <c r="B50" s="8" t="s">
        <v>2842</v>
      </c>
      <c r="C50" s="57" t="s">
        <v>2843</v>
      </c>
      <c r="D50" s="54" t="s">
        <v>2844</v>
      </c>
      <c r="E50" s="6" t="s">
        <v>660</v>
      </c>
      <c r="F50" s="19">
        <v>1587500</v>
      </c>
      <c r="G50" s="24">
        <v>1493.17</v>
      </c>
      <c r="H50" s="24">
        <v>1.78</v>
      </c>
      <c r="I50" s="31">
        <v>7.3485531000000002</v>
      </c>
      <c r="J50" s="31"/>
      <c r="K50" s="35"/>
    </row>
    <row r="51" spans="1:11" x14ac:dyDescent="0.25">
      <c r="B51" s="8" t="s">
        <v>2845</v>
      </c>
      <c r="C51" s="57" t="s">
        <v>2846</v>
      </c>
      <c r="D51" s="54" t="s">
        <v>2847</v>
      </c>
      <c r="E51" s="6" t="s">
        <v>660</v>
      </c>
      <c r="F51" s="19">
        <v>876500</v>
      </c>
      <c r="G51" s="24">
        <v>823.28</v>
      </c>
      <c r="H51" s="24">
        <v>0.98</v>
      </c>
      <c r="I51" s="31">
        <v>7.3485531000000002</v>
      </c>
      <c r="J51" s="31"/>
      <c r="K51" s="35"/>
    </row>
    <row r="52" spans="1:11" x14ac:dyDescent="0.25">
      <c r="B52" s="8" t="s">
        <v>2848</v>
      </c>
      <c r="C52" s="57" t="s">
        <v>2849</v>
      </c>
      <c r="D52" s="54" t="s">
        <v>2850</v>
      </c>
      <c r="E52" s="6" t="s">
        <v>660</v>
      </c>
      <c r="F52" s="19">
        <v>450000</v>
      </c>
      <c r="G52" s="24">
        <v>422.93</v>
      </c>
      <c r="H52" s="24">
        <v>0.5</v>
      </c>
      <c r="I52" s="31">
        <v>7.3485531000000002</v>
      </c>
      <c r="J52" s="31"/>
      <c r="K52" s="35"/>
    </row>
    <row r="53" spans="1:11" x14ac:dyDescent="0.25">
      <c r="B53" s="8" t="s">
        <v>2851</v>
      </c>
      <c r="C53" s="57" t="s">
        <v>2852</v>
      </c>
      <c r="D53" s="54" t="s">
        <v>2853</v>
      </c>
      <c r="E53" s="6" t="s">
        <v>660</v>
      </c>
      <c r="F53" s="19">
        <v>175000</v>
      </c>
      <c r="G53" s="24">
        <v>164.5</v>
      </c>
      <c r="H53" s="24">
        <v>0.2</v>
      </c>
      <c r="I53" s="31">
        <v>7.3485531000000002</v>
      </c>
      <c r="J53" s="31"/>
      <c r="K53" s="35"/>
    </row>
    <row r="54" spans="1:11" x14ac:dyDescent="0.25">
      <c r="C54" s="58" t="s">
        <v>40</v>
      </c>
      <c r="D54" s="54"/>
      <c r="E54" s="6"/>
      <c r="F54" s="19"/>
      <c r="G54" s="25">
        <v>10449.17</v>
      </c>
      <c r="H54" s="25">
        <v>12.45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38</v>
      </c>
      <c r="C68" s="57" t="s">
        <v>39</v>
      </c>
      <c r="D68" s="54"/>
      <c r="E68" s="6"/>
      <c r="F68" s="19"/>
      <c r="G68" s="24">
        <v>669.87</v>
      </c>
      <c r="H68" s="24">
        <v>0.8</v>
      </c>
      <c r="I68" s="31"/>
      <c r="J68" s="31"/>
      <c r="K68" s="35"/>
    </row>
    <row r="69" spans="1:54" x14ac:dyDescent="0.25">
      <c r="C69" s="58" t="s">
        <v>40</v>
      </c>
      <c r="D69" s="54"/>
      <c r="E69" s="6"/>
      <c r="F69" s="19"/>
      <c r="G69" s="25">
        <v>669.87</v>
      </c>
      <c r="H69" s="25">
        <v>0.8</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4656</v>
      </c>
      <c r="D72" s="54"/>
      <c r="E72" s="6"/>
      <c r="F72" s="19"/>
      <c r="G72" s="24" t="s">
        <v>2</v>
      </c>
      <c r="H72" s="24" t="s">
        <v>2</v>
      </c>
      <c r="I72" s="31"/>
      <c r="J72" s="31"/>
      <c r="K72" s="35"/>
      <c r="L72" s="3"/>
      <c r="AI72" s="3"/>
      <c r="AV72" s="3"/>
      <c r="AX72" s="3"/>
      <c r="BB72" s="3"/>
    </row>
    <row r="73" spans="1:54" x14ac:dyDescent="0.25">
      <c r="B73" s="8"/>
      <c r="C73" s="57" t="s">
        <v>41</v>
      </c>
      <c r="D73" s="54"/>
      <c r="E73" s="6"/>
      <c r="F73" s="19"/>
      <c r="G73" s="24">
        <v>1635.79</v>
      </c>
      <c r="H73" s="24">
        <v>1.96</v>
      </c>
      <c r="I73" s="31"/>
      <c r="J73" s="31"/>
      <c r="K73" s="35"/>
    </row>
    <row r="74" spans="1:54" x14ac:dyDescent="0.25">
      <c r="C74" s="58" t="s">
        <v>40</v>
      </c>
      <c r="D74" s="54"/>
      <c r="E74" s="6"/>
      <c r="F74" s="19"/>
      <c r="G74" s="25">
        <v>1635.79</v>
      </c>
      <c r="H74" s="25">
        <v>1.96</v>
      </c>
      <c r="I74" s="31"/>
      <c r="J74" s="31"/>
      <c r="K74" s="35"/>
    </row>
    <row r="75" spans="1:54" x14ac:dyDescent="0.25">
      <c r="C75" s="57"/>
      <c r="D75" s="54"/>
      <c r="E75" s="6"/>
      <c r="F75" s="19"/>
      <c r="G75" s="24"/>
      <c r="H75" s="24"/>
      <c r="I75" s="31"/>
      <c r="J75" s="31"/>
      <c r="K75" s="35"/>
    </row>
    <row r="76" spans="1:54" x14ac:dyDescent="0.25">
      <c r="C76" s="60" t="s">
        <v>42</v>
      </c>
      <c r="D76" s="55"/>
      <c r="E76" s="5"/>
      <c r="F76" s="20"/>
      <c r="G76" s="26">
        <v>83948.46</v>
      </c>
      <c r="H76" s="26">
        <v>100</v>
      </c>
      <c r="I76" s="32"/>
      <c r="J76" s="32"/>
      <c r="K76" s="36"/>
    </row>
    <row r="79" spans="1:54" x14ac:dyDescent="0.25">
      <c r="C79" s="1" t="s">
        <v>43</v>
      </c>
    </row>
    <row r="80" spans="1:54" x14ac:dyDescent="0.25">
      <c r="C80" s="37" t="s">
        <v>44</v>
      </c>
      <c r="D80" s="37"/>
      <c r="E80" s="37"/>
      <c r="F80" s="37"/>
      <c r="G80" s="37"/>
      <c r="H80" s="37"/>
      <c r="I80" s="37"/>
      <c r="J80" s="37"/>
      <c r="K80" s="37"/>
    </row>
    <row r="81" spans="3:6" x14ac:dyDescent="0.25">
      <c r="C81" s="2" t="s">
        <v>45</v>
      </c>
    </row>
    <row r="82" spans="3:6" x14ac:dyDescent="0.25">
      <c r="C82" s="2" t="s">
        <v>46</v>
      </c>
    </row>
    <row r="83" spans="3:6" x14ac:dyDescent="0.25">
      <c r="C83" s="2" t="s">
        <v>47</v>
      </c>
    </row>
    <row r="84" spans="3:6" x14ac:dyDescent="0.25">
      <c r="C84" s="2" t="s">
        <v>48</v>
      </c>
    </row>
    <row r="86" spans="3:6" x14ac:dyDescent="0.25">
      <c r="C86" s="78" t="s">
        <v>4733</v>
      </c>
      <c r="E86" s="78" t="s">
        <v>4734</v>
      </c>
      <c r="F86" s="79"/>
    </row>
    <row r="87" spans="3:6" x14ac:dyDescent="0.25">
      <c r="E87" s="2" t="s">
        <v>4776</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90"/>
  <dimension ref="A1:IV95"/>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2854</v>
      </c>
      <c r="J2" s="38" t="s">
        <v>4461</v>
      </c>
    </row>
    <row r="3" spans="1:54" ht="16.5" x14ac:dyDescent="0.3">
      <c r="C3" s="1" t="s">
        <v>27</v>
      </c>
      <c r="D3" s="21" t="s">
        <v>2855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1554</v>
      </c>
      <c r="C18" s="57" t="s">
        <v>625</v>
      </c>
      <c r="D18" s="54" t="s">
        <v>1555</v>
      </c>
      <c r="E18" s="6" t="s">
        <v>571</v>
      </c>
      <c r="F18" s="19">
        <v>250</v>
      </c>
      <c r="G18" s="24">
        <v>2418.6799999999998</v>
      </c>
      <c r="H18" s="24">
        <v>5.57</v>
      </c>
      <c r="I18" s="31">
        <v>7.76</v>
      </c>
      <c r="J18" s="31"/>
      <c r="K18" s="35" t="s">
        <v>572</v>
      </c>
    </row>
    <row r="19" spans="2:11" x14ac:dyDescent="0.25">
      <c r="C19" s="58" t="s">
        <v>40</v>
      </c>
      <c r="D19" s="54"/>
      <c r="E19" s="6"/>
      <c r="F19" s="19"/>
      <c r="G19" s="25">
        <v>2418.6799999999998</v>
      </c>
      <c r="H19" s="25">
        <v>5.57</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2856</v>
      </c>
      <c r="C28" s="57" t="s">
        <v>2857</v>
      </c>
      <c r="D28" s="54" t="s">
        <v>2858</v>
      </c>
      <c r="E28" s="6" t="s">
        <v>660</v>
      </c>
      <c r="F28" s="19">
        <v>12000000</v>
      </c>
      <c r="G28" s="24">
        <v>12202.86</v>
      </c>
      <c r="H28" s="24">
        <v>28.12</v>
      </c>
      <c r="I28" s="31">
        <v>7.5254418000000003</v>
      </c>
      <c r="J28" s="31"/>
      <c r="K28" s="35"/>
    </row>
    <row r="29" spans="2:11" x14ac:dyDescent="0.25">
      <c r="B29" s="8" t="s">
        <v>2859</v>
      </c>
      <c r="C29" s="57" t="s">
        <v>2860</v>
      </c>
      <c r="D29" s="54" t="s">
        <v>2861</v>
      </c>
      <c r="E29" s="6" t="s">
        <v>660</v>
      </c>
      <c r="F29" s="19">
        <v>5000000</v>
      </c>
      <c r="G29" s="24">
        <v>5090.18</v>
      </c>
      <c r="H29" s="24">
        <v>11.73</v>
      </c>
      <c r="I29" s="31">
        <v>7.5238864000000003</v>
      </c>
      <c r="J29" s="31"/>
      <c r="K29" s="35"/>
    </row>
    <row r="30" spans="2:11" x14ac:dyDescent="0.25">
      <c r="B30" s="8" t="s">
        <v>2862</v>
      </c>
      <c r="C30" s="57" t="s">
        <v>2863</v>
      </c>
      <c r="D30" s="54" t="s">
        <v>2864</v>
      </c>
      <c r="E30" s="6" t="s">
        <v>660</v>
      </c>
      <c r="F30" s="19">
        <v>3000000</v>
      </c>
      <c r="G30" s="24">
        <v>3047</v>
      </c>
      <c r="H30" s="24">
        <v>7.02</v>
      </c>
      <c r="I30" s="31">
        <v>7.5254418000000003</v>
      </c>
      <c r="J30" s="31"/>
      <c r="K30" s="35"/>
    </row>
    <row r="31" spans="2:11" x14ac:dyDescent="0.25">
      <c r="B31" s="8" t="s">
        <v>2865</v>
      </c>
      <c r="C31" s="57" t="s">
        <v>2866</v>
      </c>
      <c r="D31" s="54" t="s">
        <v>2867</v>
      </c>
      <c r="E31" s="6" t="s">
        <v>660</v>
      </c>
      <c r="F31" s="19">
        <v>2500000</v>
      </c>
      <c r="G31" s="24">
        <v>2566.9</v>
      </c>
      <c r="H31" s="24">
        <v>5.92</v>
      </c>
      <c r="I31" s="31">
        <v>7.5403739999999999</v>
      </c>
      <c r="J31" s="31"/>
      <c r="K31" s="35"/>
    </row>
    <row r="32" spans="2:11" x14ac:dyDescent="0.25">
      <c r="B32" s="8" t="s">
        <v>2868</v>
      </c>
      <c r="C32" s="57" t="s">
        <v>2869</v>
      </c>
      <c r="D32" s="54" t="s">
        <v>2870</v>
      </c>
      <c r="E32" s="6" t="s">
        <v>660</v>
      </c>
      <c r="F32" s="19">
        <v>2500000</v>
      </c>
      <c r="G32" s="24">
        <v>2522.7600000000002</v>
      </c>
      <c r="H32" s="24">
        <v>5.81</v>
      </c>
      <c r="I32" s="31">
        <v>7.5706888000000001</v>
      </c>
      <c r="J32" s="31"/>
      <c r="K32" s="35"/>
    </row>
    <row r="33" spans="1:11" x14ac:dyDescent="0.25">
      <c r="B33" s="8" t="s">
        <v>2871</v>
      </c>
      <c r="C33" s="57" t="s">
        <v>2872</v>
      </c>
      <c r="D33" s="54" t="s">
        <v>2873</v>
      </c>
      <c r="E33" s="6" t="s">
        <v>660</v>
      </c>
      <c r="F33" s="19">
        <v>2000000</v>
      </c>
      <c r="G33" s="24">
        <v>2040.54</v>
      </c>
      <c r="H33" s="24">
        <v>4.7</v>
      </c>
      <c r="I33" s="31">
        <v>7.5795988999999997</v>
      </c>
      <c r="J33" s="31"/>
      <c r="K33" s="35"/>
    </row>
    <row r="34" spans="1:11" x14ac:dyDescent="0.25">
      <c r="B34" s="8" t="s">
        <v>2874</v>
      </c>
      <c r="C34" s="57" t="s">
        <v>2875</v>
      </c>
      <c r="D34" s="54" t="s">
        <v>2876</v>
      </c>
      <c r="E34" s="6" t="s">
        <v>660</v>
      </c>
      <c r="F34" s="19">
        <v>1500000</v>
      </c>
      <c r="G34" s="24">
        <v>1527.37</v>
      </c>
      <c r="H34" s="24">
        <v>3.52</v>
      </c>
      <c r="I34" s="31">
        <v>7.5528130000000004</v>
      </c>
      <c r="J34" s="31"/>
      <c r="K34" s="35"/>
    </row>
    <row r="35" spans="1:11" x14ac:dyDescent="0.25">
      <c r="B35" s="8" t="s">
        <v>2877</v>
      </c>
      <c r="C35" s="57" t="s">
        <v>2878</v>
      </c>
      <c r="D35" s="54" t="s">
        <v>2879</v>
      </c>
      <c r="E35" s="6" t="s">
        <v>660</v>
      </c>
      <c r="F35" s="19">
        <v>1000000</v>
      </c>
      <c r="G35" s="24">
        <v>1018.07</v>
      </c>
      <c r="H35" s="24">
        <v>2.35</v>
      </c>
      <c r="I35" s="31">
        <v>7.5216782999999996</v>
      </c>
      <c r="J35" s="31"/>
      <c r="K35" s="35"/>
    </row>
    <row r="36" spans="1:11" x14ac:dyDescent="0.25">
      <c r="B36" s="8" t="s">
        <v>2880</v>
      </c>
      <c r="C36" s="57" t="s">
        <v>2881</v>
      </c>
      <c r="D36" s="54" t="s">
        <v>2882</v>
      </c>
      <c r="E36" s="6" t="s">
        <v>660</v>
      </c>
      <c r="F36" s="19">
        <v>1000000</v>
      </c>
      <c r="G36" s="24">
        <v>1017.44</v>
      </c>
      <c r="H36" s="24">
        <v>2.34</v>
      </c>
      <c r="I36" s="31">
        <v>7.5367445000000002</v>
      </c>
      <c r="J36" s="31"/>
      <c r="K36" s="35"/>
    </row>
    <row r="37" spans="1:11" x14ac:dyDescent="0.25">
      <c r="B37" s="8" t="s">
        <v>2883</v>
      </c>
      <c r="C37" s="57" t="s">
        <v>2884</v>
      </c>
      <c r="D37" s="54" t="s">
        <v>2885</v>
      </c>
      <c r="E37" s="6" t="s">
        <v>660</v>
      </c>
      <c r="F37" s="19">
        <v>1000000</v>
      </c>
      <c r="G37" s="24">
        <v>976.63</v>
      </c>
      <c r="H37" s="24">
        <v>2.25</v>
      </c>
      <c r="I37" s="31">
        <v>7.4971931999999999</v>
      </c>
      <c r="J37" s="31"/>
      <c r="K37" s="35"/>
    </row>
    <row r="38" spans="1:11" x14ac:dyDescent="0.25">
      <c r="B38" s="8" t="s">
        <v>2886</v>
      </c>
      <c r="C38" s="57" t="s">
        <v>2887</v>
      </c>
      <c r="D38" s="54" t="s">
        <v>2888</v>
      </c>
      <c r="E38" s="6" t="s">
        <v>660</v>
      </c>
      <c r="F38" s="19">
        <v>500000</v>
      </c>
      <c r="G38" s="24">
        <v>507.83</v>
      </c>
      <c r="H38" s="24">
        <v>1.17</v>
      </c>
      <c r="I38" s="31">
        <v>7.5772133999999998</v>
      </c>
      <c r="J38" s="31"/>
      <c r="K38" s="35"/>
    </row>
    <row r="39" spans="1:11" x14ac:dyDescent="0.25">
      <c r="B39" s="8" t="s">
        <v>2889</v>
      </c>
      <c r="C39" s="57" t="s">
        <v>2890</v>
      </c>
      <c r="D39" s="54" t="s">
        <v>2891</v>
      </c>
      <c r="E39" s="6" t="s">
        <v>660</v>
      </c>
      <c r="F39" s="19">
        <v>300000</v>
      </c>
      <c r="G39" s="24">
        <v>306.11</v>
      </c>
      <c r="H39" s="24">
        <v>0.71</v>
      </c>
      <c r="I39" s="31">
        <v>7.5433095000000003</v>
      </c>
      <c r="J39" s="31"/>
      <c r="K39" s="35"/>
    </row>
    <row r="40" spans="1:11" x14ac:dyDescent="0.25">
      <c r="B40" s="8" t="s">
        <v>2892</v>
      </c>
      <c r="C40" s="57" t="s">
        <v>2893</v>
      </c>
      <c r="D40" s="54" t="s">
        <v>2894</v>
      </c>
      <c r="E40" s="6" t="s">
        <v>660</v>
      </c>
      <c r="F40" s="19">
        <v>50000</v>
      </c>
      <c r="G40" s="24">
        <v>50.61</v>
      </c>
      <c r="H40" s="24">
        <v>0.12</v>
      </c>
      <c r="I40" s="31">
        <v>7.5725629000000003</v>
      </c>
      <c r="J40" s="31"/>
      <c r="K40" s="35"/>
    </row>
    <row r="41" spans="1:11" x14ac:dyDescent="0.25">
      <c r="C41" s="58" t="s">
        <v>40</v>
      </c>
      <c r="D41" s="54"/>
      <c r="E41" s="6"/>
      <c r="F41" s="19"/>
      <c r="G41" s="25">
        <v>32874.300000000003</v>
      </c>
      <c r="H41" s="25">
        <v>75.760000000000005</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2895</v>
      </c>
      <c r="C53" s="57" t="s">
        <v>2896</v>
      </c>
      <c r="D53" s="54" t="s">
        <v>2897</v>
      </c>
      <c r="E53" s="6" t="s">
        <v>660</v>
      </c>
      <c r="F53" s="19">
        <v>1621000</v>
      </c>
      <c r="G53" s="24">
        <v>1402.82</v>
      </c>
      <c r="H53" s="24">
        <v>3.23</v>
      </c>
      <c r="I53" s="31">
        <v>7.2759869999999998</v>
      </c>
      <c r="J53" s="31"/>
      <c r="K53" s="35"/>
    </row>
    <row r="54" spans="1:11" x14ac:dyDescent="0.25">
      <c r="B54" s="8" t="s">
        <v>2278</v>
      </c>
      <c r="C54" s="57" t="s">
        <v>2279</v>
      </c>
      <c r="D54" s="54" t="s">
        <v>2280</v>
      </c>
      <c r="E54" s="6" t="s">
        <v>660</v>
      </c>
      <c r="F54" s="19">
        <v>1562000</v>
      </c>
      <c r="G54" s="24">
        <v>1346.47</v>
      </c>
      <c r="H54" s="24">
        <v>3.1</v>
      </c>
      <c r="I54" s="31">
        <v>7.2770738000000001</v>
      </c>
      <c r="J54" s="31"/>
      <c r="K54" s="35"/>
    </row>
    <row r="55" spans="1:11" x14ac:dyDescent="0.25">
      <c r="B55" s="8" t="s">
        <v>2898</v>
      </c>
      <c r="C55" s="57" t="s">
        <v>2899</v>
      </c>
      <c r="D55" s="54" t="s">
        <v>2900</v>
      </c>
      <c r="E55" s="6" t="s">
        <v>660</v>
      </c>
      <c r="F55" s="19">
        <v>1200000</v>
      </c>
      <c r="G55" s="24">
        <v>1033.81</v>
      </c>
      <c r="H55" s="24">
        <v>2.38</v>
      </c>
      <c r="I55" s="31">
        <v>7.2772290000000002</v>
      </c>
      <c r="J55" s="31"/>
      <c r="K55" s="35"/>
    </row>
    <row r="56" spans="1:11" x14ac:dyDescent="0.25">
      <c r="B56" s="8" t="s">
        <v>2901</v>
      </c>
      <c r="C56" s="57" t="s">
        <v>2902</v>
      </c>
      <c r="D56" s="54" t="s">
        <v>2903</v>
      </c>
      <c r="E56" s="6" t="s">
        <v>660</v>
      </c>
      <c r="F56" s="19">
        <v>837000</v>
      </c>
      <c r="G56" s="24">
        <v>733.96</v>
      </c>
      <c r="H56" s="24">
        <v>1.69</v>
      </c>
      <c r="I56" s="31">
        <v>7.2687531999999999</v>
      </c>
      <c r="J56" s="31"/>
      <c r="K56" s="35"/>
    </row>
    <row r="57" spans="1:11" x14ac:dyDescent="0.25">
      <c r="B57" s="8" t="s">
        <v>2904</v>
      </c>
      <c r="C57" s="57" t="s">
        <v>2905</v>
      </c>
      <c r="D57" s="54" t="s">
        <v>2906</v>
      </c>
      <c r="E57" s="6" t="s">
        <v>660</v>
      </c>
      <c r="F57" s="19">
        <v>800000</v>
      </c>
      <c r="G57" s="24">
        <v>701.92</v>
      </c>
      <c r="H57" s="24">
        <v>1.62</v>
      </c>
      <c r="I57" s="31">
        <v>7.2693225000000004</v>
      </c>
      <c r="J57" s="31"/>
      <c r="K57" s="35"/>
    </row>
    <row r="58" spans="1:11" x14ac:dyDescent="0.25">
      <c r="B58" s="8" t="s">
        <v>2907</v>
      </c>
      <c r="C58" s="57" t="s">
        <v>2908</v>
      </c>
      <c r="D58" s="54" t="s">
        <v>2909</v>
      </c>
      <c r="E58" s="6" t="s">
        <v>660</v>
      </c>
      <c r="F58" s="19">
        <v>690000</v>
      </c>
      <c r="G58" s="24">
        <v>593.97</v>
      </c>
      <c r="H58" s="24">
        <v>1.37</v>
      </c>
      <c r="I58" s="31">
        <v>7.2774878000000003</v>
      </c>
      <c r="J58" s="31"/>
      <c r="K58" s="35"/>
    </row>
    <row r="59" spans="1:11" x14ac:dyDescent="0.25">
      <c r="B59" s="8" t="s">
        <v>2910</v>
      </c>
      <c r="C59" s="57" t="s">
        <v>2911</v>
      </c>
      <c r="D59" s="54" t="s">
        <v>2912</v>
      </c>
      <c r="E59" s="6" t="s">
        <v>660</v>
      </c>
      <c r="F59" s="19">
        <v>555000</v>
      </c>
      <c r="G59" s="24">
        <v>494.72</v>
      </c>
      <c r="H59" s="24">
        <v>1.1399999999999999</v>
      </c>
      <c r="I59" s="31">
        <v>7.2934723999999997</v>
      </c>
      <c r="J59" s="31"/>
      <c r="K59" s="35"/>
    </row>
    <row r="60" spans="1:11" x14ac:dyDescent="0.25">
      <c r="B60" s="8" t="s">
        <v>2851</v>
      </c>
      <c r="C60" s="57" t="s">
        <v>2852</v>
      </c>
      <c r="D60" s="54" t="s">
        <v>2853</v>
      </c>
      <c r="E60" s="6" t="s">
        <v>660</v>
      </c>
      <c r="F60" s="19">
        <v>285000</v>
      </c>
      <c r="G60" s="24">
        <v>267.91000000000003</v>
      </c>
      <c r="H60" s="24">
        <v>0.62</v>
      </c>
      <c r="I60" s="31">
        <v>7.3485531000000002</v>
      </c>
      <c r="J60" s="31"/>
      <c r="K60" s="35"/>
    </row>
    <row r="61" spans="1:11" x14ac:dyDescent="0.25">
      <c r="B61" s="8" t="s">
        <v>2913</v>
      </c>
      <c r="C61" s="57" t="s">
        <v>2914</v>
      </c>
      <c r="D61" s="54" t="s">
        <v>2915</v>
      </c>
      <c r="E61" s="6" t="s">
        <v>660</v>
      </c>
      <c r="F61" s="19">
        <v>122000</v>
      </c>
      <c r="G61" s="24">
        <v>106.9</v>
      </c>
      <c r="H61" s="24">
        <v>0.25</v>
      </c>
      <c r="I61" s="31">
        <v>7.2679768999999999</v>
      </c>
      <c r="J61" s="31"/>
      <c r="K61" s="35"/>
    </row>
    <row r="62" spans="1:11" x14ac:dyDescent="0.25">
      <c r="C62" s="58" t="s">
        <v>40</v>
      </c>
      <c r="D62" s="54"/>
      <c r="E62" s="6"/>
      <c r="F62" s="19"/>
      <c r="G62" s="25">
        <v>6682.48</v>
      </c>
      <c r="H62" s="25">
        <v>15.4</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38</v>
      </c>
      <c r="C76" s="57" t="s">
        <v>39</v>
      </c>
      <c r="D76" s="54"/>
      <c r="E76" s="6"/>
      <c r="F76" s="19"/>
      <c r="G76" s="24">
        <v>713.26</v>
      </c>
      <c r="H76" s="24">
        <v>1.64</v>
      </c>
      <c r="I76" s="31"/>
      <c r="J76" s="31"/>
      <c r="K76" s="35"/>
    </row>
    <row r="77" spans="1:54" x14ac:dyDescent="0.25">
      <c r="C77" s="58" t="s">
        <v>40</v>
      </c>
      <c r="D77" s="54"/>
      <c r="E77" s="6"/>
      <c r="F77" s="19"/>
      <c r="G77" s="25">
        <v>713.26</v>
      </c>
      <c r="H77" s="25">
        <v>1.64</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4656</v>
      </c>
      <c r="D80" s="54"/>
      <c r="E80" s="6"/>
      <c r="F80" s="19"/>
      <c r="G80" s="24" t="s">
        <v>2</v>
      </c>
      <c r="H80" s="24" t="s">
        <v>2</v>
      </c>
      <c r="I80" s="31"/>
      <c r="J80" s="31"/>
      <c r="K80" s="35"/>
      <c r="L80" s="3"/>
      <c r="AI80" s="3"/>
      <c r="AV80" s="3"/>
      <c r="AX80" s="3"/>
      <c r="BB80" s="3"/>
    </row>
    <row r="81" spans="2:11" x14ac:dyDescent="0.25">
      <c r="B81" s="8"/>
      <c r="C81" s="57" t="s">
        <v>41</v>
      </c>
      <c r="D81" s="54"/>
      <c r="E81" s="6"/>
      <c r="F81" s="19"/>
      <c r="G81" s="24">
        <v>706.51</v>
      </c>
      <c r="H81" s="24">
        <v>1.63</v>
      </c>
      <c r="I81" s="31"/>
      <c r="J81" s="31"/>
      <c r="K81" s="35"/>
    </row>
    <row r="82" spans="2:11" x14ac:dyDescent="0.25">
      <c r="C82" s="58" t="s">
        <v>40</v>
      </c>
      <c r="D82" s="54"/>
      <c r="E82" s="6"/>
      <c r="F82" s="19"/>
      <c r="G82" s="25">
        <v>706.51</v>
      </c>
      <c r="H82" s="25">
        <v>1.63</v>
      </c>
      <c r="I82" s="31"/>
      <c r="J82" s="31"/>
      <c r="K82" s="35"/>
    </row>
    <row r="83" spans="2:11" x14ac:dyDescent="0.25">
      <c r="C83" s="57"/>
      <c r="D83" s="54"/>
      <c r="E83" s="6"/>
      <c r="F83" s="19"/>
      <c r="G83" s="24"/>
      <c r="H83" s="24"/>
      <c r="I83" s="31"/>
      <c r="J83" s="31"/>
      <c r="K83" s="35"/>
    </row>
    <row r="84" spans="2:11" x14ac:dyDescent="0.25">
      <c r="C84" s="60" t="s">
        <v>42</v>
      </c>
      <c r="D84" s="55"/>
      <c r="E84" s="5"/>
      <c r="F84" s="20"/>
      <c r="G84" s="26">
        <v>43395.23</v>
      </c>
      <c r="H84" s="26">
        <v>100.00000000000001</v>
      </c>
      <c r="I84" s="32"/>
      <c r="J84" s="32"/>
      <c r="K84" s="36"/>
    </row>
    <row r="87" spans="2:11" x14ac:dyDescent="0.25">
      <c r="C87" s="1" t="s">
        <v>43</v>
      </c>
    </row>
    <row r="88" spans="2:11" x14ac:dyDescent="0.25">
      <c r="C88" s="37" t="s">
        <v>44</v>
      </c>
      <c r="D88" s="37"/>
      <c r="E88" s="37"/>
      <c r="F88" s="37"/>
      <c r="G88" s="37"/>
      <c r="H88" s="37"/>
      <c r="I88" s="37"/>
      <c r="J88" s="37"/>
      <c r="K88" s="37"/>
    </row>
    <row r="89" spans="2:11" x14ac:dyDescent="0.25">
      <c r="C89" s="2" t="s">
        <v>45</v>
      </c>
    </row>
    <row r="90" spans="2:11" x14ac:dyDescent="0.25">
      <c r="C90" s="2" t="s">
        <v>46</v>
      </c>
    </row>
    <row r="91" spans="2:11" x14ac:dyDescent="0.25">
      <c r="C91" s="2" t="s">
        <v>47</v>
      </c>
    </row>
    <row r="92" spans="2:11" x14ac:dyDescent="0.25">
      <c r="C92" s="2" t="s">
        <v>48</v>
      </c>
    </row>
    <row r="94" spans="2:11" x14ac:dyDescent="0.25">
      <c r="C94" s="78" t="s">
        <v>4733</v>
      </c>
      <c r="E94" s="78" t="s">
        <v>4734</v>
      </c>
      <c r="F94" s="79"/>
    </row>
    <row r="95" spans="2:11" x14ac:dyDescent="0.25">
      <c r="E95" s="2" t="s">
        <v>4783</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91"/>
  <dimension ref="A1:IV85"/>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2916</v>
      </c>
      <c r="J2" s="38" t="s">
        <v>4461</v>
      </c>
    </row>
    <row r="3" spans="1:54" ht="16.5" x14ac:dyDescent="0.3">
      <c r="C3" s="1" t="s">
        <v>27</v>
      </c>
      <c r="D3" s="21" t="s">
        <v>2917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2918</v>
      </c>
      <c r="C26" s="57" t="s">
        <v>2919</v>
      </c>
      <c r="D26" s="54" t="s">
        <v>2920</v>
      </c>
      <c r="E26" s="6" t="s">
        <v>660</v>
      </c>
      <c r="F26" s="19">
        <v>2500000</v>
      </c>
      <c r="G26" s="24">
        <v>2530.79</v>
      </c>
      <c r="H26" s="24">
        <v>23.35</v>
      </c>
      <c r="I26" s="31">
        <v>7.5409762999999996</v>
      </c>
      <c r="J26" s="31"/>
      <c r="K26" s="35"/>
    </row>
    <row r="27" spans="1:11" x14ac:dyDescent="0.25">
      <c r="B27" s="8" t="s">
        <v>2921</v>
      </c>
      <c r="C27" s="57" t="s">
        <v>2922</v>
      </c>
      <c r="D27" s="54" t="s">
        <v>2923</v>
      </c>
      <c r="E27" s="6" t="s">
        <v>660</v>
      </c>
      <c r="F27" s="19">
        <v>2500000</v>
      </c>
      <c r="G27" s="24">
        <v>2528.1</v>
      </c>
      <c r="H27" s="24">
        <v>23.32</v>
      </c>
      <c r="I27" s="31">
        <v>7.5385913999999996</v>
      </c>
      <c r="J27" s="31"/>
      <c r="K27" s="35"/>
    </row>
    <row r="28" spans="1:11" x14ac:dyDescent="0.25">
      <c r="B28" s="8" t="s">
        <v>1751</v>
      </c>
      <c r="C28" s="57" t="s">
        <v>1752</v>
      </c>
      <c r="D28" s="54" t="s">
        <v>1753</v>
      </c>
      <c r="E28" s="6" t="s">
        <v>660</v>
      </c>
      <c r="F28" s="19">
        <v>1500000</v>
      </c>
      <c r="G28" s="24">
        <v>1519.26</v>
      </c>
      <c r="H28" s="24">
        <v>14.02</v>
      </c>
      <c r="I28" s="31">
        <v>7.5461762999999999</v>
      </c>
      <c r="J28" s="31"/>
      <c r="K28" s="35"/>
    </row>
    <row r="29" spans="1:11" x14ac:dyDescent="0.25">
      <c r="B29" s="8" t="s">
        <v>2924</v>
      </c>
      <c r="C29" s="57" t="s">
        <v>2925</v>
      </c>
      <c r="D29" s="54" t="s">
        <v>2926</v>
      </c>
      <c r="E29" s="6" t="s">
        <v>660</v>
      </c>
      <c r="F29" s="19">
        <v>1500000</v>
      </c>
      <c r="G29" s="24">
        <v>1518.58</v>
      </c>
      <c r="H29" s="24">
        <v>14.01</v>
      </c>
      <c r="I29" s="31">
        <v>7.5461762999999999</v>
      </c>
      <c r="J29" s="31"/>
      <c r="K29" s="35"/>
    </row>
    <row r="30" spans="1:11" x14ac:dyDescent="0.25">
      <c r="B30" s="8" t="s">
        <v>2927</v>
      </c>
      <c r="C30" s="57" t="s">
        <v>2928</v>
      </c>
      <c r="D30" s="54" t="s">
        <v>2929</v>
      </c>
      <c r="E30" s="6" t="s">
        <v>660</v>
      </c>
      <c r="F30" s="19">
        <v>200000</v>
      </c>
      <c r="G30" s="24">
        <v>202.45</v>
      </c>
      <c r="H30" s="24">
        <v>1.87</v>
      </c>
      <c r="I30" s="31">
        <v>7.5597611000000002</v>
      </c>
      <c r="J30" s="31"/>
      <c r="K30" s="35"/>
    </row>
    <row r="31" spans="1:11" x14ac:dyDescent="0.25">
      <c r="B31" s="8" t="s">
        <v>2930</v>
      </c>
      <c r="C31" s="57" t="s">
        <v>2931</v>
      </c>
      <c r="D31" s="54" t="s">
        <v>2932</v>
      </c>
      <c r="E31" s="6" t="s">
        <v>660</v>
      </c>
      <c r="F31" s="19">
        <v>116100</v>
      </c>
      <c r="G31" s="24">
        <v>117.53</v>
      </c>
      <c r="H31" s="24">
        <v>1.08</v>
      </c>
      <c r="I31" s="31">
        <v>7.5409762999999996</v>
      </c>
      <c r="J31" s="31"/>
      <c r="K31" s="35"/>
    </row>
    <row r="32" spans="1:11" x14ac:dyDescent="0.25">
      <c r="B32" s="8" t="s">
        <v>2933</v>
      </c>
      <c r="C32" s="57" t="s">
        <v>2934</v>
      </c>
      <c r="D32" s="54" t="s">
        <v>2935</v>
      </c>
      <c r="E32" s="6" t="s">
        <v>660</v>
      </c>
      <c r="F32" s="19">
        <v>104000</v>
      </c>
      <c r="G32" s="24">
        <v>105.04</v>
      </c>
      <c r="H32" s="24">
        <v>0.97</v>
      </c>
      <c r="I32" s="31">
        <v>7.5369150999999999</v>
      </c>
      <c r="J32" s="31"/>
      <c r="K32" s="35"/>
    </row>
    <row r="33" spans="1:11" x14ac:dyDescent="0.25">
      <c r="B33" s="8" t="s">
        <v>2936</v>
      </c>
      <c r="C33" s="57" t="s">
        <v>2937</v>
      </c>
      <c r="D33" s="54" t="s">
        <v>2938</v>
      </c>
      <c r="E33" s="6" t="s">
        <v>660</v>
      </c>
      <c r="F33" s="19">
        <v>100000</v>
      </c>
      <c r="G33" s="24">
        <v>101.21</v>
      </c>
      <c r="H33" s="24">
        <v>0.93</v>
      </c>
      <c r="I33" s="31">
        <v>7.5467314999999999</v>
      </c>
      <c r="J33" s="31"/>
      <c r="K33" s="35"/>
    </row>
    <row r="34" spans="1:11" x14ac:dyDescent="0.25">
      <c r="B34" s="8" t="s">
        <v>2939</v>
      </c>
      <c r="C34" s="57" t="s">
        <v>2940</v>
      </c>
      <c r="D34" s="54" t="s">
        <v>2941</v>
      </c>
      <c r="E34" s="6" t="s">
        <v>660</v>
      </c>
      <c r="F34" s="19">
        <v>50000</v>
      </c>
      <c r="G34" s="24">
        <v>50.56</v>
      </c>
      <c r="H34" s="24">
        <v>0.47</v>
      </c>
      <c r="I34" s="31">
        <v>7.5467314999999999</v>
      </c>
      <c r="J34" s="31"/>
      <c r="K34" s="35"/>
    </row>
    <row r="35" spans="1:11" x14ac:dyDescent="0.25">
      <c r="C35" s="58" t="s">
        <v>40</v>
      </c>
      <c r="D35" s="54"/>
      <c r="E35" s="6"/>
      <c r="F35" s="19"/>
      <c r="G35" s="25">
        <v>8673.52</v>
      </c>
      <c r="H35" s="25">
        <v>80.02</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2910</v>
      </c>
      <c r="C47" s="57" t="s">
        <v>2911</v>
      </c>
      <c r="D47" s="54" t="s">
        <v>2912</v>
      </c>
      <c r="E47" s="6" t="s">
        <v>660</v>
      </c>
      <c r="F47" s="19">
        <v>496000</v>
      </c>
      <c r="G47" s="24">
        <v>442.13</v>
      </c>
      <c r="H47" s="24">
        <v>4.08</v>
      </c>
      <c r="I47" s="31">
        <v>7.2934723999999997</v>
      </c>
      <c r="J47" s="31"/>
      <c r="K47" s="35"/>
    </row>
    <row r="48" spans="1:11" x14ac:dyDescent="0.25">
      <c r="B48" s="8" t="s">
        <v>2942</v>
      </c>
      <c r="C48" s="57" t="s">
        <v>2943</v>
      </c>
      <c r="D48" s="54" t="s">
        <v>2944</v>
      </c>
      <c r="E48" s="6" t="s">
        <v>660</v>
      </c>
      <c r="F48" s="19">
        <v>480000</v>
      </c>
      <c r="G48" s="24">
        <v>435.61</v>
      </c>
      <c r="H48" s="24">
        <v>4.0199999999999996</v>
      </c>
      <c r="I48" s="31">
        <v>7.3116421000000003</v>
      </c>
      <c r="J48" s="31"/>
      <c r="K48" s="35"/>
    </row>
    <row r="49" spans="1:11" x14ac:dyDescent="0.25">
      <c r="B49" s="8" t="s">
        <v>2836</v>
      </c>
      <c r="C49" s="57" t="s">
        <v>2837</v>
      </c>
      <c r="D49" s="54" t="s">
        <v>2838</v>
      </c>
      <c r="E49" s="6" t="s">
        <v>660</v>
      </c>
      <c r="F49" s="19">
        <v>385000</v>
      </c>
      <c r="G49" s="24">
        <v>357.22</v>
      </c>
      <c r="H49" s="24">
        <v>3.3</v>
      </c>
      <c r="I49" s="31">
        <v>7.3341054000000003</v>
      </c>
      <c r="J49" s="31"/>
      <c r="K49" s="35"/>
    </row>
    <row r="50" spans="1:11" x14ac:dyDescent="0.25">
      <c r="B50" s="8" t="s">
        <v>2945</v>
      </c>
      <c r="C50" s="57" t="s">
        <v>2946</v>
      </c>
      <c r="D50" s="54" t="s">
        <v>2947</v>
      </c>
      <c r="E50" s="6" t="s">
        <v>660</v>
      </c>
      <c r="F50" s="19">
        <v>350000</v>
      </c>
      <c r="G50" s="24">
        <v>312.41000000000003</v>
      </c>
      <c r="H50" s="24">
        <v>2.88</v>
      </c>
      <c r="I50" s="31">
        <v>7.2948181999999999</v>
      </c>
      <c r="J50" s="31"/>
      <c r="K50" s="35"/>
    </row>
    <row r="51" spans="1:11" x14ac:dyDescent="0.25">
      <c r="B51" s="8" t="s">
        <v>2948</v>
      </c>
      <c r="C51" s="57" t="s">
        <v>2949</v>
      </c>
      <c r="D51" s="54" t="s">
        <v>2950</v>
      </c>
      <c r="E51" s="6" t="s">
        <v>660</v>
      </c>
      <c r="F51" s="19">
        <v>200000</v>
      </c>
      <c r="G51" s="24">
        <v>181.4</v>
      </c>
      <c r="H51" s="24">
        <v>1.67</v>
      </c>
      <c r="I51" s="31">
        <v>7.3110726000000001</v>
      </c>
      <c r="J51" s="31"/>
      <c r="K51" s="35"/>
    </row>
    <row r="52" spans="1:11" x14ac:dyDescent="0.25">
      <c r="C52" s="58" t="s">
        <v>40</v>
      </c>
      <c r="D52" s="54"/>
      <c r="E52" s="6"/>
      <c r="F52" s="19"/>
      <c r="G52" s="25">
        <v>1728.77</v>
      </c>
      <c r="H52" s="25">
        <v>15.95</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38</v>
      </c>
      <c r="C66" s="57" t="s">
        <v>39</v>
      </c>
      <c r="D66" s="54"/>
      <c r="E66" s="6"/>
      <c r="F66" s="19"/>
      <c r="G66" s="24">
        <v>208.3</v>
      </c>
      <c r="H66" s="24">
        <v>1.92</v>
      </c>
      <c r="I66" s="31"/>
      <c r="J66" s="31"/>
      <c r="K66" s="35"/>
    </row>
    <row r="67" spans="1:54" x14ac:dyDescent="0.25">
      <c r="C67" s="58" t="s">
        <v>40</v>
      </c>
      <c r="D67" s="54"/>
      <c r="E67" s="6"/>
      <c r="F67" s="19"/>
      <c r="G67" s="25">
        <v>208.3</v>
      </c>
      <c r="H67" s="25">
        <v>1.92</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4656</v>
      </c>
      <c r="D70" s="54"/>
      <c r="E70" s="6"/>
      <c r="F70" s="19"/>
      <c r="G70" s="24" t="s">
        <v>2</v>
      </c>
      <c r="H70" s="24" t="s">
        <v>2</v>
      </c>
      <c r="I70" s="31"/>
      <c r="J70" s="31"/>
      <c r="K70" s="35"/>
      <c r="L70" s="3"/>
      <c r="AI70" s="3"/>
      <c r="AV70" s="3"/>
      <c r="AX70" s="3"/>
      <c r="BB70" s="3"/>
    </row>
    <row r="71" spans="1:54" x14ac:dyDescent="0.25">
      <c r="B71" s="8"/>
      <c r="C71" s="57" t="s">
        <v>41</v>
      </c>
      <c r="D71" s="54"/>
      <c r="E71" s="6"/>
      <c r="F71" s="19"/>
      <c r="G71" s="24">
        <v>229.39</v>
      </c>
      <c r="H71" s="24">
        <v>2.1100000000000003</v>
      </c>
      <c r="I71" s="31"/>
      <c r="J71" s="31"/>
      <c r="K71" s="35"/>
    </row>
    <row r="72" spans="1:54" x14ac:dyDescent="0.25">
      <c r="C72" s="58" t="s">
        <v>40</v>
      </c>
      <c r="D72" s="54"/>
      <c r="E72" s="6"/>
      <c r="F72" s="19"/>
      <c r="G72" s="25">
        <v>229.39</v>
      </c>
      <c r="H72" s="25">
        <v>2.1100000000000003</v>
      </c>
      <c r="I72" s="31"/>
      <c r="J72" s="31"/>
      <c r="K72" s="35"/>
    </row>
    <row r="73" spans="1:54" x14ac:dyDescent="0.25">
      <c r="C73" s="57"/>
      <c r="D73" s="54"/>
      <c r="E73" s="6"/>
      <c r="F73" s="19"/>
      <c r="G73" s="24"/>
      <c r="H73" s="24"/>
      <c r="I73" s="31"/>
      <c r="J73" s="31"/>
      <c r="K73" s="35"/>
    </row>
    <row r="74" spans="1:54" x14ac:dyDescent="0.25">
      <c r="C74" s="60" t="s">
        <v>42</v>
      </c>
      <c r="D74" s="55"/>
      <c r="E74" s="5"/>
      <c r="F74" s="20"/>
      <c r="G74" s="26">
        <v>10839.98</v>
      </c>
      <c r="H74" s="26">
        <v>100</v>
      </c>
      <c r="I74" s="32"/>
      <c r="J74" s="32"/>
      <c r="K74" s="36"/>
    </row>
    <row r="77" spans="1:54" x14ac:dyDescent="0.25">
      <c r="C77" s="1" t="s">
        <v>43</v>
      </c>
    </row>
    <row r="78" spans="1:54" x14ac:dyDescent="0.25">
      <c r="C78" s="37" t="s">
        <v>44</v>
      </c>
      <c r="D78" s="37"/>
      <c r="E78" s="37"/>
      <c r="F78" s="37"/>
      <c r="G78" s="37"/>
      <c r="H78" s="37"/>
      <c r="I78" s="37"/>
      <c r="J78" s="37"/>
      <c r="K78" s="37"/>
    </row>
    <row r="79" spans="1:54" x14ac:dyDescent="0.25">
      <c r="C79" s="2" t="s">
        <v>45</v>
      </c>
    </row>
    <row r="80" spans="1:54" x14ac:dyDescent="0.25">
      <c r="C80" s="2" t="s">
        <v>46</v>
      </c>
    </row>
    <row r="81" spans="3:6" x14ac:dyDescent="0.25">
      <c r="C81" s="2" t="s">
        <v>47</v>
      </c>
    </row>
    <row r="82" spans="3:6" x14ac:dyDescent="0.25">
      <c r="C82" s="2" t="s">
        <v>48</v>
      </c>
    </row>
    <row r="84" spans="3:6" x14ac:dyDescent="0.25">
      <c r="C84" s="78" t="s">
        <v>4733</v>
      </c>
      <c r="E84" s="78" t="s">
        <v>4734</v>
      </c>
      <c r="F84" s="79"/>
    </row>
    <row r="85" spans="3:6" x14ac:dyDescent="0.25">
      <c r="E85" s="2" t="s">
        <v>4776</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92"/>
  <dimension ref="A1:IV121"/>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2951</v>
      </c>
      <c r="J2" s="38" t="s">
        <v>4461</v>
      </c>
    </row>
    <row r="3" spans="1:54" ht="16.5" x14ac:dyDescent="0.3">
      <c r="C3" s="1" t="s">
        <v>27</v>
      </c>
      <c r="D3" s="21" t="s">
        <v>2952</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1892</v>
      </c>
      <c r="C10" s="57" t="s">
        <v>1893</v>
      </c>
      <c r="D10" s="54" t="s">
        <v>1894</v>
      </c>
      <c r="E10" s="6" t="s">
        <v>102</v>
      </c>
      <c r="F10" s="19">
        <v>111623</v>
      </c>
      <c r="G10" s="24">
        <v>2753.52</v>
      </c>
      <c r="H10" s="24">
        <v>4.12</v>
      </c>
      <c r="I10" s="31"/>
      <c r="J10" s="31"/>
      <c r="K10" s="35"/>
    </row>
    <row r="11" spans="1:54" x14ac:dyDescent="0.25">
      <c r="B11" s="8" t="s">
        <v>2010</v>
      </c>
      <c r="C11" s="57" t="s">
        <v>2011</v>
      </c>
      <c r="D11" s="54" t="s">
        <v>2012</v>
      </c>
      <c r="E11" s="6" t="s">
        <v>157</v>
      </c>
      <c r="F11" s="19">
        <v>88531</v>
      </c>
      <c r="G11" s="24">
        <v>2732.91</v>
      </c>
      <c r="H11" s="24">
        <v>4.09</v>
      </c>
      <c r="I11" s="31"/>
      <c r="J11" s="31"/>
      <c r="K11" s="35"/>
    </row>
    <row r="12" spans="1:54" x14ac:dyDescent="0.25">
      <c r="B12" s="8" t="s">
        <v>1974</v>
      </c>
      <c r="C12" s="57" t="s">
        <v>1975</v>
      </c>
      <c r="D12" s="54" t="s">
        <v>1976</v>
      </c>
      <c r="E12" s="6" t="s">
        <v>1977</v>
      </c>
      <c r="F12" s="19">
        <v>1438700</v>
      </c>
      <c r="G12" s="24">
        <v>2674.54</v>
      </c>
      <c r="H12" s="24">
        <v>4</v>
      </c>
      <c r="I12" s="31"/>
      <c r="J12" s="31"/>
      <c r="K12" s="35"/>
    </row>
    <row r="13" spans="1:54" x14ac:dyDescent="0.25">
      <c r="B13" s="8" t="s">
        <v>1964</v>
      </c>
      <c r="C13" s="57" t="s">
        <v>1965</v>
      </c>
      <c r="D13" s="54" t="s">
        <v>1966</v>
      </c>
      <c r="E13" s="6" t="s">
        <v>271</v>
      </c>
      <c r="F13" s="19">
        <v>680243</v>
      </c>
      <c r="G13" s="24">
        <v>2651.25</v>
      </c>
      <c r="H13" s="24">
        <v>3.97</v>
      </c>
      <c r="I13" s="31"/>
      <c r="J13" s="31"/>
      <c r="K13" s="35"/>
    </row>
    <row r="14" spans="1:54" x14ac:dyDescent="0.25">
      <c r="B14" s="8" t="s">
        <v>1978</v>
      </c>
      <c r="C14" s="57" t="s">
        <v>1979</v>
      </c>
      <c r="D14" s="54" t="s">
        <v>1980</v>
      </c>
      <c r="E14" s="6" t="s">
        <v>1977</v>
      </c>
      <c r="F14" s="19">
        <v>75215</v>
      </c>
      <c r="G14" s="24">
        <v>2256</v>
      </c>
      <c r="H14" s="24">
        <v>3.37</v>
      </c>
      <c r="I14" s="31"/>
      <c r="J14" s="31"/>
      <c r="K14" s="35"/>
    </row>
    <row r="15" spans="1:54" x14ac:dyDescent="0.25">
      <c r="B15" s="8" t="s">
        <v>893</v>
      </c>
      <c r="C15" s="57" t="s">
        <v>894</v>
      </c>
      <c r="D15" s="54" t="s">
        <v>895</v>
      </c>
      <c r="E15" s="6" t="s">
        <v>133</v>
      </c>
      <c r="F15" s="19">
        <v>1474741</v>
      </c>
      <c r="G15" s="24">
        <v>2167.13</v>
      </c>
      <c r="H15" s="24">
        <v>3.24</v>
      </c>
      <c r="I15" s="31"/>
      <c r="J15" s="31"/>
      <c r="K15" s="35"/>
    </row>
    <row r="16" spans="1:54" x14ac:dyDescent="0.25">
      <c r="B16" s="8" t="s">
        <v>1903</v>
      </c>
      <c r="C16" s="57" t="s">
        <v>1904</v>
      </c>
      <c r="D16" s="54" t="s">
        <v>1905</v>
      </c>
      <c r="E16" s="6" t="s">
        <v>140</v>
      </c>
      <c r="F16" s="19">
        <v>258511</v>
      </c>
      <c r="G16" s="24">
        <v>2074.81</v>
      </c>
      <c r="H16" s="24">
        <v>3.1</v>
      </c>
      <c r="I16" s="31"/>
      <c r="J16" s="31"/>
      <c r="K16" s="35"/>
    </row>
    <row r="17" spans="2:11" x14ac:dyDescent="0.25">
      <c r="B17" s="8" t="s">
        <v>99</v>
      </c>
      <c r="C17" s="57" t="s">
        <v>100</v>
      </c>
      <c r="D17" s="54" t="s">
        <v>101</v>
      </c>
      <c r="E17" s="6" t="s">
        <v>102</v>
      </c>
      <c r="F17" s="19">
        <v>161885</v>
      </c>
      <c r="G17" s="24">
        <v>1916.96</v>
      </c>
      <c r="H17" s="24">
        <v>2.87</v>
      </c>
      <c r="I17" s="31"/>
      <c r="J17" s="31"/>
      <c r="K17" s="35"/>
    </row>
    <row r="18" spans="2:11" x14ac:dyDescent="0.25">
      <c r="B18" s="8" t="s">
        <v>76</v>
      </c>
      <c r="C18" s="57" t="s">
        <v>77</v>
      </c>
      <c r="D18" s="54" t="s">
        <v>78</v>
      </c>
      <c r="E18" s="6" t="s">
        <v>79</v>
      </c>
      <c r="F18" s="19">
        <v>93507</v>
      </c>
      <c r="G18" s="24">
        <v>1871.4</v>
      </c>
      <c r="H18" s="24">
        <v>2.8</v>
      </c>
      <c r="I18" s="31"/>
      <c r="J18" s="31"/>
      <c r="K18" s="35"/>
    </row>
    <row r="19" spans="2:11" x14ac:dyDescent="0.25">
      <c r="B19" s="8" t="s">
        <v>388</v>
      </c>
      <c r="C19" s="57" t="s">
        <v>389</v>
      </c>
      <c r="D19" s="54" t="s">
        <v>390</v>
      </c>
      <c r="E19" s="6" t="s">
        <v>356</v>
      </c>
      <c r="F19" s="19">
        <v>1082819</v>
      </c>
      <c r="G19" s="24">
        <v>1868.95</v>
      </c>
      <c r="H19" s="24">
        <v>2.8</v>
      </c>
      <c r="I19" s="31"/>
      <c r="J19" s="31"/>
      <c r="K19" s="35"/>
    </row>
    <row r="20" spans="2:11" x14ac:dyDescent="0.25">
      <c r="B20" s="8" t="s">
        <v>300</v>
      </c>
      <c r="C20" s="57" t="s">
        <v>301</v>
      </c>
      <c r="D20" s="54" t="s">
        <v>302</v>
      </c>
      <c r="E20" s="6" t="s">
        <v>58</v>
      </c>
      <c r="F20" s="19">
        <v>747784</v>
      </c>
      <c r="G20" s="24">
        <v>1851.51</v>
      </c>
      <c r="H20" s="24">
        <v>2.77</v>
      </c>
      <c r="I20" s="31"/>
      <c r="J20" s="31"/>
      <c r="K20" s="35"/>
    </row>
    <row r="21" spans="2:11" x14ac:dyDescent="0.25">
      <c r="B21" s="8" t="s">
        <v>217</v>
      </c>
      <c r="C21" s="57" t="s">
        <v>218</v>
      </c>
      <c r="D21" s="54" t="s">
        <v>219</v>
      </c>
      <c r="E21" s="6" t="s">
        <v>220</v>
      </c>
      <c r="F21" s="19">
        <v>152012</v>
      </c>
      <c r="G21" s="24">
        <v>1769.72</v>
      </c>
      <c r="H21" s="24">
        <v>2.65</v>
      </c>
      <c r="I21" s="31"/>
      <c r="J21" s="31"/>
      <c r="K21" s="35"/>
    </row>
    <row r="22" spans="2:11" x14ac:dyDescent="0.25">
      <c r="B22" s="8" t="s">
        <v>538</v>
      </c>
      <c r="C22" s="57" t="s">
        <v>539</v>
      </c>
      <c r="D22" s="54" t="s">
        <v>540</v>
      </c>
      <c r="E22" s="6" t="s">
        <v>185</v>
      </c>
      <c r="F22" s="19">
        <v>57359</v>
      </c>
      <c r="G22" s="24">
        <v>1698.6</v>
      </c>
      <c r="H22" s="24">
        <v>2.54</v>
      </c>
      <c r="I22" s="31"/>
      <c r="J22" s="31"/>
      <c r="K22" s="35"/>
    </row>
    <row r="23" spans="2:11" x14ac:dyDescent="0.25">
      <c r="B23" s="8" t="s">
        <v>1984</v>
      </c>
      <c r="C23" s="57" t="s">
        <v>1985</v>
      </c>
      <c r="D23" s="54" t="s">
        <v>1986</v>
      </c>
      <c r="E23" s="6" t="s">
        <v>72</v>
      </c>
      <c r="F23" s="19">
        <v>295104</v>
      </c>
      <c r="G23" s="24">
        <v>1653.47</v>
      </c>
      <c r="H23" s="24">
        <v>2.4700000000000002</v>
      </c>
      <c r="I23" s="31"/>
      <c r="J23" s="31"/>
      <c r="K23" s="35"/>
    </row>
    <row r="24" spans="2:11" x14ac:dyDescent="0.25">
      <c r="B24" s="8" t="s">
        <v>902</v>
      </c>
      <c r="C24" s="57" t="s">
        <v>903</v>
      </c>
      <c r="D24" s="54" t="s">
        <v>904</v>
      </c>
      <c r="E24" s="6" t="s">
        <v>157</v>
      </c>
      <c r="F24" s="19">
        <v>31182</v>
      </c>
      <c r="G24" s="24">
        <v>1568.97</v>
      </c>
      <c r="H24" s="24">
        <v>2.35</v>
      </c>
      <c r="I24" s="31"/>
      <c r="J24" s="31"/>
      <c r="K24" s="35"/>
    </row>
    <row r="25" spans="2:11" x14ac:dyDescent="0.25">
      <c r="B25" s="8" t="s">
        <v>2001</v>
      </c>
      <c r="C25" s="57" t="s">
        <v>2002</v>
      </c>
      <c r="D25" s="54" t="s">
        <v>2003</v>
      </c>
      <c r="E25" s="6" t="s">
        <v>325</v>
      </c>
      <c r="F25" s="19">
        <v>61289</v>
      </c>
      <c r="G25" s="24">
        <v>1552.48</v>
      </c>
      <c r="H25" s="24">
        <v>2.3199999999999998</v>
      </c>
      <c r="I25" s="31"/>
      <c r="J25" s="31"/>
      <c r="K25" s="35"/>
    </row>
    <row r="26" spans="2:11" x14ac:dyDescent="0.25">
      <c r="B26" s="8" t="s">
        <v>459</v>
      </c>
      <c r="C26" s="57" t="s">
        <v>460</v>
      </c>
      <c r="D26" s="54" t="s">
        <v>461</v>
      </c>
      <c r="E26" s="6" t="s">
        <v>237</v>
      </c>
      <c r="F26" s="19">
        <v>102805</v>
      </c>
      <c r="G26" s="24">
        <v>1539.09</v>
      </c>
      <c r="H26" s="24">
        <v>2.2999999999999998</v>
      </c>
      <c r="I26" s="31"/>
      <c r="J26" s="31"/>
      <c r="K26" s="35"/>
    </row>
    <row r="27" spans="2:11" x14ac:dyDescent="0.25">
      <c r="B27" s="8" t="s">
        <v>231</v>
      </c>
      <c r="C27" s="57" t="s">
        <v>232</v>
      </c>
      <c r="D27" s="54" t="s">
        <v>233</v>
      </c>
      <c r="E27" s="6" t="s">
        <v>72</v>
      </c>
      <c r="F27" s="19">
        <v>5360</v>
      </c>
      <c r="G27" s="24">
        <v>1530.62</v>
      </c>
      <c r="H27" s="24">
        <v>2.29</v>
      </c>
      <c r="I27" s="31"/>
      <c r="J27" s="31"/>
      <c r="K27" s="35"/>
    </row>
    <row r="28" spans="2:11" x14ac:dyDescent="0.25">
      <c r="B28" s="8" t="s">
        <v>2073</v>
      </c>
      <c r="C28" s="57" t="s">
        <v>2074</v>
      </c>
      <c r="D28" s="54" t="s">
        <v>2075</v>
      </c>
      <c r="E28" s="6" t="s">
        <v>83</v>
      </c>
      <c r="F28" s="19">
        <v>35760</v>
      </c>
      <c r="G28" s="24">
        <v>1480.61</v>
      </c>
      <c r="H28" s="24">
        <v>2.21</v>
      </c>
      <c r="I28" s="31"/>
      <c r="J28" s="31"/>
      <c r="K28" s="35"/>
    </row>
    <row r="29" spans="2:11" x14ac:dyDescent="0.25">
      <c r="B29" s="8" t="s">
        <v>1967</v>
      </c>
      <c r="C29" s="57" t="s">
        <v>1968</v>
      </c>
      <c r="D29" s="54" t="s">
        <v>1969</v>
      </c>
      <c r="E29" s="6" t="s">
        <v>1970</v>
      </c>
      <c r="F29" s="19">
        <v>537512</v>
      </c>
      <c r="G29" s="24">
        <v>1471.98</v>
      </c>
      <c r="H29" s="24">
        <v>2.2000000000000002</v>
      </c>
      <c r="I29" s="31"/>
      <c r="J29" s="31"/>
      <c r="K29" s="35"/>
    </row>
    <row r="30" spans="2:11" x14ac:dyDescent="0.25">
      <c r="B30" s="8" t="s">
        <v>767</v>
      </c>
      <c r="C30" s="57" t="s">
        <v>768</v>
      </c>
      <c r="D30" s="54" t="s">
        <v>769</v>
      </c>
      <c r="E30" s="6" t="s">
        <v>220</v>
      </c>
      <c r="F30" s="19">
        <v>53531</v>
      </c>
      <c r="G30" s="24">
        <v>1375.26</v>
      </c>
      <c r="H30" s="24">
        <v>2.06</v>
      </c>
      <c r="I30" s="31"/>
      <c r="J30" s="31"/>
      <c r="K30" s="35"/>
    </row>
    <row r="31" spans="2:11" x14ac:dyDescent="0.25">
      <c r="B31" s="8" t="s">
        <v>422</v>
      </c>
      <c r="C31" s="57" t="s">
        <v>423</v>
      </c>
      <c r="D31" s="54" t="s">
        <v>424</v>
      </c>
      <c r="E31" s="6" t="s">
        <v>58</v>
      </c>
      <c r="F31" s="19">
        <v>1194156</v>
      </c>
      <c r="G31" s="24">
        <v>1366.11</v>
      </c>
      <c r="H31" s="24">
        <v>2.04</v>
      </c>
      <c r="I31" s="31"/>
      <c r="J31" s="31"/>
      <c r="K31" s="35"/>
    </row>
    <row r="32" spans="2:11" x14ac:dyDescent="0.25">
      <c r="B32" s="8" t="s">
        <v>2082</v>
      </c>
      <c r="C32" s="57" t="s">
        <v>2083</v>
      </c>
      <c r="D32" s="54" t="s">
        <v>2084</v>
      </c>
      <c r="E32" s="6" t="s">
        <v>325</v>
      </c>
      <c r="F32" s="19">
        <v>58343</v>
      </c>
      <c r="G32" s="24">
        <v>1356.53</v>
      </c>
      <c r="H32" s="24">
        <v>2.0299999999999998</v>
      </c>
      <c r="I32" s="31"/>
      <c r="J32" s="31"/>
      <c r="K32" s="35"/>
    </row>
    <row r="33" spans="2:11" x14ac:dyDescent="0.25">
      <c r="B33" s="8" t="s">
        <v>1900</v>
      </c>
      <c r="C33" s="57" t="s">
        <v>1901</v>
      </c>
      <c r="D33" s="54" t="s">
        <v>1902</v>
      </c>
      <c r="E33" s="6" t="s">
        <v>98</v>
      </c>
      <c r="F33" s="19">
        <v>100685</v>
      </c>
      <c r="G33" s="24">
        <v>1303.27</v>
      </c>
      <c r="H33" s="24">
        <v>1.95</v>
      </c>
      <c r="I33" s="31"/>
      <c r="J33" s="31"/>
      <c r="K33" s="35"/>
    </row>
    <row r="34" spans="2:11" x14ac:dyDescent="0.25">
      <c r="B34" s="8" t="s">
        <v>1895</v>
      </c>
      <c r="C34" s="57" t="s">
        <v>1223</v>
      </c>
      <c r="D34" s="54" t="s">
        <v>1896</v>
      </c>
      <c r="E34" s="6" t="s">
        <v>58</v>
      </c>
      <c r="F34" s="19">
        <v>269615</v>
      </c>
      <c r="G34" s="24">
        <v>1299.54</v>
      </c>
      <c r="H34" s="24">
        <v>1.94</v>
      </c>
      <c r="I34" s="31"/>
      <c r="J34" s="31"/>
      <c r="K34" s="35"/>
    </row>
    <row r="35" spans="2:11" x14ac:dyDescent="0.25">
      <c r="B35" s="8" t="s">
        <v>757</v>
      </c>
      <c r="C35" s="57" t="s">
        <v>758</v>
      </c>
      <c r="D35" s="54" t="s">
        <v>759</v>
      </c>
      <c r="E35" s="6" t="s">
        <v>309</v>
      </c>
      <c r="F35" s="19">
        <v>116861</v>
      </c>
      <c r="G35" s="24">
        <v>1273.49</v>
      </c>
      <c r="H35" s="24">
        <v>1.9</v>
      </c>
      <c r="I35" s="31"/>
      <c r="J35" s="31"/>
      <c r="K35" s="35"/>
    </row>
    <row r="36" spans="2:11" x14ac:dyDescent="0.25">
      <c r="B36" s="8" t="s">
        <v>949</v>
      </c>
      <c r="C36" s="57" t="s">
        <v>950</v>
      </c>
      <c r="D36" s="54" t="s">
        <v>951</v>
      </c>
      <c r="E36" s="6" t="s">
        <v>220</v>
      </c>
      <c r="F36" s="19">
        <v>234886</v>
      </c>
      <c r="G36" s="24">
        <v>1267.44</v>
      </c>
      <c r="H36" s="24">
        <v>1.9</v>
      </c>
      <c r="I36" s="31"/>
      <c r="J36" s="31"/>
      <c r="K36" s="35"/>
    </row>
    <row r="37" spans="2:11" x14ac:dyDescent="0.25">
      <c r="B37" s="8" t="s">
        <v>1959</v>
      </c>
      <c r="C37" s="57" t="s">
        <v>1960</v>
      </c>
      <c r="D37" s="54" t="s">
        <v>1961</v>
      </c>
      <c r="E37" s="6" t="s">
        <v>157</v>
      </c>
      <c r="F37" s="19">
        <v>887661</v>
      </c>
      <c r="G37" s="24">
        <v>1238.73</v>
      </c>
      <c r="H37" s="24">
        <v>1.85</v>
      </c>
      <c r="I37" s="31"/>
      <c r="J37" s="31"/>
      <c r="K37" s="35"/>
    </row>
    <row r="38" spans="2:11" x14ac:dyDescent="0.25">
      <c r="B38" s="8" t="s">
        <v>1981</v>
      </c>
      <c r="C38" s="57" t="s">
        <v>1982</v>
      </c>
      <c r="D38" s="54" t="s">
        <v>1983</v>
      </c>
      <c r="E38" s="6" t="s">
        <v>161</v>
      </c>
      <c r="F38" s="19">
        <v>122107</v>
      </c>
      <c r="G38" s="24">
        <v>1193.23</v>
      </c>
      <c r="H38" s="24">
        <v>1.78</v>
      </c>
      <c r="I38" s="31"/>
      <c r="J38" s="31"/>
      <c r="K38" s="35"/>
    </row>
    <row r="39" spans="2:11" x14ac:dyDescent="0.25">
      <c r="B39" s="8" t="s">
        <v>265</v>
      </c>
      <c r="C39" s="57" t="s">
        <v>266</v>
      </c>
      <c r="D39" s="54" t="s">
        <v>267</v>
      </c>
      <c r="E39" s="6" t="s">
        <v>183</v>
      </c>
      <c r="F39" s="19">
        <v>147505</v>
      </c>
      <c r="G39" s="24">
        <v>1116.83</v>
      </c>
      <c r="H39" s="24">
        <v>1.67</v>
      </c>
      <c r="I39" s="31"/>
      <c r="J39" s="31"/>
      <c r="K39" s="35"/>
    </row>
    <row r="40" spans="2:11" x14ac:dyDescent="0.25">
      <c r="B40" s="8" t="s">
        <v>1923</v>
      </c>
      <c r="C40" s="57" t="s">
        <v>1924</v>
      </c>
      <c r="D40" s="54" t="s">
        <v>1925</v>
      </c>
      <c r="E40" s="6" t="s">
        <v>496</v>
      </c>
      <c r="F40" s="19">
        <v>207881</v>
      </c>
      <c r="G40" s="24">
        <v>1097.3</v>
      </c>
      <c r="H40" s="24">
        <v>1.64</v>
      </c>
      <c r="I40" s="31"/>
      <c r="J40" s="31"/>
      <c r="K40" s="35"/>
    </row>
    <row r="41" spans="2:11" x14ac:dyDescent="0.25">
      <c r="B41" s="8" t="s">
        <v>1829</v>
      </c>
      <c r="C41" s="57" t="s">
        <v>1830</v>
      </c>
      <c r="D41" s="54" t="s">
        <v>1831</v>
      </c>
      <c r="E41" s="6" t="s">
        <v>440</v>
      </c>
      <c r="F41" s="19">
        <v>32301</v>
      </c>
      <c r="G41" s="24">
        <v>1089.4000000000001</v>
      </c>
      <c r="H41" s="24">
        <v>1.63</v>
      </c>
      <c r="I41" s="31"/>
      <c r="J41" s="31"/>
      <c r="K41" s="35"/>
    </row>
    <row r="42" spans="2:11" x14ac:dyDescent="0.25">
      <c r="B42" s="8" t="s">
        <v>1956</v>
      </c>
      <c r="C42" s="57" t="s">
        <v>1957</v>
      </c>
      <c r="D42" s="54" t="s">
        <v>1958</v>
      </c>
      <c r="E42" s="6" t="s">
        <v>114</v>
      </c>
      <c r="F42" s="19">
        <v>952661</v>
      </c>
      <c r="G42" s="24">
        <v>1078.8900000000001</v>
      </c>
      <c r="H42" s="24">
        <v>1.61</v>
      </c>
      <c r="I42" s="31"/>
      <c r="J42" s="31"/>
      <c r="K42" s="35"/>
    </row>
    <row r="43" spans="2:11" x14ac:dyDescent="0.25">
      <c r="B43" s="8" t="s">
        <v>2520</v>
      </c>
      <c r="C43" s="57" t="s">
        <v>2521</v>
      </c>
      <c r="D43" s="54" t="s">
        <v>2522</v>
      </c>
      <c r="E43" s="6" t="s">
        <v>309</v>
      </c>
      <c r="F43" s="19">
        <v>80305</v>
      </c>
      <c r="G43" s="24">
        <v>1028.23</v>
      </c>
      <c r="H43" s="24">
        <v>1.54</v>
      </c>
      <c r="I43" s="31"/>
      <c r="J43" s="31"/>
      <c r="K43" s="35"/>
    </row>
    <row r="44" spans="2:11" x14ac:dyDescent="0.25">
      <c r="B44" s="8" t="s">
        <v>2523</v>
      </c>
      <c r="C44" s="57" t="s">
        <v>2524</v>
      </c>
      <c r="D44" s="54" t="s">
        <v>2525</v>
      </c>
      <c r="E44" s="6" t="s">
        <v>271</v>
      </c>
      <c r="F44" s="19">
        <v>60863</v>
      </c>
      <c r="G44" s="24">
        <v>1016.08</v>
      </c>
      <c r="H44" s="24">
        <v>1.52</v>
      </c>
      <c r="I44" s="31"/>
      <c r="J44" s="31"/>
      <c r="K44" s="35"/>
    </row>
    <row r="45" spans="2:11" x14ac:dyDescent="0.25">
      <c r="B45" s="8" t="s">
        <v>80</v>
      </c>
      <c r="C45" s="57" t="s">
        <v>81</v>
      </c>
      <c r="D45" s="54" t="s">
        <v>82</v>
      </c>
      <c r="E45" s="6" t="s">
        <v>83</v>
      </c>
      <c r="F45" s="19">
        <v>21281</v>
      </c>
      <c r="G45" s="24">
        <v>994.16</v>
      </c>
      <c r="H45" s="24">
        <v>1.49</v>
      </c>
      <c r="I45" s="31"/>
      <c r="J45" s="31"/>
      <c r="K45" s="35"/>
    </row>
    <row r="46" spans="2:11" x14ac:dyDescent="0.25">
      <c r="B46" s="8" t="s">
        <v>544</v>
      </c>
      <c r="C46" s="57" t="s">
        <v>545</v>
      </c>
      <c r="D46" s="54" t="s">
        <v>546</v>
      </c>
      <c r="E46" s="6" t="s">
        <v>157</v>
      </c>
      <c r="F46" s="19">
        <v>25003</v>
      </c>
      <c r="G46" s="24">
        <v>948.29</v>
      </c>
      <c r="H46" s="24">
        <v>1.42</v>
      </c>
      <c r="I46" s="31"/>
      <c r="J46" s="31"/>
      <c r="K46" s="35"/>
    </row>
    <row r="47" spans="2:11" x14ac:dyDescent="0.25">
      <c r="B47" s="8" t="s">
        <v>276</v>
      </c>
      <c r="C47" s="57" t="s">
        <v>277</v>
      </c>
      <c r="D47" s="54" t="s">
        <v>278</v>
      </c>
      <c r="E47" s="6" t="s">
        <v>150</v>
      </c>
      <c r="F47" s="19">
        <v>36705</v>
      </c>
      <c r="G47" s="24">
        <v>929.04</v>
      </c>
      <c r="H47" s="24">
        <v>1.39</v>
      </c>
      <c r="I47" s="31"/>
      <c r="J47" s="31"/>
      <c r="K47" s="35"/>
    </row>
    <row r="48" spans="2:11" x14ac:dyDescent="0.25">
      <c r="B48" s="8" t="s">
        <v>2526</v>
      </c>
      <c r="C48" s="57" t="s">
        <v>2527</v>
      </c>
      <c r="D48" s="54" t="s">
        <v>2528</v>
      </c>
      <c r="E48" s="6" t="s">
        <v>102</v>
      </c>
      <c r="F48" s="19">
        <v>118374</v>
      </c>
      <c r="G48" s="24">
        <v>846.79</v>
      </c>
      <c r="H48" s="24">
        <v>1.27</v>
      </c>
      <c r="I48" s="31"/>
      <c r="J48" s="31"/>
      <c r="K48" s="35"/>
    </row>
    <row r="49" spans="2:11" x14ac:dyDescent="0.25">
      <c r="B49" s="8" t="s">
        <v>923</v>
      </c>
      <c r="C49" s="57" t="s">
        <v>557</v>
      </c>
      <c r="D49" s="54" t="s">
        <v>924</v>
      </c>
      <c r="E49" s="6" t="s">
        <v>114</v>
      </c>
      <c r="F49" s="19">
        <v>3438</v>
      </c>
      <c r="G49" s="24">
        <v>810.27</v>
      </c>
      <c r="H49" s="24">
        <v>1.21</v>
      </c>
      <c r="I49" s="31"/>
      <c r="J49" s="31"/>
      <c r="K49" s="35"/>
    </row>
    <row r="50" spans="2:11" x14ac:dyDescent="0.25">
      <c r="B50" s="8" t="s">
        <v>410</v>
      </c>
      <c r="C50" s="57" t="s">
        <v>411</v>
      </c>
      <c r="D50" s="54" t="s">
        <v>412</v>
      </c>
      <c r="E50" s="6" t="s">
        <v>237</v>
      </c>
      <c r="F50" s="19">
        <v>156174</v>
      </c>
      <c r="G50" s="24">
        <v>785.95</v>
      </c>
      <c r="H50" s="24">
        <v>1.18</v>
      </c>
      <c r="I50" s="31"/>
      <c r="J50" s="31"/>
      <c r="K50" s="35"/>
    </row>
    <row r="51" spans="2:11" x14ac:dyDescent="0.25">
      <c r="B51" s="8" t="s">
        <v>862</v>
      </c>
      <c r="C51" s="57" t="s">
        <v>863</v>
      </c>
      <c r="D51" s="54" t="s">
        <v>864</v>
      </c>
      <c r="E51" s="6" t="s">
        <v>150</v>
      </c>
      <c r="F51" s="19">
        <v>101642</v>
      </c>
      <c r="G51" s="24">
        <v>773.29</v>
      </c>
      <c r="H51" s="24">
        <v>1.1599999999999999</v>
      </c>
      <c r="I51" s="31"/>
      <c r="J51" s="31"/>
      <c r="K51" s="35"/>
    </row>
    <row r="52" spans="2:11" x14ac:dyDescent="0.25">
      <c r="B52" s="8" t="s">
        <v>2529</v>
      </c>
      <c r="C52" s="57" t="s">
        <v>2530</v>
      </c>
      <c r="D52" s="54" t="s">
        <v>2531</v>
      </c>
      <c r="E52" s="6" t="s">
        <v>98</v>
      </c>
      <c r="F52" s="19">
        <v>112377</v>
      </c>
      <c r="G52" s="24">
        <v>635.1</v>
      </c>
      <c r="H52" s="24">
        <v>0.95</v>
      </c>
      <c r="I52" s="31"/>
      <c r="J52" s="31"/>
      <c r="K52" s="35"/>
    </row>
    <row r="53" spans="2:11" x14ac:dyDescent="0.25">
      <c r="B53" s="8" t="s">
        <v>204</v>
      </c>
      <c r="C53" s="57" t="s">
        <v>205</v>
      </c>
      <c r="D53" s="54" t="s">
        <v>206</v>
      </c>
      <c r="E53" s="6" t="s">
        <v>102</v>
      </c>
      <c r="F53" s="19">
        <v>43540</v>
      </c>
      <c r="G53" s="24">
        <v>607.36</v>
      </c>
      <c r="H53" s="24">
        <v>0.91</v>
      </c>
      <c r="I53" s="31"/>
      <c r="J53" s="31"/>
      <c r="K53" s="35"/>
    </row>
    <row r="54" spans="2:11" x14ac:dyDescent="0.25">
      <c r="B54" s="8" t="s">
        <v>2532</v>
      </c>
      <c r="C54" s="57" t="s">
        <v>2533</v>
      </c>
      <c r="D54" s="54" t="s">
        <v>2534</v>
      </c>
      <c r="E54" s="6" t="s">
        <v>102</v>
      </c>
      <c r="F54" s="19">
        <v>7251</v>
      </c>
      <c r="G54" s="24">
        <v>606.64</v>
      </c>
      <c r="H54" s="24">
        <v>0.91</v>
      </c>
      <c r="I54" s="31"/>
      <c r="J54" s="31"/>
      <c r="K54" s="35"/>
    </row>
    <row r="55" spans="2:11" x14ac:dyDescent="0.25">
      <c r="B55" s="8" t="s">
        <v>2535</v>
      </c>
      <c r="C55" s="57" t="s">
        <v>2536</v>
      </c>
      <c r="D55" s="54" t="s">
        <v>2537</v>
      </c>
      <c r="E55" s="6" t="s">
        <v>271</v>
      </c>
      <c r="F55" s="19">
        <v>50313</v>
      </c>
      <c r="G55" s="24">
        <v>537.27</v>
      </c>
      <c r="H55" s="24">
        <v>0.8</v>
      </c>
      <c r="I55" s="31"/>
      <c r="J55" s="31"/>
      <c r="K55" s="35"/>
    </row>
    <row r="56" spans="2:11" x14ac:dyDescent="0.25">
      <c r="B56" s="8" t="s">
        <v>2538</v>
      </c>
      <c r="C56" s="57" t="s">
        <v>2539</v>
      </c>
      <c r="D56" s="54" t="s">
        <v>2540</v>
      </c>
      <c r="E56" s="6" t="s">
        <v>356</v>
      </c>
      <c r="F56" s="19">
        <v>45911</v>
      </c>
      <c r="G56" s="24">
        <v>464.78</v>
      </c>
      <c r="H56" s="24">
        <v>0.7</v>
      </c>
      <c r="I56" s="31"/>
      <c r="J56" s="31"/>
      <c r="K56" s="35"/>
    </row>
    <row r="57" spans="2:11" x14ac:dyDescent="0.25">
      <c r="B57" s="8" t="s">
        <v>550</v>
      </c>
      <c r="C57" s="57" t="s">
        <v>551</v>
      </c>
      <c r="D57" s="54" t="s">
        <v>552</v>
      </c>
      <c r="E57" s="6" t="s">
        <v>237</v>
      </c>
      <c r="F57" s="19">
        <v>42262</v>
      </c>
      <c r="G57" s="24">
        <v>401.38</v>
      </c>
      <c r="H57" s="24">
        <v>0.6</v>
      </c>
      <c r="I57" s="31"/>
      <c r="J57" s="31"/>
      <c r="K57" s="35"/>
    </row>
    <row r="58" spans="2:11" x14ac:dyDescent="0.25">
      <c r="B58" s="8" t="s">
        <v>490</v>
      </c>
      <c r="C58" s="57" t="s">
        <v>491</v>
      </c>
      <c r="D58" s="54" t="s">
        <v>492</v>
      </c>
      <c r="E58" s="6" t="s">
        <v>220</v>
      </c>
      <c r="F58" s="19">
        <v>1574</v>
      </c>
      <c r="G58" s="24">
        <v>271.44</v>
      </c>
      <c r="H58" s="24">
        <v>0.41</v>
      </c>
      <c r="I58" s="31"/>
      <c r="J58" s="31"/>
      <c r="K58" s="35"/>
    </row>
    <row r="59" spans="2:11" x14ac:dyDescent="0.25">
      <c r="B59" s="8" t="s">
        <v>2541</v>
      </c>
      <c r="C59" s="57" t="s">
        <v>2542</v>
      </c>
      <c r="D59" s="54" t="s">
        <v>2543</v>
      </c>
      <c r="E59" s="6" t="s">
        <v>496</v>
      </c>
      <c r="F59" s="19">
        <v>26055</v>
      </c>
      <c r="G59" s="24">
        <v>92.61</v>
      </c>
      <c r="H59" s="24">
        <v>0.14000000000000001</v>
      </c>
      <c r="I59" s="31"/>
      <c r="J59" s="31"/>
      <c r="K59" s="35"/>
    </row>
    <row r="60" spans="2:11" x14ac:dyDescent="0.25">
      <c r="C60" s="58" t="s">
        <v>40</v>
      </c>
      <c r="D60" s="54"/>
      <c r="E60" s="6"/>
      <c r="F60" s="19"/>
      <c r="G60" s="25">
        <v>66889.22</v>
      </c>
      <c r="H60" s="25">
        <v>100.06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110.47</v>
      </c>
      <c r="H102" s="24">
        <v>0.17</v>
      </c>
      <c r="I102" s="31"/>
      <c r="J102" s="31"/>
      <c r="K102" s="35"/>
    </row>
    <row r="103" spans="1:54" x14ac:dyDescent="0.25">
      <c r="C103" s="58" t="s">
        <v>40</v>
      </c>
      <c r="D103" s="54"/>
      <c r="E103" s="6"/>
      <c r="F103" s="19"/>
      <c r="G103" s="25">
        <v>110.47</v>
      </c>
      <c r="H103" s="25">
        <v>0.17</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4656</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-143.22</v>
      </c>
      <c r="H107" s="24">
        <v>-0.22999999999999998</v>
      </c>
      <c r="I107" s="31"/>
      <c r="J107" s="31"/>
      <c r="K107" s="35"/>
    </row>
    <row r="108" spans="1:54" x14ac:dyDescent="0.25">
      <c r="C108" s="58" t="s">
        <v>40</v>
      </c>
      <c r="D108" s="54"/>
      <c r="E108" s="6"/>
      <c r="F108" s="19"/>
      <c r="G108" s="25">
        <v>-143.22</v>
      </c>
      <c r="H108" s="25">
        <v>-0.22999999999999998</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66856.47</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78" t="s">
        <v>4733</v>
      </c>
      <c r="E120" s="78" t="s">
        <v>4734</v>
      </c>
      <c r="F120" s="79"/>
    </row>
    <row r="121" spans="3:11" x14ac:dyDescent="0.25">
      <c r="E121" s="2" t="s">
        <v>4769</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93"/>
  <dimension ref="A1:IV86"/>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2954</v>
      </c>
      <c r="J2" s="38" t="s">
        <v>4461</v>
      </c>
    </row>
    <row r="3" spans="1:54" ht="16.5" x14ac:dyDescent="0.3">
      <c r="C3" s="1" t="s">
        <v>27</v>
      </c>
      <c r="D3" s="21" t="s">
        <v>2955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2956</v>
      </c>
      <c r="C26" s="57" t="s">
        <v>2957</v>
      </c>
      <c r="D26" s="54" t="s">
        <v>2958</v>
      </c>
      <c r="E26" s="6" t="s">
        <v>660</v>
      </c>
      <c r="F26" s="19">
        <v>9500000</v>
      </c>
      <c r="G26" s="24">
        <v>9628.18</v>
      </c>
      <c r="H26" s="24">
        <v>27.59</v>
      </c>
      <c r="I26" s="31">
        <v>7.5706888000000001</v>
      </c>
      <c r="J26" s="31"/>
      <c r="K26" s="35"/>
    </row>
    <row r="27" spans="1:11" x14ac:dyDescent="0.25">
      <c r="B27" s="8" t="s">
        <v>2959</v>
      </c>
      <c r="C27" s="57" t="s">
        <v>2960</v>
      </c>
      <c r="D27" s="54" t="s">
        <v>2961</v>
      </c>
      <c r="E27" s="6" t="s">
        <v>660</v>
      </c>
      <c r="F27" s="19">
        <v>6000000</v>
      </c>
      <c r="G27" s="24">
        <v>6084.65</v>
      </c>
      <c r="H27" s="24">
        <v>17.440000000000001</v>
      </c>
      <c r="I27" s="31">
        <v>7.5616133999999997</v>
      </c>
      <c r="J27" s="31"/>
      <c r="K27" s="35"/>
    </row>
    <row r="28" spans="1:11" x14ac:dyDescent="0.25">
      <c r="B28" s="8" t="s">
        <v>2962</v>
      </c>
      <c r="C28" s="57" t="s">
        <v>2963</v>
      </c>
      <c r="D28" s="54" t="s">
        <v>2964</v>
      </c>
      <c r="E28" s="6" t="s">
        <v>660</v>
      </c>
      <c r="F28" s="19">
        <v>4500000</v>
      </c>
      <c r="G28" s="24">
        <v>4563.5</v>
      </c>
      <c r="H28" s="24">
        <v>13.08</v>
      </c>
      <c r="I28" s="31">
        <v>7.5410529999999998</v>
      </c>
      <c r="J28" s="31"/>
      <c r="K28" s="35"/>
    </row>
    <row r="29" spans="1:11" x14ac:dyDescent="0.25">
      <c r="B29" s="8" t="s">
        <v>2965</v>
      </c>
      <c r="C29" s="57" t="s">
        <v>2966</v>
      </c>
      <c r="D29" s="54" t="s">
        <v>2967</v>
      </c>
      <c r="E29" s="6" t="s">
        <v>660</v>
      </c>
      <c r="F29" s="19">
        <v>2500000</v>
      </c>
      <c r="G29" s="24">
        <v>2532.15</v>
      </c>
      <c r="H29" s="24">
        <v>7.26</v>
      </c>
      <c r="I29" s="31">
        <v>7.5240419999999997</v>
      </c>
      <c r="J29" s="31"/>
      <c r="K29" s="35"/>
    </row>
    <row r="30" spans="1:11" x14ac:dyDescent="0.25">
      <c r="B30" s="8" t="s">
        <v>2968</v>
      </c>
      <c r="C30" s="57" t="s">
        <v>2969</v>
      </c>
      <c r="D30" s="54" t="s">
        <v>2970</v>
      </c>
      <c r="E30" s="6" t="s">
        <v>660</v>
      </c>
      <c r="F30" s="19">
        <v>2000000</v>
      </c>
      <c r="G30" s="24">
        <v>2028.38</v>
      </c>
      <c r="H30" s="24">
        <v>5.81</v>
      </c>
      <c r="I30" s="31">
        <v>7.5576800000000004</v>
      </c>
      <c r="J30" s="31"/>
      <c r="K30" s="35"/>
    </row>
    <row r="31" spans="1:11" x14ac:dyDescent="0.25">
      <c r="B31" s="8" t="s">
        <v>2971</v>
      </c>
      <c r="C31" s="57" t="s">
        <v>2972</v>
      </c>
      <c r="D31" s="54" t="s">
        <v>2973</v>
      </c>
      <c r="E31" s="6" t="s">
        <v>660</v>
      </c>
      <c r="F31" s="19">
        <v>1000000</v>
      </c>
      <c r="G31" s="24">
        <v>1014.31</v>
      </c>
      <c r="H31" s="24">
        <v>2.91</v>
      </c>
      <c r="I31" s="31">
        <v>7.5109960999999998</v>
      </c>
      <c r="J31" s="31"/>
      <c r="K31" s="35"/>
    </row>
    <row r="32" spans="1:11" x14ac:dyDescent="0.25">
      <c r="C32" s="58" t="s">
        <v>40</v>
      </c>
      <c r="D32" s="54"/>
      <c r="E32" s="6"/>
      <c r="F32" s="19"/>
      <c r="G32" s="25">
        <v>25851.17</v>
      </c>
      <c r="H32" s="25">
        <v>74.09</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2284</v>
      </c>
      <c r="C44" s="57" t="s">
        <v>2285</v>
      </c>
      <c r="D44" s="54" t="s">
        <v>2286</v>
      </c>
      <c r="E44" s="6" t="s">
        <v>660</v>
      </c>
      <c r="F44" s="19">
        <v>4714500</v>
      </c>
      <c r="G44" s="24">
        <v>3990.44</v>
      </c>
      <c r="H44" s="24">
        <v>11.44</v>
      </c>
      <c r="I44" s="31">
        <v>7.2821452999999998</v>
      </c>
      <c r="J44" s="31"/>
      <c r="K44" s="35"/>
    </row>
    <row r="45" spans="1:11" x14ac:dyDescent="0.25">
      <c r="B45" s="8" t="s">
        <v>2974</v>
      </c>
      <c r="C45" s="57" t="s">
        <v>2975</v>
      </c>
      <c r="D45" s="54" t="s">
        <v>2976</v>
      </c>
      <c r="E45" s="6" t="s">
        <v>660</v>
      </c>
      <c r="F45" s="19">
        <v>1471900</v>
      </c>
      <c r="G45" s="24">
        <v>1245.5999999999999</v>
      </c>
      <c r="H45" s="24">
        <v>3.57</v>
      </c>
      <c r="I45" s="31">
        <v>7.2821971000000003</v>
      </c>
      <c r="J45" s="31"/>
      <c r="K45" s="35"/>
    </row>
    <row r="46" spans="1:11" x14ac:dyDescent="0.25">
      <c r="B46" s="8" t="s">
        <v>2977</v>
      </c>
      <c r="C46" s="57" t="s">
        <v>2978</v>
      </c>
      <c r="D46" s="54" t="s">
        <v>2979</v>
      </c>
      <c r="E46" s="6" t="s">
        <v>660</v>
      </c>
      <c r="F46" s="19">
        <v>1022000</v>
      </c>
      <c r="G46" s="24">
        <v>864.36</v>
      </c>
      <c r="H46" s="24">
        <v>2.48</v>
      </c>
      <c r="I46" s="31">
        <v>7.2823523000000003</v>
      </c>
      <c r="J46" s="31"/>
      <c r="K46" s="35"/>
    </row>
    <row r="47" spans="1:11" x14ac:dyDescent="0.25">
      <c r="B47" s="8" t="s">
        <v>2980</v>
      </c>
      <c r="C47" s="57" t="s">
        <v>2981</v>
      </c>
      <c r="D47" s="54" t="s">
        <v>2982</v>
      </c>
      <c r="E47" s="6" t="s">
        <v>660</v>
      </c>
      <c r="F47" s="19">
        <v>1015300</v>
      </c>
      <c r="G47" s="24">
        <v>858.02</v>
      </c>
      <c r="H47" s="24">
        <v>2.46</v>
      </c>
      <c r="I47" s="31">
        <v>7.2825594000000002</v>
      </c>
      <c r="J47" s="31"/>
      <c r="K47" s="35"/>
    </row>
    <row r="48" spans="1:11" x14ac:dyDescent="0.25">
      <c r="B48" s="8" t="s">
        <v>2983</v>
      </c>
      <c r="C48" s="57" t="s">
        <v>2984</v>
      </c>
      <c r="D48" s="54" t="s">
        <v>2985</v>
      </c>
      <c r="E48" s="6" t="s">
        <v>660</v>
      </c>
      <c r="F48" s="19">
        <v>700000</v>
      </c>
      <c r="G48" s="24">
        <v>592.26</v>
      </c>
      <c r="H48" s="24">
        <v>1.7</v>
      </c>
      <c r="I48" s="31">
        <v>7.2822487999999996</v>
      </c>
      <c r="J48" s="31"/>
      <c r="K48" s="35"/>
    </row>
    <row r="49" spans="1:11" x14ac:dyDescent="0.25">
      <c r="B49" s="8" t="s">
        <v>2281</v>
      </c>
      <c r="C49" s="57" t="s">
        <v>2282</v>
      </c>
      <c r="D49" s="54" t="s">
        <v>2283</v>
      </c>
      <c r="E49" s="6" t="s">
        <v>660</v>
      </c>
      <c r="F49" s="19">
        <v>575000</v>
      </c>
      <c r="G49" s="24">
        <v>486.98</v>
      </c>
      <c r="H49" s="24">
        <v>1.4</v>
      </c>
      <c r="I49" s="31">
        <v>7.2819900999999998</v>
      </c>
      <c r="J49" s="31"/>
      <c r="K49" s="35"/>
    </row>
    <row r="50" spans="1:11" x14ac:dyDescent="0.25">
      <c r="B50" s="8" t="s">
        <v>2278</v>
      </c>
      <c r="C50" s="57" t="s">
        <v>2279</v>
      </c>
      <c r="D50" s="54" t="s">
        <v>2280</v>
      </c>
      <c r="E50" s="6" t="s">
        <v>660</v>
      </c>
      <c r="F50" s="19">
        <v>552000</v>
      </c>
      <c r="G50" s="24">
        <v>475.83</v>
      </c>
      <c r="H50" s="24">
        <v>1.36</v>
      </c>
      <c r="I50" s="31">
        <v>7.2770738000000001</v>
      </c>
      <c r="J50" s="31"/>
      <c r="K50" s="35"/>
    </row>
    <row r="51" spans="1:11" x14ac:dyDescent="0.25">
      <c r="B51" s="8" t="s">
        <v>2907</v>
      </c>
      <c r="C51" s="57" t="s">
        <v>2908</v>
      </c>
      <c r="D51" s="54" t="s">
        <v>2909</v>
      </c>
      <c r="E51" s="6" t="s">
        <v>660</v>
      </c>
      <c r="F51" s="19">
        <v>157000</v>
      </c>
      <c r="G51" s="24">
        <v>135.15</v>
      </c>
      <c r="H51" s="24">
        <v>0.39</v>
      </c>
      <c r="I51" s="31">
        <v>7.2774878000000003</v>
      </c>
      <c r="J51" s="31"/>
      <c r="K51" s="35"/>
    </row>
    <row r="52" spans="1:11" x14ac:dyDescent="0.25">
      <c r="B52" s="8" t="s">
        <v>2895</v>
      </c>
      <c r="C52" s="57" t="s">
        <v>2896</v>
      </c>
      <c r="D52" s="54" t="s">
        <v>2897</v>
      </c>
      <c r="E52" s="6" t="s">
        <v>660</v>
      </c>
      <c r="F52" s="19">
        <v>75000</v>
      </c>
      <c r="G52" s="24">
        <v>64.91</v>
      </c>
      <c r="H52" s="24">
        <v>0.19</v>
      </c>
      <c r="I52" s="31">
        <v>7.2759869999999998</v>
      </c>
      <c r="J52" s="31"/>
      <c r="K52" s="35"/>
    </row>
    <row r="53" spans="1:11" x14ac:dyDescent="0.25">
      <c r="C53" s="58" t="s">
        <v>40</v>
      </c>
      <c r="D53" s="54"/>
      <c r="E53" s="6"/>
      <c r="F53" s="19"/>
      <c r="G53" s="25">
        <v>8713.5499999999993</v>
      </c>
      <c r="H53" s="25">
        <v>24.99</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38</v>
      </c>
      <c r="C67" s="57" t="s">
        <v>39</v>
      </c>
      <c r="D67" s="54"/>
      <c r="E67" s="6"/>
      <c r="F67" s="19"/>
      <c r="G67" s="24">
        <v>27.84</v>
      </c>
      <c r="H67" s="24">
        <v>0.08</v>
      </c>
      <c r="I67" s="31"/>
      <c r="J67" s="31"/>
      <c r="K67" s="35"/>
    </row>
    <row r="68" spans="1:54" x14ac:dyDescent="0.25">
      <c r="C68" s="58" t="s">
        <v>40</v>
      </c>
      <c r="D68" s="54"/>
      <c r="E68" s="6"/>
      <c r="F68" s="19"/>
      <c r="G68" s="25">
        <v>27.84</v>
      </c>
      <c r="H68" s="25">
        <v>0.08</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4656</v>
      </c>
      <c r="D71" s="54"/>
      <c r="E71" s="6"/>
      <c r="F71" s="19"/>
      <c r="G71" s="24" t="s">
        <v>2</v>
      </c>
      <c r="H71" s="24" t="s">
        <v>2</v>
      </c>
      <c r="I71" s="31"/>
      <c r="J71" s="31"/>
      <c r="K71" s="35"/>
      <c r="L71" s="3"/>
      <c r="AI71" s="3"/>
      <c r="AV71" s="3"/>
      <c r="AX71" s="3"/>
      <c r="BB71" s="3"/>
    </row>
    <row r="72" spans="1:54" x14ac:dyDescent="0.25">
      <c r="B72" s="8"/>
      <c r="C72" s="57" t="s">
        <v>41</v>
      </c>
      <c r="D72" s="54"/>
      <c r="E72" s="6"/>
      <c r="F72" s="19"/>
      <c r="G72" s="24">
        <v>299.62</v>
      </c>
      <c r="H72" s="24">
        <v>0.84</v>
      </c>
      <c r="I72" s="31"/>
      <c r="J72" s="31"/>
      <c r="K72" s="35"/>
    </row>
    <row r="73" spans="1:54" x14ac:dyDescent="0.25">
      <c r="C73" s="58" t="s">
        <v>40</v>
      </c>
      <c r="D73" s="54"/>
      <c r="E73" s="6"/>
      <c r="F73" s="19"/>
      <c r="G73" s="25">
        <v>299.62</v>
      </c>
      <c r="H73" s="25">
        <v>0.84</v>
      </c>
      <c r="I73" s="31"/>
      <c r="J73" s="31"/>
      <c r="K73" s="35"/>
    </row>
    <row r="74" spans="1:54" x14ac:dyDescent="0.25">
      <c r="C74" s="57"/>
      <c r="D74" s="54"/>
      <c r="E74" s="6"/>
      <c r="F74" s="19"/>
      <c r="G74" s="24"/>
      <c r="H74" s="24"/>
      <c r="I74" s="31"/>
      <c r="J74" s="31"/>
      <c r="K74" s="35"/>
    </row>
    <row r="75" spans="1:54" x14ac:dyDescent="0.25">
      <c r="C75" s="60" t="s">
        <v>42</v>
      </c>
      <c r="D75" s="55"/>
      <c r="E75" s="5"/>
      <c r="F75" s="20"/>
      <c r="G75" s="26">
        <v>34892.18</v>
      </c>
      <c r="H75" s="26">
        <v>100</v>
      </c>
      <c r="I75" s="32"/>
      <c r="J75" s="32"/>
      <c r="K75" s="36"/>
    </row>
    <row r="78" spans="1:54" x14ac:dyDescent="0.25">
      <c r="C78" s="1" t="s">
        <v>43</v>
      </c>
    </row>
    <row r="79" spans="1:54" x14ac:dyDescent="0.25">
      <c r="C79" s="37" t="s">
        <v>44</v>
      </c>
      <c r="D79" s="37"/>
      <c r="E79" s="37"/>
      <c r="F79" s="37"/>
      <c r="G79" s="37"/>
      <c r="H79" s="37"/>
      <c r="I79" s="37"/>
      <c r="J79" s="37"/>
      <c r="K79" s="37"/>
    </row>
    <row r="80" spans="1:54" x14ac:dyDescent="0.25">
      <c r="C80" s="2" t="s">
        <v>45</v>
      </c>
    </row>
    <row r="81" spans="3:6" x14ac:dyDescent="0.25">
      <c r="C81" s="2" t="s">
        <v>46</v>
      </c>
    </row>
    <row r="82" spans="3:6" x14ac:dyDescent="0.25">
      <c r="C82" s="2" t="s">
        <v>47</v>
      </c>
    </row>
    <row r="83" spans="3:6" x14ac:dyDescent="0.25">
      <c r="C83" s="2" t="s">
        <v>48</v>
      </c>
    </row>
    <row r="85" spans="3:6" x14ac:dyDescent="0.25">
      <c r="C85" s="78" t="s">
        <v>4733</v>
      </c>
      <c r="E85" s="78" t="s">
        <v>4734</v>
      </c>
      <c r="F85" s="79"/>
    </row>
    <row r="86" spans="3:6" x14ac:dyDescent="0.25">
      <c r="E86" s="2" t="s">
        <v>4783</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94"/>
  <dimension ref="A1:IV89"/>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2986</v>
      </c>
      <c r="J2" s="38" t="s">
        <v>4461</v>
      </c>
    </row>
    <row r="3" spans="1:54" ht="16.5" x14ac:dyDescent="0.3">
      <c r="C3" s="1" t="s">
        <v>27</v>
      </c>
      <c r="D3" s="21" t="s">
        <v>2987</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2988</v>
      </c>
      <c r="C26" s="57" t="s">
        <v>2989</v>
      </c>
      <c r="D26" s="54" t="s">
        <v>2990</v>
      </c>
      <c r="E26" s="6" t="s">
        <v>660</v>
      </c>
      <c r="F26" s="19">
        <v>5500000</v>
      </c>
      <c r="G26" s="24">
        <v>5621.41</v>
      </c>
      <c r="H26" s="24">
        <v>27.45</v>
      </c>
      <c r="I26" s="31">
        <v>7.5795988999999997</v>
      </c>
      <c r="J26" s="31"/>
      <c r="K26" s="35"/>
    </row>
    <row r="27" spans="1:11" x14ac:dyDescent="0.25">
      <c r="B27" s="8" t="s">
        <v>2965</v>
      </c>
      <c r="C27" s="57" t="s">
        <v>2966</v>
      </c>
      <c r="D27" s="54" t="s">
        <v>2967</v>
      </c>
      <c r="E27" s="6" t="s">
        <v>660</v>
      </c>
      <c r="F27" s="19">
        <v>3500000</v>
      </c>
      <c r="G27" s="24">
        <v>3545.01</v>
      </c>
      <c r="H27" s="24">
        <v>17.309999999999999</v>
      </c>
      <c r="I27" s="31">
        <v>7.5240419999999997</v>
      </c>
      <c r="J27" s="31"/>
      <c r="K27" s="35"/>
    </row>
    <row r="28" spans="1:11" x14ac:dyDescent="0.25">
      <c r="B28" s="8" t="s">
        <v>2871</v>
      </c>
      <c r="C28" s="57" t="s">
        <v>2872</v>
      </c>
      <c r="D28" s="54" t="s">
        <v>2873</v>
      </c>
      <c r="E28" s="6" t="s">
        <v>660</v>
      </c>
      <c r="F28" s="19">
        <v>2000000</v>
      </c>
      <c r="G28" s="24">
        <v>2040.54</v>
      </c>
      <c r="H28" s="24">
        <v>9.9600000000000009</v>
      </c>
      <c r="I28" s="31">
        <v>7.5795988999999997</v>
      </c>
      <c r="J28" s="31"/>
      <c r="K28" s="35"/>
    </row>
    <row r="29" spans="1:11" x14ac:dyDescent="0.25">
      <c r="B29" s="8" t="s">
        <v>2991</v>
      </c>
      <c r="C29" s="57" t="s">
        <v>2992</v>
      </c>
      <c r="D29" s="54" t="s">
        <v>2993</v>
      </c>
      <c r="E29" s="6" t="s">
        <v>660</v>
      </c>
      <c r="F29" s="19">
        <v>2000000</v>
      </c>
      <c r="G29" s="24">
        <v>2025.71</v>
      </c>
      <c r="H29" s="24">
        <v>9.89</v>
      </c>
      <c r="I29" s="31">
        <v>7.5140029999999998</v>
      </c>
      <c r="J29" s="31"/>
      <c r="K29" s="35"/>
    </row>
    <row r="30" spans="1:11" x14ac:dyDescent="0.25">
      <c r="B30" s="8" t="s">
        <v>2994</v>
      </c>
      <c r="C30" s="57" t="s">
        <v>2995</v>
      </c>
      <c r="D30" s="54" t="s">
        <v>2996</v>
      </c>
      <c r="E30" s="6" t="s">
        <v>660</v>
      </c>
      <c r="F30" s="19">
        <v>1000000</v>
      </c>
      <c r="G30" s="24">
        <v>1012.63</v>
      </c>
      <c r="H30" s="24">
        <v>4.9400000000000004</v>
      </c>
      <c r="I30" s="31">
        <v>7.5457362000000003</v>
      </c>
      <c r="J30" s="31"/>
      <c r="K30" s="35"/>
    </row>
    <row r="31" spans="1:11" x14ac:dyDescent="0.25">
      <c r="B31" s="8" t="s">
        <v>2997</v>
      </c>
      <c r="C31" s="57" t="s">
        <v>2998</v>
      </c>
      <c r="D31" s="54" t="s">
        <v>2999</v>
      </c>
      <c r="E31" s="6" t="s">
        <v>660</v>
      </c>
      <c r="F31" s="19">
        <v>1000000</v>
      </c>
      <c r="G31" s="24">
        <v>1012.55</v>
      </c>
      <c r="H31" s="24">
        <v>4.9400000000000004</v>
      </c>
      <c r="I31" s="31">
        <v>7.5240419999999997</v>
      </c>
      <c r="J31" s="31"/>
      <c r="K31" s="35"/>
    </row>
    <row r="32" spans="1:11" x14ac:dyDescent="0.25">
      <c r="B32" s="8" t="s">
        <v>3000</v>
      </c>
      <c r="C32" s="57" t="s">
        <v>3001</v>
      </c>
      <c r="D32" s="54" t="s">
        <v>3002</v>
      </c>
      <c r="E32" s="6" t="s">
        <v>660</v>
      </c>
      <c r="F32" s="19">
        <v>750000</v>
      </c>
      <c r="G32" s="24">
        <v>761.05</v>
      </c>
      <c r="H32" s="24">
        <v>3.72</v>
      </c>
      <c r="I32" s="31">
        <v>7.5212614000000002</v>
      </c>
      <c r="J32" s="31"/>
      <c r="K32" s="35"/>
    </row>
    <row r="33" spans="1:11" x14ac:dyDescent="0.25">
      <c r="B33" s="8" t="s">
        <v>3003</v>
      </c>
      <c r="C33" s="57" t="s">
        <v>3004</v>
      </c>
      <c r="D33" s="54" t="s">
        <v>3005</v>
      </c>
      <c r="E33" s="6" t="s">
        <v>660</v>
      </c>
      <c r="F33" s="19">
        <v>500000</v>
      </c>
      <c r="G33" s="24">
        <v>506.47</v>
      </c>
      <c r="H33" s="24">
        <v>2.4700000000000002</v>
      </c>
      <c r="I33" s="31">
        <v>7.5161781000000003</v>
      </c>
      <c r="J33" s="31"/>
      <c r="K33" s="35"/>
    </row>
    <row r="34" spans="1:11" x14ac:dyDescent="0.25">
      <c r="C34" s="58" t="s">
        <v>40</v>
      </c>
      <c r="D34" s="54"/>
      <c r="E34" s="6"/>
      <c r="F34" s="19"/>
      <c r="G34" s="25">
        <v>16525.37</v>
      </c>
      <c r="H34" s="25">
        <v>80.680000000000007</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2974</v>
      </c>
      <c r="C46" s="57" t="s">
        <v>2975</v>
      </c>
      <c r="D46" s="54" t="s">
        <v>2976</v>
      </c>
      <c r="E46" s="6" t="s">
        <v>660</v>
      </c>
      <c r="F46" s="19">
        <v>842900</v>
      </c>
      <c r="G46" s="24">
        <v>713.31</v>
      </c>
      <c r="H46" s="24">
        <v>3.48</v>
      </c>
      <c r="I46" s="31">
        <v>7.2821971000000003</v>
      </c>
      <c r="J46" s="31"/>
      <c r="K46" s="35"/>
    </row>
    <row r="47" spans="1:11" x14ac:dyDescent="0.25">
      <c r="B47" s="8" t="s">
        <v>2983</v>
      </c>
      <c r="C47" s="57" t="s">
        <v>2984</v>
      </c>
      <c r="D47" s="54" t="s">
        <v>2985</v>
      </c>
      <c r="E47" s="6" t="s">
        <v>660</v>
      </c>
      <c r="F47" s="19">
        <v>770000</v>
      </c>
      <c r="G47" s="24">
        <v>651.49</v>
      </c>
      <c r="H47" s="24">
        <v>3.18</v>
      </c>
      <c r="I47" s="31">
        <v>7.2822487999999996</v>
      </c>
      <c r="J47" s="31"/>
      <c r="K47" s="35"/>
    </row>
    <row r="48" spans="1:11" x14ac:dyDescent="0.25">
      <c r="B48" s="8" t="s">
        <v>2278</v>
      </c>
      <c r="C48" s="57" t="s">
        <v>2279</v>
      </c>
      <c r="D48" s="54" t="s">
        <v>2280</v>
      </c>
      <c r="E48" s="6" t="s">
        <v>660</v>
      </c>
      <c r="F48" s="19">
        <v>754000</v>
      </c>
      <c r="G48" s="24">
        <v>649.96</v>
      </c>
      <c r="H48" s="24">
        <v>3.17</v>
      </c>
      <c r="I48" s="31">
        <v>7.2770738000000001</v>
      </c>
      <c r="J48" s="31"/>
      <c r="K48" s="35"/>
    </row>
    <row r="49" spans="1:11" x14ac:dyDescent="0.25">
      <c r="B49" s="8" t="s">
        <v>2281</v>
      </c>
      <c r="C49" s="57" t="s">
        <v>2282</v>
      </c>
      <c r="D49" s="54" t="s">
        <v>2283</v>
      </c>
      <c r="E49" s="6" t="s">
        <v>660</v>
      </c>
      <c r="F49" s="19">
        <v>500000</v>
      </c>
      <c r="G49" s="24">
        <v>423.46</v>
      </c>
      <c r="H49" s="24">
        <v>2.0699999999999998</v>
      </c>
      <c r="I49" s="31">
        <v>7.2819900999999998</v>
      </c>
      <c r="J49" s="31"/>
      <c r="K49" s="35"/>
    </row>
    <row r="50" spans="1:11" x14ac:dyDescent="0.25">
      <c r="B50" s="8" t="s">
        <v>2977</v>
      </c>
      <c r="C50" s="57" t="s">
        <v>2978</v>
      </c>
      <c r="D50" s="54" t="s">
        <v>2979</v>
      </c>
      <c r="E50" s="6" t="s">
        <v>660</v>
      </c>
      <c r="F50" s="19">
        <v>497000</v>
      </c>
      <c r="G50" s="24">
        <v>420.34</v>
      </c>
      <c r="H50" s="24">
        <v>2.0499999999999998</v>
      </c>
      <c r="I50" s="31">
        <v>7.2823523000000003</v>
      </c>
      <c r="J50" s="31"/>
      <c r="K50" s="35"/>
    </row>
    <row r="51" spans="1:11" x14ac:dyDescent="0.25">
      <c r="B51" s="8" t="s">
        <v>2296</v>
      </c>
      <c r="C51" s="57" t="s">
        <v>2297</v>
      </c>
      <c r="D51" s="54" t="s">
        <v>2298</v>
      </c>
      <c r="E51" s="6" t="s">
        <v>660</v>
      </c>
      <c r="F51" s="19">
        <v>250000</v>
      </c>
      <c r="G51" s="24">
        <v>221.89</v>
      </c>
      <c r="H51" s="24">
        <v>1.08</v>
      </c>
      <c r="I51" s="31">
        <v>7.2810192999999996</v>
      </c>
      <c r="J51" s="31"/>
      <c r="K51" s="35"/>
    </row>
    <row r="52" spans="1:11" x14ac:dyDescent="0.25">
      <c r="B52" s="8" t="s">
        <v>2913</v>
      </c>
      <c r="C52" s="57" t="s">
        <v>2914</v>
      </c>
      <c r="D52" s="54" t="s">
        <v>2915</v>
      </c>
      <c r="E52" s="6" t="s">
        <v>660</v>
      </c>
      <c r="F52" s="19">
        <v>188000</v>
      </c>
      <c r="G52" s="24">
        <v>164.73</v>
      </c>
      <c r="H52" s="24">
        <v>0.8</v>
      </c>
      <c r="I52" s="31">
        <v>7.2679768999999999</v>
      </c>
      <c r="J52" s="31"/>
      <c r="K52" s="35"/>
    </row>
    <row r="53" spans="1:11" x14ac:dyDescent="0.25">
      <c r="B53" s="8" t="s">
        <v>2284</v>
      </c>
      <c r="C53" s="57" t="s">
        <v>2285</v>
      </c>
      <c r="D53" s="54" t="s">
        <v>2286</v>
      </c>
      <c r="E53" s="6" t="s">
        <v>660</v>
      </c>
      <c r="F53" s="19">
        <v>150000</v>
      </c>
      <c r="G53" s="24">
        <v>126.96</v>
      </c>
      <c r="H53" s="24">
        <v>0.62</v>
      </c>
      <c r="I53" s="31">
        <v>7.2821452999999998</v>
      </c>
      <c r="J53" s="31"/>
      <c r="K53" s="35"/>
    </row>
    <row r="54" spans="1:11" x14ac:dyDescent="0.25">
      <c r="B54" s="8" t="s">
        <v>2895</v>
      </c>
      <c r="C54" s="57" t="s">
        <v>2896</v>
      </c>
      <c r="D54" s="54" t="s">
        <v>2897</v>
      </c>
      <c r="E54" s="6" t="s">
        <v>660</v>
      </c>
      <c r="F54" s="19">
        <v>135000</v>
      </c>
      <c r="G54" s="24">
        <v>116.83</v>
      </c>
      <c r="H54" s="24">
        <v>0.56999999999999995</v>
      </c>
      <c r="I54" s="31">
        <v>7.2759869999999998</v>
      </c>
      <c r="J54" s="31"/>
      <c r="K54" s="35"/>
    </row>
    <row r="55" spans="1:11" x14ac:dyDescent="0.25">
      <c r="B55" s="8" t="s">
        <v>2836</v>
      </c>
      <c r="C55" s="57" t="s">
        <v>2837</v>
      </c>
      <c r="D55" s="54" t="s">
        <v>2838</v>
      </c>
      <c r="E55" s="6" t="s">
        <v>660</v>
      </c>
      <c r="F55" s="19">
        <v>31000</v>
      </c>
      <c r="G55" s="24">
        <v>28.76</v>
      </c>
      <c r="H55" s="24">
        <v>0.14000000000000001</v>
      </c>
      <c r="I55" s="31">
        <v>7.3341054000000003</v>
      </c>
      <c r="J55" s="31"/>
      <c r="K55" s="35"/>
    </row>
    <row r="56" spans="1:11" x14ac:dyDescent="0.25">
      <c r="C56" s="58" t="s">
        <v>40</v>
      </c>
      <c r="D56" s="54"/>
      <c r="E56" s="6"/>
      <c r="F56" s="19"/>
      <c r="G56" s="25">
        <v>3517.73</v>
      </c>
      <c r="H56" s="25">
        <v>17.16</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38</v>
      </c>
      <c r="C70" s="57" t="s">
        <v>39</v>
      </c>
      <c r="D70" s="54"/>
      <c r="E70" s="6"/>
      <c r="F70" s="19"/>
      <c r="G70" s="24">
        <v>23.8</v>
      </c>
      <c r="H70" s="24">
        <v>0.12</v>
      </c>
      <c r="I70" s="31"/>
      <c r="J70" s="31"/>
      <c r="K70" s="35"/>
    </row>
    <row r="71" spans="1:54" x14ac:dyDescent="0.25">
      <c r="C71" s="58" t="s">
        <v>40</v>
      </c>
      <c r="D71" s="54"/>
      <c r="E71" s="6"/>
      <c r="F71" s="19"/>
      <c r="G71" s="25">
        <v>23.8</v>
      </c>
      <c r="H71" s="25">
        <v>0.12</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4656</v>
      </c>
      <c r="D74" s="54"/>
      <c r="E74" s="6"/>
      <c r="F74" s="19"/>
      <c r="G74" s="24" t="s">
        <v>2</v>
      </c>
      <c r="H74" s="24" t="s">
        <v>2</v>
      </c>
      <c r="I74" s="31"/>
      <c r="J74" s="31"/>
      <c r="K74" s="35"/>
      <c r="L74" s="3"/>
      <c r="AI74" s="3"/>
      <c r="AV74" s="3"/>
      <c r="AX74" s="3"/>
      <c r="BB74" s="3"/>
    </row>
    <row r="75" spans="1:54" x14ac:dyDescent="0.25">
      <c r="B75" s="8"/>
      <c r="C75" s="57" t="s">
        <v>41</v>
      </c>
      <c r="D75" s="54"/>
      <c r="E75" s="6"/>
      <c r="F75" s="19"/>
      <c r="G75" s="24">
        <v>415.26</v>
      </c>
      <c r="H75" s="24">
        <v>2.0399999999999996</v>
      </c>
      <c r="I75" s="31"/>
      <c r="J75" s="31"/>
      <c r="K75" s="35"/>
    </row>
    <row r="76" spans="1:54" x14ac:dyDescent="0.25">
      <c r="C76" s="58" t="s">
        <v>40</v>
      </c>
      <c r="D76" s="54"/>
      <c r="E76" s="6"/>
      <c r="F76" s="19"/>
      <c r="G76" s="25">
        <v>415.26</v>
      </c>
      <c r="H76" s="25">
        <v>2.0399999999999996</v>
      </c>
      <c r="I76" s="31"/>
      <c r="J76" s="31"/>
      <c r="K76" s="35"/>
    </row>
    <row r="77" spans="1:54" x14ac:dyDescent="0.25">
      <c r="C77" s="57"/>
      <c r="D77" s="54"/>
      <c r="E77" s="6"/>
      <c r="F77" s="19"/>
      <c r="G77" s="24"/>
      <c r="H77" s="24"/>
      <c r="I77" s="31"/>
      <c r="J77" s="31"/>
      <c r="K77" s="35"/>
    </row>
    <row r="78" spans="1:54" x14ac:dyDescent="0.25">
      <c r="C78" s="60" t="s">
        <v>42</v>
      </c>
      <c r="D78" s="55"/>
      <c r="E78" s="5"/>
      <c r="F78" s="20"/>
      <c r="G78" s="26">
        <v>20482.16</v>
      </c>
      <c r="H78" s="26">
        <v>100.00000000000001</v>
      </c>
      <c r="I78" s="32"/>
      <c r="J78" s="32"/>
      <c r="K78" s="36"/>
    </row>
    <row r="81" spans="3:11" x14ac:dyDescent="0.25">
      <c r="C81" s="1" t="s">
        <v>43</v>
      </c>
    </row>
    <row r="82" spans="3:11" x14ac:dyDescent="0.25">
      <c r="C82" s="37" t="s">
        <v>44</v>
      </c>
      <c r="D82" s="37"/>
      <c r="E82" s="37"/>
      <c r="F82" s="37"/>
      <c r="G82" s="37"/>
      <c r="H82" s="37"/>
      <c r="I82" s="37"/>
      <c r="J82" s="37"/>
      <c r="K82" s="37"/>
    </row>
    <row r="83" spans="3:11" x14ac:dyDescent="0.25">
      <c r="C83" s="2" t="s">
        <v>45</v>
      </c>
    </row>
    <row r="84" spans="3:11" x14ac:dyDescent="0.25">
      <c r="C84" s="2" t="s">
        <v>46</v>
      </c>
    </row>
    <row r="85" spans="3:11" x14ac:dyDescent="0.25">
      <c r="C85" s="2" t="s">
        <v>47</v>
      </c>
    </row>
    <row r="86" spans="3:11" x14ac:dyDescent="0.25">
      <c r="C86" s="2" t="s">
        <v>48</v>
      </c>
    </row>
    <row r="88" spans="3:11" x14ac:dyDescent="0.25">
      <c r="C88" s="78" t="s">
        <v>4733</v>
      </c>
      <c r="E88" s="78" t="s">
        <v>4734</v>
      </c>
      <c r="F88" s="79"/>
    </row>
    <row r="89" spans="3:11" x14ac:dyDescent="0.25">
      <c r="E89" s="2" t="s">
        <v>4783</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95"/>
  <dimension ref="A1:IV10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3006</v>
      </c>
      <c r="J2" s="38" t="s">
        <v>4461</v>
      </c>
    </row>
    <row r="3" spans="1:54" ht="16.5" x14ac:dyDescent="0.3">
      <c r="C3" s="1" t="s">
        <v>27</v>
      </c>
      <c r="D3" s="21" t="s">
        <v>3007</v>
      </c>
      <c r="F3" s="73" t="s">
        <v>4673</v>
      </c>
      <c r="G3" s="13" t="s">
        <v>4418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210</v>
      </c>
      <c r="C10" s="57" t="s">
        <v>211</v>
      </c>
      <c r="D10" s="54" t="s">
        <v>212</v>
      </c>
      <c r="E10" s="6" t="s">
        <v>213</v>
      </c>
      <c r="F10" s="19">
        <v>10570</v>
      </c>
      <c r="G10" s="24">
        <v>123.74</v>
      </c>
      <c r="H10" s="24">
        <v>11.38</v>
      </c>
      <c r="I10" s="31"/>
      <c r="J10" s="31"/>
      <c r="K10" s="35"/>
    </row>
    <row r="11" spans="1:54" x14ac:dyDescent="0.25">
      <c r="B11" s="8" t="s">
        <v>224</v>
      </c>
      <c r="C11" s="57" t="s">
        <v>225</v>
      </c>
      <c r="D11" s="54" t="s">
        <v>226</v>
      </c>
      <c r="E11" s="6" t="s">
        <v>94</v>
      </c>
      <c r="F11" s="19">
        <v>23154</v>
      </c>
      <c r="G11" s="24">
        <v>102.24</v>
      </c>
      <c r="H11" s="24">
        <v>9.4</v>
      </c>
      <c r="I11" s="31"/>
      <c r="J11" s="31"/>
      <c r="K11" s="35"/>
    </row>
    <row r="12" spans="1:54" x14ac:dyDescent="0.25">
      <c r="B12" s="8" t="s">
        <v>91</v>
      </c>
      <c r="C12" s="57" t="s">
        <v>92</v>
      </c>
      <c r="D12" s="54" t="s">
        <v>93</v>
      </c>
      <c r="E12" s="6" t="s">
        <v>94</v>
      </c>
      <c r="F12" s="19">
        <v>3893</v>
      </c>
      <c r="G12" s="24">
        <v>96.61</v>
      </c>
      <c r="H12" s="24">
        <v>8.8800000000000008</v>
      </c>
      <c r="I12" s="31"/>
      <c r="J12" s="31"/>
      <c r="K12" s="35"/>
    </row>
    <row r="13" spans="1:54" x14ac:dyDescent="0.25">
      <c r="B13" s="8" t="s">
        <v>95</v>
      </c>
      <c r="C13" s="57" t="s">
        <v>96</v>
      </c>
      <c r="D13" s="54" t="s">
        <v>97</v>
      </c>
      <c r="E13" s="6" t="s">
        <v>98</v>
      </c>
      <c r="F13" s="19">
        <v>1819</v>
      </c>
      <c r="G13" s="24">
        <v>67.260000000000005</v>
      </c>
      <c r="H13" s="24">
        <v>6.18</v>
      </c>
      <c r="I13" s="31"/>
      <c r="J13" s="31"/>
      <c r="K13" s="35"/>
    </row>
    <row r="14" spans="1:54" x14ac:dyDescent="0.25">
      <c r="B14" s="8" t="s">
        <v>385</v>
      </c>
      <c r="C14" s="57" t="s">
        <v>386</v>
      </c>
      <c r="D14" s="54" t="s">
        <v>387</v>
      </c>
      <c r="E14" s="6" t="s">
        <v>79</v>
      </c>
      <c r="F14" s="19">
        <v>3904</v>
      </c>
      <c r="G14" s="24">
        <v>64.48</v>
      </c>
      <c r="H14" s="24">
        <v>5.93</v>
      </c>
      <c r="I14" s="31"/>
      <c r="J14" s="31"/>
      <c r="K14" s="35"/>
    </row>
    <row r="15" spans="1:54" x14ac:dyDescent="0.25">
      <c r="B15" s="8" t="s">
        <v>144</v>
      </c>
      <c r="C15" s="57" t="s">
        <v>145</v>
      </c>
      <c r="D15" s="54" t="s">
        <v>146</v>
      </c>
      <c r="E15" s="6" t="s">
        <v>79</v>
      </c>
      <c r="F15" s="19">
        <v>576</v>
      </c>
      <c r="G15" s="24">
        <v>58.68</v>
      </c>
      <c r="H15" s="24">
        <v>5.39</v>
      </c>
      <c r="I15" s="31"/>
      <c r="J15" s="31"/>
      <c r="K15" s="35"/>
    </row>
    <row r="16" spans="1:54" x14ac:dyDescent="0.25">
      <c r="B16" s="8" t="s">
        <v>972</v>
      </c>
      <c r="C16" s="57" t="s">
        <v>973</v>
      </c>
      <c r="D16" s="54" t="s">
        <v>974</v>
      </c>
      <c r="E16" s="6" t="s">
        <v>98</v>
      </c>
      <c r="F16" s="19">
        <v>1966</v>
      </c>
      <c r="G16" s="24">
        <v>58.15</v>
      </c>
      <c r="H16" s="24">
        <v>5.35</v>
      </c>
      <c r="I16" s="31"/>
      <c r="J16" s="31"/>
      <c r="K16" s="35"/>
    </row>
    <row r="17" spans="2:11" x14ac:dyDescent="0.25">
      <c r="B17" s="8" t="s">
        <v>521</v>
      </c>
      <c r="C17" s="57" t="s">
        <v>522</v>
      </c>
      <c r="D17" s="54" t="s">
        <v>523</v>
      </c>
      <c r="E17" s="6" t="s">
        <v>126</v>
      </c>
      <c r="F17" s="19">
        <v>1555</v>
      </c>
      <c r="G17" s="24">
        <v>38.97</v>
      </c>
      <c r="H17" s="24">
        <v>3.58</v>
      </c>
      <c r="I17" s="31"/>
      <c r="J17" s="31"/>
      <c r="K17" s="35"/>
    </row>
    <row r="18" spans="2:11" x14ac:dyDescent="0.25">
      <c r="B18" s="8" t="s">
        <v>238</v>
      </c>
      <c r="C18" s="57" t="s">
        <v>239</v>
      </c>
      <c r="D18" s="54" t="s">
        <v>240</v>
      </c>
      <c r="E18" s="6" t="s">
        <v>79</v>
      </c>
      <c r="F18" s="19">
        <v>493</v>
      </c>
      <c r="G18" s="24">
        <v>37.799999999999997</v>
      </c>
      <c r="H18" s="24">
        <v>3.47</v>
      </c>
      <c r="I18" s="31"/>
      <c r="J18" s="31"/>
      <c r="K18" s="35"/>
    </row>
    <row r="19" spans="2:11" x14ac:dyDescent="0.25">
      <c r="B19" s="8" t="s">
        <v>998</v>
      </c>
      <c r="C19" s="57" t="s">
        <v>999</v>
      </c>
      <c r="D19" s="54" t="s">
        <v>1000</v>
      </c>
      <c r="E19" s="6" t="s">
        <v>496</v>
      </c>
      <c r="F19" s="19">
        <v>2742</v>
      </c>
      <c r="G19" s="24">
        <v>30.66</v>
      </c>
      <c r="H19" s="24">
        <v>2.82</v>
      </c>
      <c r="I19" s="31"/>
      <c r="J19" s="31"/>
      <c r="K19" s="35"/>
    </row>
    <row r="20" spans="2:11" x14ac:dyDescent="0.25">
      <c r="B20" s="8" t="s">
        <v>2010</v>
      </c>
      <c r="C20" s="57" t="s">
        <v>2011</v>
      </c>
      <c r="D20" s="54" t="s">
        <v>2012</v>
      </c>
      <c r="E20" s="6" t="s">
        <v>157</v>
      </c>
      <c r="F20" s="19">
        <v>961</v>
      </c>
      <c r="G20" s="24">
        <v>29.67</v>
      </c>
      <c r="H20" s="24">
        <v>2.73</v>
      </c>
      <c r="I20" s="31"/>
      <c r="J20" s="31"/>
      <c r="K20" s="35"/>
    </row>
    <row r="21" spans="2:11" x14ac:dyDescent="0.25">
      <c r="B21" s="8" t="s">
        <v>1964</v>
      </c>
      <c r="C21" s="57" t="s">
        <v>1965</v>
      </c>
      <c r="D21" s="54" t="s">
        <v>1966</v>
      </c>
      <c r="E21" s="6" t="s">
        <v>271</v>
      </c>
      <c r="F21" s="19">
        <v>7384</v>
      </c>
      <c r="G21" s="24">
        <v>28.78</v>
      </c>
      <c r="H21" s="24">
        <v>2.65</v>
      </c>
      <c r="I21" s="31"/>
      <c r="J21" s="31"/>
      <c r="K21" s="35"/>
    </row>
    <row r="22" spans="2:11" x14ac:dyDescent="0.25">
      <c r="B22" s="8" t="s">
        <v>1001</v>
      </c>
      <c r="C22" s="57" t="s">
        <v>1002</v>
      </c>
      <c r="D22" s="54" t="s">
        <v>1003</v>
      </c>
      <c r="E22" s="6" t="s">
        <v>230</v>
      </c>
      <c r="F22" s="19">
        <v>439</v>
      </c>
      <c r="G22" s="24">
        <v>27.89</v>
      </c>
      <c r="H22" s="24">
        <v>2.56</v>
      </c>
      <c r="I22" s="31"/>
      <c r="J22" s="31"/>
      <c r="K22" s="35"/>
    </row>
    <row r="23" spans="2:11" x14ac:dyDescent="0.25">
      <c r="B23" s="8" t="s">
        <v>2520</v>
      </c>
      <c r="C23" s="57" t="s">
        <v>2521</v>
      </c>
      <c r="D23" s="54" t="s">
        <v>2522</v>
      </c>
      <c r="E23" s="6" t="s">
        <v>309</v>
      </c>
      <c r="F23" s="19">
        <v>2096</v>
      </c>
      <c r="G23" s="24">
        <v>26.84</v>
      </c>
      <c r="H23" s="24">
        <v>2.4700000000000002</v>
      </c>
      <c r="I23" s="31"/>
      <c r="J23" s="31"/>
      <c r="K23" s="35"/>
    </row>
    <row r="24" spans="2:11" x14ac:dyDescent="0.25">
      <c r="B24" s="8" t="s">
        <v>123</v>
      </c>
      <c r="C24" s="57" t="s">
        <v>124</v>
      </c>
      <c r="D24" s="54" t="s">
        <v>125</v>
      </c>
      <c r="E24" s="6" t="s">
        <v>126</v>
      </c>
      <c r="F24" s="19">
        <v>515</v>
      </c>
      <c r="G24" s="24">
        <v>26.77</v>
      </c>
      <c r="H24" s="24">
        <v>2.46</v>
      </c>
      <c r="I24" s="31"/>
      <c r="J24" s="31"/>
      <c r="K24" s="35"/>
    </row>
    <row r="25" spans="2:11" x14ac:dyDescent="0.25">
      <c r="B25" s="8" t="s">
        <v>754</v>
      </c>
      <c r="C25" s="57" t="s">
        <v>755</v>
      </c>
      <c r="D25" s="54" t="s">
        <v>756</v>
      </c>
      <c r="E25" s="6" t="s">
        <v>79</v>
      </c>
      <c r="F25" s="19">
        <v>566</v>
      </c>
      <c r="G25" s="24">
        <v>26.16</v>
      </c>
      <c r="H25" s="24">
        <v>2.4</v>
      </c>
      <c r="I25" s="31"/>
      <c r="J25" s="31"/>
      <c r="K25" s="35"/>
    </row>
    <row r="26" spans="2:11" x14ac:dyDescent="0.25">
      <c r="B26" s="8" t="s">
        <v>838</v>
      </c>
      <c r="C26" s="57" t="s">
        <v>839</v>
      </c>
      <c r="D26" s="54" t="s">
        <v>840</v>
      </c>
      <c r="E26" s="6" t="s">
        <v>230</v>
      </c>
      <c r="F26" s="19">
        <v>3221</v>
      </c>
      <c r="G26" s="24">
        <v>25.15</v>
      </c>
      <c r="H26" s="24">
        <v>2.31</v>
      </c>
      <c r="I26" s="31"/>
      <c r="J26" s="31"/>
      <c r="K26" s="35"/>
    </row>
    <row r="27" spans="2:11" x14ac:dyDescent="0.25">
      <c r="B27" s="8" t="s">
        <v>544</v>
      </c>
      <c r="C27" s="57" t="s">
        <v>545</v>
      </c>
      <c r="D27" s="54" t="s">
        <v>546</v>
      </c>
      <c r="E27" s="6" t="s">
        <v>157</v>
      </c>
      <c r="F27" s="19">
        <v>653</v>
      </c>
      <c r="G27" s="24">
        <v>24.77</v>
      </c>
      <c r="H27" s="24">
        <v>2.2799999999999998</v>
      </c>
      <c r="I27" s="31"/>
      <c r="J27" s="31"/>
      <c r="K27" s="35"/>
    </row>
    <row r="28" spans="2:11" x14ac:dyDescent="0.25">
      <c r="B28" s="8" t="s">
        <v>127</v>
      </c>
      <c r="C28" s="57" t="s">
        <v>128</v>
      </c>
      <c r="D28" s="54" t="s">
        <v>129</v>
      </c>
      <c r="E28" s="6" t="s">
        <v>79</v>
      </c>
      <c r="F28" s="19">
        <v>597</v>
      </c>
      <c r="G28" s="24">
        <v>22.92</v>
      </c>
      <c r="H28" s="24">
        <v>2.11</v>
      </c>
      <c r="I28" s="31"/>
      <c r="J28" s="31"/>
      <c r="K28" s="35"/>
    </row>
    <row r="29" spans="2:11" x14ac:dyDescent="0.25">
      <c r="B29" s="8" t="s">
        <v>1903</v>
      </c>
      <c r="C29" s="57" t="s">
        <v>1904</v>
      </c>
      <c r="D29" s="54" t="s">
        <v>1905</v>
      </c>
      <c r="E29" s="6" t="s">
        <v>140</v>
      </c>
      <c r="F29" s="19">
        <v>2806</v>
      </c>
      <c r="G29" s="24">
        <v>22.52</v>
      </c>
      <c r="H29" s="24">
        <v>2.0699999999999998</v>
      </c>
      <c r="I29" s="31"/>
      <c r="J29" s="31"/>
      <c r="K29" s="35"/>
    </row>
    <row r="30" spans="2:11" x14ac:dyDescent="0.25">
      <c r="B30" s="8" t="s">
        <v>217</v>
      </c>
      <c r="C30" s="57" t="s">
        <v>218</v>
      </c>
      <c r="D30" s="54" t="s">
        <v>219</v>
      </c>
      <c r="E30" s="6" t="s">
        <v>220</v>
      </c>
      <c r="F30" s="19">
        <v>1650</v>
      </c>
      <c r="G30" s="24">
        <v>19.21</v>
      </c>
      <c r="H30" s="24">
        <v>1.77</v>
      </c>
      <c r="I30" s="31"/>
      <c r="J30" s="31"/>
      <c r="K30" s="35"/>
    </row>
    <row r="31" spans="2:11" x14ac:dyDescent="0.25">
      <c r="B31" s="8" t="s">
        <v>241</v>
      </c>
      <c r="C31" s="57" t="s">
        <v>242</v>
      </c>
      <c r="D31" s="54" t="s">
        <v>243</v>
      </c>
      <c r="E31" s="6" t="s">
        <v>161</v>
      </c>
      <c r="F31" s="19">
        <v>3840</v>
      </c>
      <c r="G31" s="24">
        <v>18.920000000000002</v>
      </c>
      <c r="H31" s="24">
        <v>1.74</v>
      </c>
      <c r="I31" s="31"/>
      <c r="J31" s="31"/>
      <c r="K31" s="35"/>
    </row>
    <row r="32" spans="2:11" x14ac:dyDescent="0.25">
      <c r="B32" s="8" t="s">
        <v>902</v>
      </c>
      <c r="C32" s="57" t="s">
        <v>903</v>
      </c>
      <c r="D32" s="54" t="s">
        <v>904</v>
      </c>
      <c r="E32" s="6" t="s">
        <v>157</v>
      </c>
      <c r="F32" s="19">
        <v>338</v>
      </c>
      <c r="G32" s="24">
        <v>17.010000000000002</v>
      </c>
      <c r="H32" s="24">
        <v>1.56</v>
      </c>
      <c r="I32" s="31"/>
      <c r="J32" s="31"/>
      <c r="K32" s="35"/>
    </row>
    <row r="33" spans="2:11" x14ac:dyDescent="0.25">
      <c r="B33" s="8" t="s">
        <v>767</v>
      </c>
      <c r="C33" s="57" t="s">
        <v>768</v>
      </c>
      <c r="D33" s="54" t="s">
        <v>769</v>
      </c>
      <c r="E33" s="6" t="s">
        <v>220</v>
      </c>
      <c r="F33" s="19">
        <v>581</v>
      </c>
      <c r="G33" s="24">
        <v>14.93</v>
      </c>
      <c r="H33" s="24">
        <v>1.37</v>
      </c>
      <c r="I33" s="31"/>
      <c r="J33" s="31"/>
      <c r="K33" s="35"/>
    </row>
    <row r="34" spans="2:11" x14ac:dyDescent="0.25">
      <c r="B34" s="8" t="s">
        <v>1900</v>
      </c>
      <c r="C34" s="57" t="s">
        <v>1901</v>
      </c>
      <c r="D34" s="54" t="s">
        <v>1902</v>
      </c>
      <c r="E34" s="6" t="s">
        <v>98</v>
      </c>
      <c r="F34" s="19">
        <v>1093</v>
      </c>
      <c r="G34" s="24">
        <v>14.15</v>
      </c>
      <c r="H34" s="24">
        <v>1.3</v>
      </c>
      <c r="I34" s="31"/>
      <c r="J34" s="31"/>
      <c r="K34" s="35"/>
    </row>
    <row r="35" spans="2:11" x14ac:dyDescent="0.25">
      <c r="B35" s="8" t="s">
        <v>2535</v>
      </c>
      <c r="C35" s="57" t="s">
        <v>2536</v>
      </c>
      <c r="D35" s="54" t="s">
        <v>2537</v>
      </c>
      <c r="E35" s="6" t="s">
        <v>271</v>
      </c>
      <c r="F35" s="19">
        <v>1313</v>
      </c>
      <c r="G35" s="24">
        <v>14.02</v>
      </c>
      <c r="H35" s="24">
        <v>1.29</v>
      </c>
      <c r="I35" s="31"/>
      <c r="J35" s="31"/>
      <c r="K35" s="35"/>
    </row>
    <row r="36" spans="2:11" x14ac:dyDescent="0.25">
      <c r="B36" s="8" t="s">
        <v>757</v>
      </c>
      <c r="C36" s="57" t="s">
        <v>758</v>
      </c>
      <c r="D36" s="54" t="s">
        <v>759</v>
      </c>
      <c r="E36" s="6" t="s">
        <v>309</v>
      </c>
      <c r="F36" s="19">
        <v>1269</v>
      </c>
      <c r="G36" s="24">
        <v>13.83</v>
      </c>
      <c r="H36" s="24">
        <v>1.27</v>
      </c>
      <c r="I36" s="31"/>
      <c r="J36" s="31"/>
      <c r="K36" s="35"/>
    </row>
    <row r="37" spans="2:11" x14ac:dyDescent="0.25">
      <c r="B37" s="8" t="s">
        <v>949</v>
      </c>
      <c r="C37" s="57" t="s">
        <v>950</v>
      </c>
      <c r="D37" s="54" t="s">
        <v>951</v>
      </c>
      <c r="E37" s="6" t="s">
        <v>220</v>
      </c>
      <c r="F37" s="19">
        <v>2550</v>
      </c>
      <c r="G37" s="24">
        <v>13.76</v>
      </c>
      <c r="H37" s="24">
        <v>1.26</v>
      </c>
      <c r="I37" s="31"/>
      <c r="J37" s="31"/>
      <c r="K37" s="35"/>
    </row>
    <row r="38" spans="2:11" x14ac:dyDescent="0.25">
      <c r="B38" s="8" t="s">
        <v>1923</v>
      </c>
      <c r="C38" s="57" t="s">
        <v>1924</v>
      </c>
      <c r="D38" s="54" t="s">
        <v>1925</v>
      </c>
      <c r="E38" s="6" t="s">
        <v>496</v>
      </c>
      <c r="F38" s="19">
        <v>2257</v>
      </c>
      <c r="G38" s="24">
        <v>11.91</v>
      </c>
      <c r="H38" s="24">
        <v>1.1000000000000001</v>
      </c>
      <c r="I38" s="31"/>
      <c r="J38" s="31"/>
      <c r="K38" s="35"/>
    </row>
    <row r="39" spans="2:11" x14ac:dyDescent="0.25">
      <c r="B39" s="8" t="s">
        <v>115</v>
      </c>
      <c r="C39" s="57" t="s">
        <v>116</v>
      </c>
      <c r="D39" s="54" t="s">
        <v>117</v>
      </c>
      <c r="E39" s="6" t="s">
        <v>118</v>
      </c>
      <c r="F39" s="19">
        <v>27</v>
      </c>
      <c r="G39" s="24">
        <v>10.07</v>
      </c>
      <c r="H39" s="24">
        <v>0.93</v>
      </c>
      <c r="I39" s="31"/>
      <c r="J39" s="31"/>
      <c r="K39" s="35"/>
    </row>
    <row r="40" spans="2:11" x14ac:dyDescent="0.25">
      <c r="C40" s="58" t="s">
        <v>40</v>
      </c>
      <c r="D40" s="54"/>
      <c r="E40" s="6"/>
      <c r="F40" s="19"/>
      <c r="G40" s="25">
        <v>1087.8699999999999</v>
      </c>
      <c r="H40" s="25">
        <v>100.01</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38</v>
      </c>
      <c r="C82" s="57" t="s">
        <v>39</v>
      </c>
      <c r="D82" s="54"/>
      <c r="E82" s="6"/>
      <c r="F82" s="19"/>
      <c r="G82" s="24">
        <v>0.62</v>
      </c>
      <c r="H82" s="24">
        <v>0.06</v>
      </c>
      <c r="I82" s="31"/>
      <c r="J82" s="31"/>
      <c r="K82" s="35"/>
    </row>
    <row r="83" spans="1:54" x14ac:dyDescent="0.25">
      <c r="C83" s="58" t="s">
        <v>40</v>
      </c>
      <c r="D83" s="54"/>
      <c r="E83" s="6"/>
      <c r="F83" s="19"/>
      <c r="G83" s="25">
        <v>0.62</v>
      </c>
      <c r="H83" s="25">
        <v>0.06</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4656</v>
      </c>
      <c r="D86" s="54"/>
      <c r="E86" s="6"/>
      <c r="F86" s="19"/>
      <c r="G86" s="24" t="s">
        <v>2</v>
      </c>
      <c r="H86" s="24" t="s">
        <v>2</v>
      </c>
      <c r="I86" s="31"/>
      <c r="J86" s="31"/>
      <c r="K86" s="35"/>
      <c r="L86" s="3"/>
      <c r="AI86" s="3"/>
      <c r="AV86" s="3"/>
      <c r="AX86" s="3"/>
      <c r="BB86" s="3"/>
    </row>
    <row r="87" spans="1:54" x14ac:dyDescent="0.25">
      <c r="B87" s="8"/>
      <c r="C87" s="57" t="s">
        <v>41</v>
      </c>
      <c r="D87" s="54"/>
      <c r="E87" s="6"/>
      <c r="F87" s="19"/>
      <c r="G87" s="24">
        <v>-0.64</v>
      </c>
      <c r="H87" s="24">
        <v>-6.9999999999999993E-2</v>
      </c>
      <c r="I87" s="31"/>
      <c r="J87" s="31"/>
      <c r="K87" s="35"/>
    </row>
    <row r="88" spans="1:54" x14ac:dyDescent="0.25">
      <c r="C88" s="58" t="s">
        <v>40</v>
      </c>
      <c r="D88" s="54"/>
      <c r="E88" s="6"/>
      <c r="F88" s="19"/>
      <c r="G88" s="25">
        <v>-0.64</v>
      </c>
      <c r="H88" s="25">
        <v>-6.9999999999999993E-2</v>
      </c>
      <c r="I88" s="31"/>
      <c r="J88" s="31"/>
      <c r="K88" s="35"/>
    </row>
    <row r="89" spans="1:54" x14ac:dyDescent="0.25">
      <c r="C89" s="57"/>
      <c r="D89" s="54"/>
      <c r="E89" s="6"/>
      <c r="F89" s="19"/>
      <c r="G89" s="24"/>
      <c r="H89" s="24"/>
      <c r="I89" s="31"/>
      <c r="J89" s="31"/>
      <c r="K89" s="35"/>
    </row>
    <row r="90" spans="1:54" x14ac:dyDescent="0.25">
      <c r="C90" s="60" t="s">
        <v>42</v>
      </c>
      <c r="D90" s="55"/>
      <c r="E90" s="5"/>
      <c r="F90" s="20"/>
      <c r="G90" s="26">
        <v>1087.8499999999999</v>
      </c>
      <c r="H90" s="26">
        <v>100.00000000000001</v>
      </c>
      <c r="I90" s="32"/>
      <c r="J90" s="32"/>
      <c r="K90" s="36"/>
    </row>
    <row r="93" spans="1:54" x14ac:dyDescent="0.25">
      <c r="C93" s="1" t="s">
        <v>43</v>
      </c>
    </row>
    <row r="94" spans="1:54" x14ac:dyDescent="0.25">
      <c r="C94" s="37" t="s">
        <v>44</v>
      </c>
      <c r="D94" s="37"/>
      <c r="E94" s="37"/>
      <c r="F94" s="37"/>
      <c r="G94" s="37"/>
      <c r="H94" s="37"/>
      <c r="I94" s="37"/>
      <c r="J94" s="37"/>
      <c r="K94" s="37"/>
    </row>
    <row r="95" spans="1:54" x14ac:dyDescent="0.25">
      <c r="C95" s="2" t="s">
        <v>45</v>
      </c>
    </row>
    <row r="96" spans="1:54" x14ac:dyDescent="0.25">
      <c r="C96" s="2" t="s">
        <v>46</v>
      </c>
    </row>
    <row r="97" spans="3:6" x14ac:dyDescent="0.25">
      <c r="C97" s="2" t="s">
        <v>47</v>
      </c>
    </row>
    <row r="98" spans="3:6" x14ac:dyDescent="0.25">
      <c r="C98" s="2" t="s">
        <v>48</v>
      </c>
    </row>
    <row r="100" spans="3:6" x14ac:dyDescent="0.25">
      <c r="C100" s="78" t="s">
        <v>4733</v>
      </c>
      <c r="E100" s="78" t="s">
        <v>4734</v>
      </c>
      <c r="F100" s="79"/>
    </row>
    <row r="101" spans="3:6" x14ac:dyDescent="0.25">
      <c r="E101" s="2" t="s">
        <v>4741</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96"/>
  <dimension ref="A1:IV81"/>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3009</v>
      </c>
      <c r="J2" s="38" t="s">
        <v>4461</v>
      </c>
    </row>
    <row r="3" spans="1:54" ht="16.5" x14ac:dyDescent="0.3">
      <c r="C3" s="1" t="s">
        <v>27</v>
      </c>
      <c r="D3" s="21" t="s">
        <v>3010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3011</v>
      </c>
      <c r="C26" s="57" t="s">
        <v>3012</v>
      </c>
      <c r="D26" s="54" t="s">
        <v>3013</v>
      </c>
      <c r="E26" s="6" t="s">
        <v>660</v>
      </c>
      <c r="F26" s="19">
        <v>4000000</v>
      </c>
      <c r="G26" s="24">
        <v>4036.08</v>
      </c>
      <c r="H26" s="24">
        <v>33.79</v>
      </c>
      <c r="I26" s="31">
        <v>7.5759406</v>
      </c>
      <c r="J26" s="31"/>
      <c r="K26" s="35"/>
    </row>
    <row r="27" spans="1:11" x14ac:dyDescent="0.25">
      <c r="B27" s="8" t="s">
        <v>2968</v>
      </c>
      <c r="C27" s="57" t="s">
        <v>2969</v>
      </c>
      <c r="D27" s="54" t="s">
        <v>2970</v>
      </c>
      <c r="E27" s="6" t="s">
        <v>660</v>
      </c>
      <c r="F27" s="19">
        <v>3562100</v>
      </c>
      <c r="G27" s="24">
        <v>3612.65</v>
      </c>
      <c r="H27" s="24">
        <v>30.24</v>
      </c>
      <c r="I27" s="31">
        <v>7.5576800000000004</v>
      </c>
      <c r="J27" s="31"/>
      <c r="K27" s="35"/>
    </row>
    <row r="28" spans="1:11" x14ac:dyDescent="0.25">
      <c r="B28" s="8" t="s">
        <v>3014</v>
      </c>
      <c r="C28" s="57" t="s">
        <v>3015</v>
      </c>
      <c r="D28" s="54" t="s">
        <v>3016</v>
      </c>
      <c r="E28" s="6" t="s">
        <v>660</v>
      </c>
      <c r="F28" s="19">
        <v>1800000</v>
      </c>
      <c r="G28" s="24">
        <v>1816.43</v>
      </c>
      <c r="H28" s="24">
        <v>15.21</v>
      </c>
      <c r="I28" s="31">
        <v>7.5812065000000004</v>
      </c>
      <c r="J28" s="31"/>
      <c r="K28" s="35"/>
    </row>
    <row r="29" spans="1:11" x14ac:dyDescent="0.25">
      <c r="B29" s="8" t="s">
        <v>3017</v>
      </c>
      <c r="C29" s="57" t="s">
        <v>3018</v>
      </c>
      <c r="D29" s="54" t="s">
        <v>3019</v>
      </c>
      <c r="E29" s="6" t="s">
        <v>660</v>
      </c>
      <c r="F29" s="19">
        <v>200000</v>
      </c>
      <c r="G29" s="24">
        <v>201.82</v>
      </c>
      <c r="H29" s="24">
        <v>1.69</v>
      </c>
      <c r="I29" s="31">
        <v>7.5523667999999997</v>
      </c>
      <c r="J29" s="31"/>
      <c r="K29" s="35"/>
    </row>
    <row r="30" spans="1:11" x14ac:dyDescent="0.25">
      <c r="C30" s="58" t="s">
        <v>40</v>
      </c>
      <c r="D30" s="54"/>
      <c r="E30" s="6"/>
      <c r="F30" s="19"/>
      <c r="G30" s="25">
        <v>9666.98</v>
      </c>
      <c r="H30" s="25">
        <v>80.930000000000007</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2281</v>
      </c>
      <c r="C42" s="57" t="s">
        <v>2282</v>
      </c>
      <c r="D42" s="54" t="s">
        <v>2283</v>
      </c>
      <c r="E42" s="6" t="s">
        <v>660</v>
      </c>
      <c r="F42" s="19">
        <v>619600</v>
      </c>
      <c r="G42" s="24">
        <v>524.75</v>
      </c>
      <c r="H42" s="24">
        <v>4.3899999999999997</v>
      </c>
      <c r="I42" s="31">
        <v>7.2819900999999998</v>
      </c>
      <c r="J42" s="31"/>
      <c r="K42" s="35"/>
    </row>
    <row r="43" spans="1:11" x14ac:dyDescent="0.25">
      <c r="B43" s="8" t="s">
        <v>2974</v>
      </c>
      <c r="C43" s="57" t="s">
        <v>2975</v>
      </c>
      <c r="D43" s="54" t="s">
        <v>2976</v>
      </c>
      <c r="E43" s="6" t="s">
        <v>660</v>
      </c>
      <c r="F43" s="19">
        <v>615000</v>
      </c>
      <c r="G43" s="24">
        <v>520.45000000000005</v>
      </c>
      <c r="H43" s="24">
        <v>4.3600000000000003</v>
      </c>
      <c r="I43" s="31">
        <v>7.2821971000000003</v>
      </c>
      <c r="J43" s="31"/>
      <c r="K43" s="35"/>
    </row>
    <row r="44" spans="1:11" x14ac:dyDescent="0.25">
      <c r="B44" s="8" t="s">
        <v>2983</v>
      </c>
      <c r="C44" s="57" t="s">
        <v>2984</v>
      </c>
      <c r="D44" s="54" t="s">
        <v>2985</v>
      </c>
      <c r="E44" s="6" t="s">
        <v>660</v>
      </c>
      <c r="F44" s="19">
        <v>575000</v>
      </c>
      <c r="G44" s="24">
        <v>486.5</v>
      </c>
      <c r="H44" s="24">
        <v>4.07</v>
      </c>
      <c r="I44" s="31">
        <v>7.2822487999999996</v>
      </c>
      <c r="J44" s="31"/>
      <c r="K44" s="35"/>
    </row>
    <row r="45" spans="1:11" x14ac:dyDescent="0.25">
      <c r="B45" s="8" t="s">
        <v>2977</v>
      </c>
      <c r="C45" s="57" t="s">
        <v>2978</v>
      </c>
      <c r="D45" s="54" t="s">
        <v>2979</v>
      </c>
      <c r="E45" s="6" t="s">
        <v>660</v>
      </c>
      <c r="F45" s="19">
        <v>211100</v>
      </c>
      <c r="G45" s="24">
        <v>178.54</v>
      </c>
      <c r="H45" s="24">
        <v>1.49</v>
      </c>
      <c r="I45" s="31">
        <v>7.2823523000000003</v>
      </c>
      <c r="J45" s="31"/>
      <c r="K45" s="35"/>
    </row>
    <row r="46" spans="1:11" x14ac:dyDescent="0.25">
      <c r="B46" s="8" t="s">
        <v>2284</v>
      </c>
      <c r="C46" s="57" t="s">
        <v>2285</v>
      </c>
      <c r="D46" s="54" t="s">
        <v>2286</v>
      </c>
      <c r="E46" s="6" t="s">
        <v>660</v>
      </c>
      <c r="F46" s="19">
        <v>200000</v>
      </c>
      <c r="G46" s="24">
        <v>169.28</v>
      </c>
      <c r="H46" s="24">
        <v>1.42</v>
      </c>
      <c r="I46" s="31">
        <v>7.2821452999999998</v>
      </c>
      <c r="J46" s="31"/>
      <c r="K46" s="35"/>
    </row>
    <row r="47" spans="1:11" x14ac:dyDescent="0.25">
      <c r="B47" s="8" t="s">
        <v>2278</v>
      </c>
      <c r="C47" s="57" t="s">
        <v>2279</v>
      </c>
      <c r="D47" s="54" t="s">
        <v>2280</v>
      </c>
      <c r="E47" s="6" t="s">
        <v>660</v>
      </c>
      <c r="F47" s="19">
        <v>55000</v>
      </c>
      <c r="G47" s="24">
        <v>47.41</v>
      </c>
      <c r="H47" s="24">
        <v>0.4</v>
      </c>
      <c r="I47" s="31">
        <v>7.2770738000000001</v>
      </c>
      <c r="J47" s="31"/>
      <c r="K47" s="35"/>
    </row>
    <row r="48" spans="1:11" x14ac:dyDescent="0.25">
      <c r="C48" s="58" t="s">
        <v>40</v>
      </c>
      <c r="D48" s="54"/>
      <c r="E48" s="6"/>
      <c r="F48" s="19"/>
      <c r="G48" s="25">
        <v>1926.93</v>
      </c>
      <c r="H48" s="25">
        <v>16.13</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267.52999999999997</v>
      </c>
      <c r="H62" s="24">
        <v>2.2400000000000002</v>
      </c>
      <c r="I62" s="31"/>
      <c r="J62" s="31"/>
      <c r="K62" s="35"/>
    </row>
    <row r="63" spans="1:11" x14ac:dyDescent="0.25">
      <c r="C63" s="58" t="s">
        <v>40</v>
      </c>
      <c r="D63" s="54"/>
      <c r="E63" s="6"/>
      <c r="F63" s="19"/>
      <c r="G63" s="25">
        <v>267.52999999999997</v>
      </c>
      <c r="H63" s="25">
        <v>2.2400000000000002</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4656</v>
      </c>
      <c r="D66" s="54"/>
      <c r="E66" s="6"/>
      <c r="F66" s="19"/>
      <c r="G66" s="24" t="s">
        <v>2</v>
      </c>
      <c r="H66" s="24" t="s">
        <v>2</v>
      </c>
      <c r="I66" s="31"/>
      <c r="J66" s="31"/>
      <c r="K66" s="35"/>
      <c r="L66" s="3"/>
      <c r="AI66" s="3"/>
      <c r="AV66" s="3"/>
      <c r="AX66" s="3"/>
      <c r="BB66" s="3"/>
    </row>
    <row r="67" spans="1:54" x14ac:dyDescent="0.25">
      <c r="B67" s="8"/>
      <c r="C67" s="57" t="s">
        <v>41</v>
      </c>
      <c r="D67" s="54"/>
      <c r="E67" s="6"/>
      <c r="F67" s="19"/>
      <c r="G67" s="24">
        <v>84.21</v>
      </c>
      <c r="H67" s="24">
        <v>0.7</v>
      </c>
      <c r="I67" s="31"/>
      <c r="J67" s="31"/>
      <c r="K67" s="35"/>
    </row>
    <row r="68" spans="1:54" x14ac:dyDescent="0.25">
      <c r="C68" s="58" t="s">
        <v>40</v>
      </c>
      <c r="D68" s="54"/>
      <c r="E68" s="6"/>
      <c r="F68" s="19"/>
      <c r="G68" s="25">
        <v>84.21</v>
      </c>
      <c r="H68" s="25">
        <v>0.7</v>
      </c>
      <c r="I68" s="31"/>
      <c r="J68" s="31"/>
      <c r="K68" s="35"/>
    </row>
    <row r="69" spans="1:54" x14ac:dyDescent="0.25">
      <c r="C69" s="57"/>
      <c r="D69" s="54"/>
      <c r="E69" s="6"/>
      <c r="F69" s="19"/>
      <c r="G69" s="24"/>
      <c r="H69" s="24"/>
      <c r="I69" s="31"/>
      <c r="J69" s="31"/>
      <c r="K69" s="35"/>
    </row>
    <row r="70" spans="1:54" x14ac:dyDescent="0.25">
      <c r="C70" s="60" t="s">
        <v>42</v>
      </c>
      <c r="D70" s="55"/>
      <c r="E70" s="5"/>
      <c r="F70" s="20"/>
      <c r="G70" s="26">
        <v>11945.65</v>
      </c>
      <c r="H70" s="26">
        <v>100</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80" spans="1:54" x14ac:dyDescent="0.25">
      <c r="C80" s="78" t="s">
        <v>4733</v>
      </c>
      <c r="E80" s="78" t="s">
        <v>4734</v>
      </c>
      <c r="F80" s="79"/>
    </row>
    <row r="81" spans="5:5" x14ac:dyDescent="0.25">
      <c r="E81" s="2" t="s">
        <v>4783</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97"/>
  <dimension ref="A1:IV80"/>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3020</v>
      </c>
      <c r="J2" s="38" t="s">
        <v>4461</v>
      </c>
    </row>
    <row r="3" spans="1:54" ht="16.5" x14ac:dyDescent="0.3">
      <c r="C3" s="1" t="s">
        <v>27</v>
      </c>
      <c r="D3" s="21" t="s">
        <v>3021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3022</v>
      </c>
      <c r="C26" s="57" t="s">
        <v>3023</v>
      </c>
      <c r="D26" s="54" t="s">
        <v>3024</v>
      </c>
      <c r="E26" s="6" t="s">
        <v>660</v>
      </c>
      <c r="F26" s="19">
        <v>6000000</v>
      </c>
      <c r="G26" s="24">
        <v>6060.87</v>
      </c>
      <c r="H26" s="24">
        <v>46.15</v>
      </c>
      <c r="I26" s="31">
        <v>7.5607242000000001</v>
      </c>
      <c r="J26" s="31"/>
      <c r="K26" s="35"/>
    </row>
    <row r="27" spans="1:11" x14ac:dyDescent="0.25">
      <c r="B27" s="8" t="s">
        <v>3025</v>
      </c>
      <c r="C27" s="57" t="s">
        <v>3026</v>
      </c>
      <c r="D27" s="54" t="s">
        <v>3027</v>
      </c>
      <c r="E27" s="6" t="s">
        <v>660</v>
      </c>
      <c r="F27" s="19">
        <v>3947900</v>
      </c>
      <c r="G27" s="24">
        <v>3989.27</v>
      </c>
      <c r="H27" s="24">
        <v>30.38</v>
      </c>
      <c r="I27" s="31">
        <v>7.5343228</v>
      </c>
      <c r="J27" s="31"/>
      <c r="K27" s="35"/>
    </row>
    <row r="28" spans="1:11" x14ac:dyDescent="0.25">
      <c r="C28" s="58" t="s">
        <v>40</v>
      </c>
      <c r="D28" s="54"/>
      <c r="E28" s="6"/>
      <c r="F28" s="19"/>
      <c r="G28" s="25">
        <v>10050.14</v>
      </c>
      <c r="H28" s="25">
        <v>76.53</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3028</v>
      </c>
      <c r="C40" s="57" t="s">
        <v>3029</v>
      </c>
      <c r="D40" s="54" t="s">
        <v>3030</v>
      </c>
      <c r="E40" s="6" t="s">
        <v>660</v>
      </c>
      <c r="F40" s="19">
        <v>500000</v>
      </c>
      <c r="G40" s="24">
        <v>453.85</v>
      </c>
      <c r="H40" s="24">
        <v>3.46</v>
      </c>
      <c r="I40" s="31">
        <v>7.3118492000000002</v>
      </c>
      <c r="J40" s="31"/>
      <c r="K40" s="35"/>
    </row>
    <row r="41" spans="1:11" x14ac:dyDescent="0.25">
      <c r="B41" s="8" t="s">
        <v>3031</v>
      </c>
      <c r="C41" s="57" t="s">
        <v>3032</v>
      </c>
      <c r="D41" s="54" t="s">
        <v>3033</v>
      </c>
      <c r="E41" s="6" t="s">
        <v>660</v>
      </c>
      <c r="F41" s="19">
        <v>500000</v>
      </c>
      <c r="G41" s="24">
        <v>453.68</v>
      </c>
      <c r="H41" s="24">
        <v>3.45</v>
      </c>
      <c r="I41" s="31">
        <v>7.3114350000000004</v>
      </c>
      <c r="J41" s="31"/>
      <c r="K41" s="35"/>
    </row>
    <row r="42" spans="1:11" x14ac:dyDescent="0.25">
      <c r="B42" s="8" t="s">
        <v>2833</v>
      </c>
      <c r="C42" s="57" t="s">
        <v>2834</v>
      </c>
      <c r="D42" s="54" t="s">
        <v>2835</v>
      </c>
      <c r="E42" s="6" t="s">
        <v>660</v>
      </c>
      <c r="F42" s="19">
        <v>475000</v>
      </c>
      <c r="G42" s="24">
        <v>439.01</v>
      </c>
      <c r="H42" s="24">
        <v>3.34</v>
      </c>
      <c r="I42" s="31">
        <v>7.3301701000000001</v>
      </c>
      <c r="J42" s="31"/>
      <c r="K42" s="35"/>
    </row>
    <row r="43" spans="1:11" x14ac:dyDescent="0.25">
      <c r="B43" s="8" t="s">
        <v>2836</v>
      </c>
      <c r="C43" s="57" t="s">
        <v>2837</v>
      </c>
      <c r="D43" s="54" t="s">
        <v>2838</v>
      </c>
      <c r="E43" s="6" t="s">
        <v>660</v>
      </c>
      <c r="F43" s="19">
        <v>425000</v>
      </c>
      <c r="G43" s="24">
        <v>394.33</v>
      </c>
      <c r="H43" s="24">
        <v>3</v>
      </c>
      <c r="I43" s="31">
        <v>7.3341054000000003</v>
      </c>
      <c r="J43" s="31"/>
      <c r="K43" s="35"/>
    </row>
    <row r="44" spans="1:11" x14ac:dyDescent="0.25">
      <c r="B44" s="8" t="s">
        <v>2942</v>
      </c>
      <c r="C44" s="57" t="s">
        <v>2943</v>
      </c>
      <c r="D44" s="54" t="s">
        <v>2944</v>
      </c>
      <c r="E44" s="6" t="s">
        <v>660</v>
      </c>
      <c r="F44" s="19">
        <v>425000</v>
      </c>
      <c r="G44" s="24">
        <v>385.7</v>
      </c>
      <c r="H44" s="24">
        <v>2.94</v>
      </c>
      <c r="I44" s="31">
        <v>7.3116421000000003</v>
      </c>
      <c r="J44" s="31"/>
      <c r="K44" s="35"/>
    </row>
    <row r="45" spans="1:11" x14ac:dyDescent="0.25">
      <c r="B45" s="8" t="s">
        <v>3034</v>
      </c>
      <c r="C45" s="57" t="s">
        <v>3035</v>
      </c>
      <c r="D45" s="54" t="s">
        <v>3036</v>
      </c>
      <c r="E45" s="6" t="s">
        <v>660</v>
      </c>
      <c r="F45" s="19">
        <v>412500</v>
      </c>
      <c r="G45" s="24">
        <v>374.65</v>
      </c>
      <c r="H45" s="24">
        <v>2.85</v>
      </c>
      <c r="I45" s="31">
        <v>7.3124186</v>
      </c>
      <c r="J45" s="31"/>
      <c r="K45" s="35"/>
    </row>
    <row r="46" spans="1:11" x14ac:dyDescent="0.25">
      <c r="B46" s="8" t="s">
        <v>2948</v>
      </c>
      <c r="C46" s="57" t="s">
        <v>2949</v>
      </c>
      <c r="D46" s="54" t="s">
        <v>2950</v>
      </c>
      <c r="E46" s="6" t="s">
        <v>660</v>
      </c>
      <c r="F46" s="19">
        <v>213000</v>
      </c>
      <c r="G46" s="24">
        <v>193.19</v>
      </c>
      <c r="H46" s="24">
        <v>1.47</v>
      </c>
      <c r="I46" s="31">
        <v>7.3110726000000001</v>
      </c>
      <c r="J46" s="31"/>
      <c r="K46" s="35"/>
    </row>
    <row r="47" spans="1:11" x14ac:dyDescent="0.25">
      <c r="C47" s="58" t="s">
        <v>40</v>
      </c>
      <c r="D47" s="54"/>
      <c r="E47" s="6"/>
      <c r="F47" s="19"/>
      <c r="G47" s="25">
        <v>2694.41</v>
      </c>
      <c r="H47" s="25">
        <v>20.51</v>
      </c>
      <c r="I47" s="31"/>
      <c r="J47" s="31"/>
      <c r="K47" s="35"/>
    </row>
    <row r="48" spans="1: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38</v>
      </c>
      <c r="C61" s="57" t="s">
        <v>39</v>
      </c>
      <c r="D61" s="54"/>
      <c r="E61" s="6"/>
      <c r="F61" s="19"/>
      <c r="G61" s="24">
        <v>289.77</v>
      </c>
      <c r="H61" s="24">
        <v>2.21</v>
      </c>
      <c r="I61" s="31"/>
      <c r="J61" s="31"/>
      <c r="K61" s="35"/>
    </row>
    <row r="62" spans="1:11" x14ac:dyDescent="0.25">
      <c r="C62" s="58" t="s">
        <v>40</v>
      </c>
      <c r="D62" s="54"/>
      <c r="E62" s="6"/>
      <c r="F62" s="19"/>
      <c r="G62" s="25">
        <v>289.77</v>
      </c>
      <c r="H62" s="25">
        <v>2.21</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4656</v>
      </c>
      <c r="D65" s="54"/>
      <c r="E65" s="6"/>
      <c r="F65" s="19"/>
      <c r="G65" s="24" t="s">
        <v>2</v>
      </c>
      <c r="H65" s="24" t="s">
        <v>2</v>
      </c>
      <c r="I65" s="31"/>
      <c r="J65" s="31"/>
      <c r="K65" s="35"/>
      <c r="L65" s="3"/>
      <c r="AI65" s="3"/>
      <c r="AV65" s="3"/>
      <c r="AX65" s="3"/>
      <c r="BB65" s="3"/>
    </row>
    <row r="66" spans="1:54" x14ac:dyDescent="0.25">
      <c r="B66" s="8"/>
      <c r="C66" s="57" t="s">
        <v>41</v>
      </c>
      <c r="D66" s="54"/>
      <c r="E66" s="6"/>
      <c r="F66" s="19"/>
      <c r="G66" s="24">
        <v>97.56</v>
      </c>
      <c r="H66" s="24">
        <v>0.75</v>
      </c>
      <c r="I66" s="31"/>
      <c r="J66" s="31"/>
      <c r="K66" s="35"/>
    </row>
    <row r="67" spans="1:54" x14ac:dyDescent="0.25">
      <c r="C67" s="58" t="s">
        <v>40</v>
      </c>
      <c r="D67" s="54"/>
      <c r="E67" s="6"/>
      <c r="F67" s="19"/>
      <c r="G67" s="25">
        <v>97.56</v>
      </c>
      <c r="H67" s="25">
        <v>0.75</v>
      </c>
      <c r="I67" s="31"/>
      <c r="J67" s="31"/>
      <c r="K67" s="35"/>
    </row>
    <row r="68" spans="1:54" x14ac:dyDescent="0.25">
      <c r="C68" s="57"/>
      <c r="D68" s="54"/>
      <c r="E68" s="6"/>
      <c r="F68" s="19"/>
      <c r="G68" s="24"/>
      <c r="H68" s="24"/>
      <c r="I68" s="31"/>
      <c r="J68" s="31"/>
      <c r="K68" s="35"/>
    </row>
    <row r="69" spans="1:54" x14ac:dyDescent="0.25">
      <c r="C69" s="60" t="s">
        <v>42</v>
      </c>
      <c r="D69" s="55"/>
      <c r="E69" s="5"/>
      <c r="F69" s="20"/>
      <c r="G69" s="26">
        <v>13131.88</v>
      </c>
      <c r="H69" s="26">
        <v>100</v>
      </c>
      <c r="I69" s="32"/>
      <c r="J69" s="32"/>
      <c r="K69" s="36"/>
    </row>
    <row r="72" spans="1:54" x14ac:dyDescent="0.25">
      <c r="C72" s="1" t="s">
        <v>43</v>
      </c>
    </row>
    <row r="73" spans="1:54" x14ac:dyDescent="0.25">
      <c r="C73" s="37" t="s">
        <v>44</v>
      </c>
      <c r="D73" s="37"/>
      <c r="E73" s="37"/>
      <c r="F73" s="37"/>
      <c r="G73" s="37"/>
      <c r="H73" s="37"/>
      <c r="I73" s="37"/>
      <c r="J73" s="37"/>
      <c r="K73" s="37"/>
    </row>
    <row r="74" spans="1:54" x14ac:dyDescent="0.25">
      <c r="C74" s="2" t="s">
        <v>45</v>
      </c>
    </row>
    <row r="75" spans="1:54" x14ac:dyDescent="0.25">
      <c r="C75" s="2" t="s">
        <v>46</v>
      </c>
    </row>
    <row r="76" spans="1:54" x14ac:dyDescent="0.25">
      <c r="C76" s="2" t="s">
        <v>47</v>
      </c>
    </row>
    <row r="77" spans="1:54" x14ac:dyDescent="0.25">
      <c r="C77" s="2" t="s">
        <v>48</v>
      </c>
    </row>
    <row r="79" spans="1:54" x14ac:dyDescent="0.25">
      <c r="C79" s="78" t="s">
        <v>4733</v>
      </c>
      <c r="E79" s="78" t="s">
        <v>4734</v>
      </c>
      <c r="F79" s="79"/>
    </row>
    <row r="80" spans="1:54" x14ac:dyDescent="0.25">
      <c r="E80" s="2" t="s">
        <v>4776</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98"/>
  <dimension ref="A1:IV78"/>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3037</v>
      </c>
      <c r="J2" s="38" t="s">
        <v>4461</v>
      </c>
    </row>
    <row r="3" spans="1:54" ht="16.5" x14ac:dyDescent="0.3">
      <c r="C3" s="1" t="s">
        <v>27</v>
      </c>
      <c r="D3" s="21" t="s">
        <v>3038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3039</v>
      </c>
      <c r="C26" s="57" t="s">
        <v>3040</v>
      </c>
      <c r="D26" s="54" t="s">
        <v>3041</v>
      </c>
      <c r="E26" s="6" t="s">
        <v>660</v>
      </c>
      <c r="F26" s="19">
        <v>2000000</v>
      </c>
      <c r="G26" s="24">
        <v>2024.89</v>
      </c>
      <c r="H26" s="24">
        <v>47.69</v>
      </c>
      <c r="I26" s="31">
        <v>7.5518128999999998</v>
      </c>
      <c r="J26" s="31"/>
      <c r="K26" s="35"/>
    </row>
    <row r="27" spans="1:11" x14ac:dyDescent="0.25">
      <c r="B27" s="8" t="s">
        <v>3042</v>
      </c>
      <c r="C27" s="57" t="s">
        <v>3043</v>
      </c>
      <c r="D27" s="54" t="s">
        <v>3044</v>
      </c>
      <c r="E27" s="6" t="s">
        <v>660</v>
      </c>
      <c r="F27" s="19">
        <v>1000000</v>
      </c>
      <c r="G27" s="24">
        <v>1008.93</v>
      </c>
      <c r="H27" s="24">
        <v>23.76</v>
      </c>
      <c r="I27" s="31">
        <v>7.5524500000000003</v>
      </c>
      <c r="J27" s="31"/>
      <c r="K27" s="35"/>
    </row>
    <row r="28" spans="1:11" x14ac:dyDescent="0.25">
      <c r="B28" s="8" t="s">
        <v>2892</v>
      </c>
      <c r="C28" s="57" t="s">
        <v>2893</v>
      </c>
      <c r="D28" s="54" t="s">
        <v>2894</v>
      </c>
      <c r="E28" s="6" t="s">
        <v>660</v>
      </c>
      <c r="F28" s="19">
        <v>450000</v>
      </c>
      <c r="G28" s="24">
        <v>455.47</v>
      </c>
      <c r="H28" s="24">
        <v>10.73</v>
      </c>
      <c r="I28" s="31">
        <v>7.5725629000000003</v>
      </c>
      <c r="J28" s="31"/>
      <c r="K28" s="35"/>
    </row>
    <row r="29" spans="1:11" x14ac:dyDescent="0.25">
      <c r="C29" s="58" t="s">
        <v>40</v>
      </c>
      <c r="D29" s="54"/>
      <c r="E29" s="6"/>
      <c r="F29" s="19"/>
      <c r="G29" s="25">
        <v>3489.29</v>
      </c>
      <c r="H29" s="25">
        <v>82.18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2839</v>
      </c>
      <c r="C41" s="57" t="s">
        <v>2840</v>
      </c>
      <c r="D41" s="54" t="s">
        <v>2841</v>
      </c>
      <c r="E41" s="6" t="s">
        <v>660</v>
      </c>
      <c r="F41" s="19">
        <v>220000</v>
      </c>
      <c r="G41" s="24">
        <v>203.05</v>
      </c>
      <c r="H41" s="24">
        <v>4.78</v>
      </c>
      <c r="I41" s="31">
        <v>7.3288238999999997</v>
      </c>
      <c r="J41" s="31"/>
      <c r="K41" s="35"/>
    </row>
    <row r="42" spans="1:11" x14ac:dyDescent="0.25">
      <c r="B42" s="8" t="s">
        <v>2942</v>
      </c>
      <c r="C42" s="57" t="s">
        <v>2943</v>
      </c>
      <c r="D42" s="54" t="s">
        <v>2944</v>
      </c>
      <c r="E42" s="6" t="s">
        <v>660</v>
      </c>
      <c r="F42" s="19">
        <v>165000</v>
      </c>
      <c r="G42" s="24">
        <v>149.74</v>
      </c>
      <c r="H42" s="24">
        <v>3.53</v>
      </c>
      <c r="I42" s="31">
        <v>7.3116421000000003</v>
      </c>
      <c r="J42" s="31"/>
      <c r="K42" s="35"/>
    </row>
    <row r="43" spans="1:11" x14ac:dyDescent="0.25">
      <c r="B43" s="8" t="s">
        <v>3028</v>
      </c>
      <c r="C43" s="57" t="s">
        <v>3029</v>
      </c>
      <c r="D43" s="54" t="s">
        <v>3030</v>
      </c>
      <c r="E43" s="6" t="s">
        <v>660</v>
      </c>
      <c r="F43" s="19">
        <v>120000</v>
      </c>
      <c r="G43" s="24">
        <v>108.92</v>
      </c>
      <c r="H43" s="24">
        <v>2.57</v>
      </c>
      <c r="I43" s="31">
        <v>7.3118492000000002</v>
      </c>
      <c r="J43" s="31"/>
      <c r="K43" s="35"/>
    </row>
    <row r="44" spans="1:11" x14ac:dyDescent="0.25">
      <c r="B44" s="8" t="s">
        <v>2948</v>
      </c>
      <c r="C44" s="57" t="s">
        <v>2949</v>
      </c>
      <c r="D44" s="54" t="s">
        <v>2950</v>
      </c>
      <c r="E44" s="6" t="s">
        <v>660</v>
      </c>
      <c r="F44" s="19">
        <v>115000</v>
      </c>
      <c r="G44" s="24">
        <v>104.31</v>
      </c>
      <c r="H44" s="24">
        <v>2.46</v>
      </c>
      <c r="I44" s="31">
        <v>7.3110726000000001</v>
      </c>
      <c r="J44" s="31"/>
      <c r="K44" s="35"/>
    </row>
    <row r="45" spans="1:11" x14ac:dyDescent="0.25">
      <c r="C45" s="58" t="s">
        <v>40</v>
      </c>
      <c r="D45" s="54"/>
      <c r="E45" s="6"/>
      <c r="F45" s="19"/>
      <c r="G45" s="25">
        <v>566.02</v>
      </c>
      <c r="H45" s="25">
        <v>13.34</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38</v>
      </c>
      <c r="C59" s="57" t="s">
        <v>39</v>
      </c>
      <c r="D59" s="54"/>
      <c r="E59" s="6"/>
      <c r="F59" s="19"/>
      <c r="G59" s="24">
        <v>165.46</v>
      </c>
      <c r="H59" s="24">
        <v>3.9</v>
      </c>
      <c r="I59" s="31"/>
      <c r="J59" s="31"/>
      <c r="K59" s="35"/>
    </row>
    <row r="60" spans="1:54" x14ac:dyDescent="0.25">
      <c r="C60" s="58" t="s">
        <v>40</v>
      </c>
      <c r="D60" s="54"/>
      <c r="E60" s="6"/>
      <c r="F60" s="19"/>
      <c r="G60" s="25">
        <v>165.46</v>
      </c>
      <c r="H60" s="25">
        <v>3.9</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4656</v>
      </c>
      <c r="D63" s="54"/>
      <c r="E63" s="6"/>
      <c r="F63" s="19"/>
      <c r="G63" s="24" t="s">
        <v>2</v>
      </c>
      <c r="H63" s="24" t="s">
        <v>2</v>
      </c>
      <c r="I63" s="31"/>
      <c r="J63" s="31"/>
      <c r="K63" s="35"/>
      <c r="L63" s="3"/>
      <c r="AI63" s="3"/>
      <c r="AV63" s="3"/>
      <c r="AX63" s="3"/>
      <c r="BB63" s="3"/>
    </row>
    <row r="64" spans="1:54" x14ac:dyDescent="0.25">
      <c r="B64" s="8"/>
      <c r="C64" s="57" t="s">
        <v>41</v>
      </c>
      <c r="D64" s="54"/>
      <c r="E64" s="6"/>
      <c r="F64" s="19"/>
      <c r="G64" s="24">
        <v>25.24</v>
      </c>
      <c r="H64" s="24">
        <v>0.57999999999999996</v>
      </c>
      <c r="I64" s="31"/>
      <c r="J64" s="31"/>
      <c r="K64" s="35"/>
    </row>
    <row r="65" spans="3:11" x14ac:dyDescent="0.25">
      <c r="C65" s="58" t="s">
        <v>40</v>
      </c>
      <c r="D65" s="54"/>
      <c r="E65" s="6"/>
      <c r="F65" s="19"/>
      <c r="G65" s="25">
        <v>25.24</v>
      </c>
      <c r="H65" s="25">
        <v>0.57999999999999996</v>
      </c>
      <c r="I65" s="31"/>
      <c r="J65" s="31"/>
      <c r="K65" s="35"/>
    </row>
    <row r="66" spans="3:11" x14ac:dyDescent="0.25">
      <c r="C66" s="57"/>
      <c r="D66" s="54"/>
      <c r="E66" s="6"/>
      <c r="F66" s="19"/>
      <c r="G66" s="24"/>
      <c r="H66" s="24"/>
      <c r="I66" s="31"/>
      <c r="J66" s="31"/>
      <c r="K66" s="35"/>
    </row>
    <row r="67" spans="3:11" x14ac:dyDescent="0.25">
      <c r="C67" s="60" t="s">
        <v>42</v>
      </c>
      <c r="D67" s="55"/>
      <c r="E67" s="5"/>
      <c r="F67" s="20"/>
      <c r="G67" s="26">
        <v>4246.01</v>
      </c>
      <c r="H67" s="26">
        <v>100.00000000000001</v>
      </c>
      <c r="I67" s="32"/>
      <c r="J67" s="32"/>
      <c r="K67" s="36"/>
    </row>
    <row r="70" spans="3:11" x14ac:dyDescent="0.25">
      <c r="C70" s="1" t="s">
        <v>43</v>
      </c>
    </row>
    <row r="71" spans="3:11" x14ac:dyDescent="0.25">
      <c r="C71" s="37" t="s">
        <v>44</v>
      </c>
      <c r="D71" s="37"/>
      <c r="E71" s="37"/>
      <c r="F71" s="37"/>
      <c r="G71" s="37"/>
      <c r="H71" s="37"/>
      <c r="I71" s="37"/>
      <c r="J71" s="37"/>
      <c r="K71" s="37"/>
    </row>
    <row r="72" spans="3:11" x14ac:dyDescent="0.25">
      <c r="C72" s="2" t="s">
        <v>45</v>
      </c>
    </row>
    <row r="73" spans="3:11" x14ac:dyDescent="0.25">
      <c r="C73" s="2" t="s">
        <v>46</v>
      </c>
    </row>
    <row r="74" spans="3:11" x14ac:dyDescent="0.25">
      <c r="C74" s="2" t="s">
        <v>47</v>
      </c>
    </row>
    <row r="75" spans="3:11" x14ac:dyDescent="0.25">
      <c r="C75" s="2" t="s">
        <v>48</v>
      </c>
    </row>
    <row r="77" spans="3:11" x14ac:dyDescent="0.25">
      <c r="C77" s="78" t="s">
        <v>4733</v>
      </c>
      <c r="E77" s="78" t="s">
        <v>4734</v>
      </c>
      <c r="F77" s="79"/>
    </row>
    <row r="78" spans="3:11" x14ac:dyDescent="0.25">
      <c r="E78" s="2" t="s">
        <v>4776</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7"/>
  <dimension ref="A1:IV112"/>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752</v>
      </c>
      <c r="J2" s="38" t="s">
        <v>4461</v>
      </c>
    </row>
    <row r="3" spans="1:54" ht="16.5" x14ac:dyDescent="0.3">
      <c r="C3" s="1" t="s">
        <v>27</v>
      </c>
      <c r="D3" s="21" t="s">
        <v>753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224</v>
      </c>
      <c r="C10" s="57" t="s">
        <v>225</v>
      </c>
      <c r="D10" s="54" t="s">
        <v>226</v>
      </c>
      <c r="E10" s="6" t="s">
        <v>94</v>
      </c>
      <c r="F10" s="19">
        <v>2540000</v>
      </c>
      <c r="G10" s="24">
        <v>11215.37</v>
      </c>
      <c r="H10" s="24">
        <v>5.61</v>
      </c>
      <c r="I10" s="31"/>
      <c r="J10" s="31"/>
      <c r="K10" s="35"/>
    </row>
    <row r="11" spans="1:54" x14ac:dyDescent="0.25">
      <c r="B11" s="8" t="s">
        <v>210</v>
      </c>
      <c r="C11" s="57" t="s">
        <v>211</v>
      </c>
      <c r="D11" s="54" t="s">
        <v>212</v>
      </c>
      <c r="E11" s="6" t="s">
        <v>213</v>
      </c>
      <c r="F11" s="19">
        <v>920000</v>
      </c>
      <c r="G11" s="24">
        <v>10770.44</v>
      </c>
      <c r="H11" s="24">
        <v>5.38</v>
      </c>
      <c r="I11" s="31"/>
      <c r="J11" s="31"/>
      <c r="K11" s="35"/>
    </row>
    <row r="12" spans="1:54" x14ac:dyDescent="0.25">
      <c r="B12" s="8" t="s">
        <v>91</v>
      </c>
      <c r="C12" s="57" t="s">
        <v>92</v>
      </c>
      <c r="D12" s="54" t="s">
        <v>93</v>
      </c>
      <c r="E12" s="6" t="s">
        <v>94</v>
      </c>
      <c r="F12" s="19">
        <v>353000</v>
      </c>
      <c r="G12" s="24">
        <v>8759.8700000000008</v>
      </c>
      <c r="H12" s="24">
        <v>4.38</v>
      </c>
      <c r="I12" s="31"/>
      <c r="J12" s="31"/>
      <c r="K12" s="35"/>
    </row>
    <row r="13" spans="1:54" x14ac:dyDescent="0.25">
      <c r="B13" s="8" t="s">
        <v>238</v>
      </c>
      <c r="C13" s="57" t="s">
        <v>239</v>
      </c>
      <c r="D13" s="54" t="s">
        <v>240</v>
      </c>
      <c r="E13" s="6" t="s">
        <v>79</v>
      </c>
      <c r="F13" s="19">
        <v>110000</v>
      </c>
      <c r="G13" s="24">
        <v>8434.31</v>
      </c>
      <c r="H13" s="24">
        <v>4.22</v>
      </c>
      <c r="I13" s="31"/>
      <c r="J13" s="31"/>
      <c r="K13" s="35"/>
    </row>
    <row r="14" spans="1:54" x14ac:dyDescent="0.25">
      <c r="B14" s="8" t="s">
        <v>754</v>
      </c>
      <c r="C14" s="57" t="s">
        <v>755</v>
      </c>
      <c r="D14" s="54" t="s">
        <v>756</v>
      </c>
      <c r="E14" s="6" t="s">
        <v>79</v>
      </c>
      <c r="F14" s="19">
        <v>165000</v>
      </c>
      <c r="G14" s="24">
        <v>7625.56</v>
      </c>
      <c r="H14" s="24">
        <v>3.81</v>
      </c>
      <c r="I14" s="31"/>
      <c r="J14" s="31"/>
      <c r="K14" s="35"/>
    </row>
    <row r="15" spans="1:54" x14ac:dyDescent="0.25">
      <c r="B15" s="8" t="s">
        <v>338</v>
      </c>
      <c r="C15" s="57" t="s">
        <v>339</v>
      </c>
      <c r="D15" s="54" t="s">
        <v>340</v>
      </c>
      <c r="E15" s="6" t="s">
        <v>98</v>
      </c>
      <c r="F15" s="19">
        <v>630464</v>
      </c>
      <c r="G15" s="24">
        <v>7401.96</v>
      </c>
      <c r="H15" s="24">
        <v>3.7</v>
      </c>
      <c r="I15" s="31"/>
      <c r="J15" s="31"/>
      <c r="K15" s="35"/>
    </row>
    <row r="16" spans="1:54" x14ac:dyDescent="0.25">
      <c r="B16" s="8" t="s">
        <v>158</v>
      </c>
      <c r="C16" s="57" t="s">
        <v>159</v>
      </c>
      <c r="D16" s="54" t="s">
        <v>160</v>
      </c>
      <c r="E16" s="6" t="s">
        <v>161</v>
      </c>
      <c r="F16" s="19">
        <v>1300000</v>
      </c>
      <c r="G16" s="24">
        <v>6754.15</v>
      </c>
      <c r="H16" s="24">
        <v>3.38</v>
      </c>
      <c r="I16" s="31"/>
      <c r="J16" s="31"/>
      <c r="K16" s="35"/>
    </row>
    <row r="17" spans="2:11" x14ac:dyDescent="0.25">
      <c r="B17" s="8" t="s">
        <v>490</v>
      </c>
      <c r="C17" s="57" t="s">
        <v>491</v>
      </c>
      <c r="D17" s="54" t="s">
        <v>492</v>
      </c>
      <c r="E17" s="6" t="s">
        <v>220</v>
      </c>
      <c r="F17" s="19">
        <v>38000</v>
      </c>
      <c r="G17" s="24">
        <v>6553.16</v>
      </c>
      <c r="H17" s="24">
        <v>3.28</v>
      </c>
      <c r="I17" s="31"/>
      <c r="J17" s="31"/>
      <c r="K17" s="35"/>
    </row>
    <row r="18" spans="2:11" x14ac:dyDescent="0.25">
      <c r="B18" s="8" t="s">
        <v>279</v>
      </c>
      <c r="C18" s="57" t="s">
        <v>280</v>
      </c>
      <c r="D18" s="54" t="s">
        <v>281</v>
      </c>
      <c r="E18" s="6" t="s">
        <v>98</v>
      </c>
      <c r="F18" s="19">
        <v>560000</v>
      </c>
      <c r="G18" s="24">
        <v>6381.2</v>
      </c>
      <c r="H18" s="24">
        <v>3.19</v>
      </c>
      <c r="I18" s="31"/>
      <c r="J18" s="31"/>
      <c r="K18" s="35"/>
    </row>
    <row r="19" spans="2:11" x14ac:dyDescent="0.25">
      <c r="B19" s="8" t="s">
        <v>757</v>
      </c>
      <c r="C19" s="57" t="s">
        <v>758</v>
      </c>
      <c r="D19" s="54" t="s">
        <v>759</v>
      </c>
      <c r="E19" s="6" t="s">
        <v>309</v>
      </c>
      <c r="F19" s="19">
        <v>560000</v>
      </c>
      <c r="G19" s="24">
        <v>6102.6</v>
      </c>
      <c r="H19" s="24">
        <v>3.05</v>
      </c>
      <c r="I19" s="31"/>
      <c r="J19" s="31"/>
      <c r="K19" s="35"/>
    </row>
    <row r="20" spans="2:11" x14ac:dyDescent="0.25">
      <c r="B20" s="8" t="s">
        <v>760</v>
      </c>
      <c r="C20" s="57" t="s">
        <v>761</v>
      </c>
      <c r="D20" s="54" t="s">
        <v>762</v>
      </c>
      <c r="E20" s="6" t="s">
        <v>126</v>
      </c>
      <c r="F20" s="19">
        <v>470000</v>
      </c>
      <c r="G20" s="24">
        <v>5589.95</v>
      </c>
      <c r="H20" s="24">
        <v>2.79</v>
      </c>
      <c r="I20" s="31"/>
      <c r="J20" s="31"/>
      <c r="K20" s="35"/>
    </row>
    <row r="21" spans="2:11" x14ac:dyDescent="0.25">
      <c r="B21" s="8" t="s">
        <v>306</v>
      </c>
      <c r="C21" s="57" t="s">
        <v>307</v>
      </c>
      <c r="D21" s="54" t="s">
        <v>308</v>
      </c>
      <c r="E21" s="6" t="s">
        <v>309</v>
      </c>
      <c r="F21" s="19">
        <v>308000</v>
      </c>
      <c r="G21" s="24">
        <v>5568.95</v>
      </c>
      <c r="H21" s="24">
        <v>2.78</v>
      </c>
      <c r="I21" s="31"/>
      <c r="J21" s="31"/>
      <c r="K21" s="35"/>
    </row>
    <row r="22" spans="2:11" x14ac:dyDescent="0.25">
      <c r="B22" s="8" t="s">
        <v>217</v>
      </c>
      <c r="C22" s="57" t="s">
        <v>218</v>
      </c>
      <c r="D22" s="54" t="s">
        <v>219</v>
      </c>
      <c r="E22" s="6" t="s">
        <v>220</v>
      </c>
      <c r="F22" s="19">
        <v>470000</v>
      </c>
      <c r="G22" s="24">
        <v>5471.74</v>
      </c>
      <c r="H22" s="24">
        <v>2.73</v>
      </c>
      <c r="I22" s="31"/>
      <c r="J22" s="31"/>
      <c r="K22" s="35"/>
    </row>
    <row r="23" spans="2:11" x14ac:dyDescent="0.25">
      <c r="B23" s="8" t="s">
        <v>763</v>
      </c>
      <c r="C23" s="57" t="s">
        <v>764</v>
      </c>
      <c r="D23" s="54" t="s">
        <v>765</v>
      </c>
      <c r="E23" s="6" t="s">
        <v>161</v>
      </c>
      <c r="F23" s="19">
        <v>704000</v>
      </c>
      <c r="G23" s="24">
        <v>5470.78</v>
      </c>
      <c r="H23" s="24">
        <v>2.73</v>
      </c>
      <c r="I23" s="31"/>
      <c r="J23" s="31"/>
      <c r="K23" s="35"/>
    </row>
    <row r="24" spans="2:11" x14ac:dyDescent="0.25">
      <c r="B24" s="8" t="s">
        <v>767</v>
      </c>
      <c r="C24" s="57" t="s">
        <v>768</v>
      </c>
      <c r="D24" s="54" t="s">
        <v>769</v>
      </c>
      <c r="E24" s="6" t="s">
        <v>220</v>
      </c>
      <c r="F24" s="19">
        <v>200000</v>
      </c>
      <c r="G24" s="24">
        <v>5138.2</v>
      </c>
      <c r="H24" s="24">
        <v>2.57</v>
      </c>
      <c r="I24" s="31"/>
      <c r="J24" s="31"/>
      <c r="K24" s="35"/>
    </row>
    <row r="25" spans="2:11" x14ac:dyDescent="0.25">
      <c r="B25" s="8" t="s">
        <v>144</v>
      </c>
      <c r="C25" s="57" t="s">
        <v>145</v>
      </c>
      <c r="D25" s="54" t="s">
        <v>146</v>
      </c>
      <c r="E25" s="6" t="s">
        <v>79</v>
      </c>
      <c r="F25" s="19">
        <v>47000</v>
      </c>
      <c r="G25" s="24">
        <v>4787.84</v>
      </c>
      <c r="H25" s="24">
        <v>2.39</v>
      </c>
      <c r="I25" s="31"/>
      <c r="J25" s="31"/>
      <c r="K25" s="35"/>
    </row>
    <row r="26" spans="2:11" x14ac:dyDescent="0.25">
      <c r="B26" s="8" t="s">
        <v>123</v>
      </c>
      <c r="C26" s="57" t="s">
        <v>124</v>
      </c>
      <c r="D26" s="54" t="s">
        <v>125</v>
      </c>
      <c r="E26" s="6" t="s">
        <v>126</v>
      </c>
      <c r="F26" s="19">
        <v>92000</v>
      </c>
      <c r="G26" s="24">
        <v>4782.53</v>
      </c>
      <c r="H26" s="24">
        <v>2.39</v>
      </c>
      <c r="I26" s="31"/>
      <c r="J26" s="31"/>
      <c r="K26" s="35"/>
    </row>
    <row r="27" spans="2:11" x14ac:dyDescent="0.25">
      <c r="B27" s="8" t="s">
        <v>154</v>
      </c>
      <c r="C27" s="57" t="s">
        <v>155</v>
      </c>
      <c r="D27" s="54" t="s">
        <v>156</v>
      </c>
      <c r="E27" s="6" t="s">
        <v>157</v>
      </c>
      <c r="F27" s="19">
        <v>2900000</v>
      </c>
      <c r="G27" s="24">
        <v>4734.25</v>
      </c>
      <c r="H27" s="24">
        <v>2.37</v>
      </c>
      <c r="I27" s="31"/>
      <c r="J27" s="31"/>
      <c r="K27" s="35"/>
    </row>
    <row r="28" spans="2:11" x14ac:dyDescent="0.25">
      <c r="B28" s="8" t="s">
        <v>207</v>
      </c>
      <c r="C28" s="57" t="s">
        <v>208</v>
      </c>
      <c r="D28" s="54" t="s">
        <v>209</v>
      </c>
      <c r="E28" s="6" t="s">
        <v>98</v>
      </c>
      <c r="F28" s="19">
        <v>329134</v>
      </c>
      <c r="G28" s="24">
        <v>4555.21</v>
      </c>
      <c r="H28" s="24">
        <v>2.2799999999999998</v>
      </c>
      <c r="I28" s="31"/>
      <c r="J28" s="31"/>
      <c r="K28" s="35"/>
    </row>
    <row r="29" spans="2:11" x14ac:dyDescent="0.25">
      <c r="B29" s="8" t="s">
        <v>770</v>
      </c>
      <c r="C29" s="57" t="s">
        <v>771</v>
      </c>
      <c r="D29" s="54" t="s">
        <v>772</v>
      </c>
      <c r="E29" s="6" t="s">
        <v>514</v>
      </c>
      <c r="F29" s="19">
        <v>290000</v>
      </c>
      <c r="G29" s="24">
        <v>4219.5</v>
      </c>
      <c r="H29" s="24">
        <v>2.11</v>
      </c>
      <c r="I29" s="31"/>
      <c r="J29" s="31"/>
      <c r="K29" s="35"/>
    </row>
    <row r="30" spans="2:11" x14ac:dyDescent="0.25">
      <c r="B30" s="8" t="s">
        <v>192</v>
      </c>
      <c r="C30" s="57" t="s">
        <v>193</v>
      </c>
      <c r="D30" s="54" t="s">
        <v>194</v>
      </c>
      <c r="E30" s="6" t="s">
        <v>98</v>
      </c>
      <c r="F30" s="19">
        <v>380000</v>
      </c>
      <c r="G30" s="24">
        <v>4152.45</v>
      </c>
      <c r="H30" s="24">
        <v>2.08</v>
      </c>
      <c r="I30" s="31"/>
      <c r="J30" s="31"/>
      <c r="K30" s="35"/>
    </row>
    <row r="31" spans="2:11" x14ac:dyDescent="0.25">
      <c r="B31" s="8" t="s">
        <v>773</v>
      </c>
      <c r="C31" s="57" t="s">
        <v>774</v>
      </c>
      <c r="D31" s="54" t="s">
        <v>775</v>
      </c>
      <c r="E31" s="6" t="s">
        <v>366</v>
      </c>
      <c r="F31" s="19">
        <v>290000</v>
      </c>
      <c r="G31" s="24">
        <v>4073.2</v>
      </c>
      <c r="H31" s="24">
        <v>2.04</v>
      </c>
      <c r="I31" s="31"/>
      <c r="J31" s="31"/>
      <c r="K31" s="35"/>
    </row>
    <row r="32" spans="2:11" x14ac:dyDescent="0.25">
      <c r="B32" s="8" t="s">
        <v>776</v>
      </c>
      <c r="C32" s="57" t="s">
        <v>777</v>
      </c>
      <c r="D32" s="54" t="s">
        <v>778</v>
      </c>
      <c r="E32" s="6" t="s">
        <v>309</v>
      </c>
      <c r="F32" s="19">
        <v>607441</v>
      </c>
      <c r="G32" s="24">
        <v>4029.16</v>
      </c>
      <c r="H32" s="24">
        <v>2.0099999999999998</v>
      </c>
      <c r="I32" s="31"/>
      <c r="J32" s="31"/>
      <c r="K32" s="35"/>
    </row>
    <row r="33" spans="2:11" x14ac:dyDescent="0.25">
      <c r="B33" s="8" t="s">
        <v>779</v>
      </c>
      <c r="C33" s="57" t="s">
        <v>780</v>
      </c>
      <c r="D33" s="54" t="s">
        <v>781</v>
      </c>
      <c r="E33" s="6" t="s">
        <v>157</v>
      </c>
      <c r="F33" s="19">
        <v>361172</v>
      </c>
      <c r="G33" s="24">
        <v>3993.48</v>
      </c>
      <c r="H33" s="24">
        <v>2</v>
      </c>
      <c r="I33" s="31"/>
      <c r="J33" s="31"/>
      <c r="K33" s="35"/>
    </row>
    <row r="34" spans="2:11" x14ac:dyDescent="0.25">
      <c r="B34" s="8" t="s">
        <v>115</v>
      </c>
      <c r="C34" s="57" t="s">
        <v>116</v>
      </c>
      <c r="D34" s="54" t="s">
        <v>117</v>
      </c>
      <c r="E34" s="6" t="s">
        <v>118</v>
      </c>
      <c r="F34" s="19">
        <v>10348</v>
      </c>
      <c r="G34" s="24">
        <v>3861.26</v>
      </c>
      <c r="H34" s="24">
        <v>1.93</v>
      </c>
      <c r="I34" s="31"/>
      <c r="J34" s="31"/>
      <c r="K34" s="35"/>
    </row>
    <row r="35" spans="2:11" x14ac:dyDescent="0.25">
      <c r="B35" s="8" t="s">
        <v>782</v>
      </c>
      <c r="C35" s="57" t="s">
        <v>783</v>
      </c>
      <c r="D35" s="54" t="s">
        <v>784</v>
      </c>
      <c r="E35" s="6" t="s">
        <v>98</v>
      </c>
      <c r="F35" s="19">
        <v>470000</v>
      </c>
      <c r="G35" s="24">
        <v>3699.14</v>
      </c>
      <c r="H35" s="24">
        <v>1.85</v>
      </c>
      <c r="I35" s="31"/>
      <c r="J35" s="31"/>
      <c r="K35" s="35"/>
    </row>
    <row r="36" spans="2:11" x14ac:dyDescent="0.25">
      <c r="B36" s="8" t="s">
        <v>785</v>
      </c>
      <c r="C36" s="57" t="s">
        <v>786</v>
      </c>
      <c r="D36" s="54" t="s">
        <v>787</v>
      </c>
      <c r="E36" s="6" t="s">
        <v>98</v>
      </c>
      <c r="F36" s="19">
        <v>48501</v>
      </c>
      <c r="G36" s="24">
        <v>3636.48</v>
      </c>
      <c r="H36" s="24">
        <v>1.82</v>
      </c>
      <c r="I36" s="31"/>
      <c r="J36" s="31"/>
      <c r="K36" s="35"/>
    </row>
    <row r="37" spans="2:11" x14ac:dyDescent="0.25">
      <c r="B37" s="8" t="s">
        <v>385</v>
      </c>
      <c r="C37" s="57" t="s">
        <v>386</v>
      </c>
      <c r="D37" s="54" t="s">
        <v>387</v>
      </c>
      <c r="E37" s="6" t="s">
        <v>79</v>
      </c>
      <c r="F37" s="19">
        <v>220000</v>
      </c>
      <c r="G37" s="24">
        <v>3633.41</v>
      </c>
      <c r="H37" s="24">
        <v>1.82</v>
      </c>
      <c r="I37" s="31"/>
      <c r="J37" s="31"/>
      <c r="K37" s="35"/>
    </row>
    <row r="38" spans="2:11" x14ac:dyDescent="0.25">
      <c r="B38" s="8" t="s">
        <v>788</v>
      </c>
      <c r="C38" s="57" t="s">
        <v>789</v>
      </c>
      <c r="D38" s="54" t="s">
        <v>790</v>
      </c>
      <c r="E38" s="6" t="s">
        <v>161</v>
      </c>
      <c r="F38" s="19">
        <v>1024831</v>
      </c>
      <c r="G38" s="24">
        <v>3359.91</v>
      </c>
      <c r="H38" s="24">
        <v>1.68</v>
      </c>
      <c r="I38" s="31"/>
      <c r="J38" s="31"/>
      <c r="K38" s="35"/>
    </row>
    <row r="39" spans="2:11" x14ac:dyDescent="0.25">
      <c r="B39" s="8" t="s">
        <v>538</v>
      </c>
      <c r="C39" s="57" t="s">
        <v>539</v>
      </c>
      <c r="D39" s="54" t="s">
        <v>540</v>
      </c>
      <c r="E39" s="6" t="s">
        <v>185</v>
      </c>
      <c r="F39" s="19">
        <v>110000</v>
      </c>
      <c r="G39" s="24">
        <v>3257.49</v>
      </c>
      <c r="H39" s="24">
        <v>1.63</v>
      </c>
      <c r="I39" s="31"/>
      <c r="J39" s="31"/>
      <c r="K39" s="35"/>
    </row>
    <row r="40" spans="2:11" x14ac:dyDescent="0.25">
      <c r="B40" s="8" t="s">
        <v>791</v>
      </c>
      <c r="C40" s="57" t="s">
        <v>792</v>
      </c>
      <c r="D40" s="54" t="s">
        <v>793</v>
      </c>
      <c r="E40" s="6" t="s">
        <v>161</v>
      </c>
      <c r="F40" s="19">
        <v>1604737</v>
      </c>
      <c r="G40" s="24">
        <v>3123.62</v>
      </c>
      <c r="H40" s="24">
        <v>1.56</v>
      </c>
      <c r="I40" s="31"/>
      <c r="J40" s="31"/>
      <c r="K40" s="35"/>
    </row>
    <row r="41" spans="2:11" x14ac:dyDescent="0.25">
      <c r="B41" s="8" t="s">
        <v>363</v>
      </c>
      <c r="C41" s="57" t="s">
        <v>364</v>
      </c>
      <c r="D41" s="54" t="s">
        <v>365</v>
      </c>
      <c r="E41" s="6" t="s">
        <v>366</v>
      </c>
      <c r="F41" s="19">
        <v>927962</v>
      </c>
      <c r="G41" s="24">
        <v>3056.24</v>
      </c>
      <c r="H41" s="24">
        <v>1.53</v>
      </c>
      <c r="I41" s="31"/>
      <c r="J41" s="31"/>
      <c r="K41" s="35"/>
    </row>
    <row r="42" spans="2:11" x14ac:dyDescent="0.25">
      <c r="B42" s="8" t="s">
        <v>335</v>
      </c>
      <c r="C42" s="57" t="s">
        <v>336</v>
      </c>
      <c r="D42" s="54" t="s">
        <v>337</v>
      </c>
      <c r="E42" s="6" t="s">
        <v>118</v>
      </c>
      <c r="F42" s="19">
        <v>257229</v>
      </c>
      <c r="G42" s="24">
        <v>2907.97</v>
      </c>
      <c r="H42" s="24">
        <v>1.45</v>
      </c>
      <c r="I42" s="31"/>
      <c r="J42" s="31"/>
      <c r="K42" s="35"/>
    </row>
    <row r="43" spans="2:11" x14ac:dyDescent="0.25">
      <c r="B43" s="8" t="s">
        <v>329</v>
      </c>
      <c r="C43" s="57" t="s">
        <v>330</v>
      </c>
      <c r="D43" s="54" t="s">
        <v>331</v>
      </c>
      <c r="E43" s="6" t="s">
        <v>98</v>
      </c>
      <c r="F43" s="19">
        <v>290000</v>
      </c>
      <c r="G43" s="24">
        <v>2494.29</v>
      </c>
      <c r="H43" s="24">
        <v>1.25</v>
      </c>
      <c r="I43" s="31"/>
      <c r="J43" s="31"/>
      <c r="K43" s="35"/>
    </row>
    <row r="44" spans="2:11" x14ac:dyDescent="0.25">
      <c r="B44" s="8" t="s">
        <v>288</v>
      </c>
      <c r="C44" s="57" t="s">
        <v>289</v>
      </c>
      <c r="D44" s="54" t="s">
        <v>290</v>
      </c>
      <c r="E44" s="6" t="s">
        <v>126</v>
      </c>
      <c r="F44" s="19">
        <v>200000</v>
      </c>
      <c r="G44" s="24">
        <v>2283.6</v>
      </c>
      <c r="H44" s="24">
        <v>1.1399999999999999</v>
      </c>
      <c r="I44" s="31"/>
      <c r="J44" s="31"/>
      <c r="K44" s="35"/>
    </row>
    <row r="45" spans="2:11" x14ac:dyDescent="0.25">
      <c r="B45" s="8" t="s">
        <v>794</v>
      </c>
      <c r="C45" s="57" t="s">
        <v>795</v>
      </c>
      <c r="D45" s="54" t="s">
        <v>796</v>
      </c>
      <c r="E45" s="6" t="s">
        <v>126</v>
      </c>
      <c r="F45" s="19">
        <v>200000</v>
      </c>
      <c r="G45" s="24">
        <v>2057.8000000000002</v>
      </c>
      <c r="H45" s="24">
        <v>1.03</v>
      </c>
      <c r="I45" s="31"/>
      <c r="J45" s="31"/>
      <c r="K45" s="35"/>
    </row>
    <row r="46" spans="2:11" x14ac:dyDescent="0.25">
      <c r="B46" s="8" t="s">
        <v>797</v>
      </c>
      <c r="C46" s="57" t="s">
        <v>798</v>
      </c>
      <c r="D46" s="54" t="s">
        <v>799</v>
      </c>
      <c r="E46" s="6" t="s">
        <v>98</v>
      </c>
      <c r="F46" s="19">
        <v>700000</v>
      </c>
      <c r="G46" s="24">
        <v>2046.8</v>
      </c>
      <c r="H46" s="24">
        <v>1.02</v>
      </c>
      <c r="I46" s="31"/>
      <c r="J46" s="31"/>
      <c r="K46" s="35"/>
    </row>
    <row r="47" spans="2:11" x14ac:dyDescent="0.25">
      <c r="B47" s="8" t="s">
        <v>800</v>
      </c>
      <c r="C47" s="57" t="s">
        <v>801</v>
      </c>
      <c r="D47" s="54" t="s">
        <v>802</v>
      </c>
      <c r="E47" s="6" t="s">
        <v>157</v>
      </c>
      <c r="F47" s="19">
        <v>725539</v>
      </c>
      <c r="G47" s="24">
        <v>1765.96</v>
      </c>
      <c r="H47" s="24">
        <v>0.88</v>
      </c>
      <c r="I47" s="31"/>
      <c r="J47" s="31"/>
      <c r="K47" s="35"/>
    </row>
    <row r="48" spans="2:11" x14ac:dyDescent="0.25">
      <c r="B48" s="8" t="s">
        <v>803</v>
      </c>
      <c r="C48" s="57" t="s">
        <v>804</v>
      </c>
      <c r="D48" s="54" t="s">
        <v>805</v>
      </c>
      <c r="E48" s="6" t="s">
        <v>126</v>
      </c>
      <c r="F48" s="19">
        <v>243875</v>
      </c>
      <c r="G48" s="24">
        <v>1271.81</v>
      </c>
      <c r="H48" s="24">
        <v>0.64</v>
      </c>
      <c r="I48" s="31"/>
      <c r="J48" s="31"/>
      <c r="K48" s="35"/>
    </row>
    <row r="49" spans="2:11" x14ac:dyDescent="0.25">
      <c r="B49" s="8" t="s">
        <v>806</v>
      </c>
      <c r="C49" s="57" t="s">
        <v>807</v>
      </c>
      <c r="D49" s="54" t="s">
        <v>808</v>
      </c>
      <c r="E49" s="6" t="s">
        <v>98</v>
      </c>
      <c r="F49" s="19">
        <v>200000</v>
      </c>
      <c r="G49" s="24">
        <v>551.6</v>
      </c>
      <c r="H49" s="24">
        <v>0.28000000000000003</v>
      </c>
      <c r="I49" s="31"/>
      <c r="J49" s="31"/>
      <c r="K49" s="35"/>
    </row>
    <row r="50" spans="2:11" x14ac:dyDescent="0.25">
      <c r="B50" s="8" t="s">
        <v>370</v>
      </c>
      <c r="C50" s="57" t="s">
        <v>371</v>
      </c>
      <c r="D50" s="54" t="s">
        <v>372</v>
      </c>
      <c r="E50" s="6" t="s">
        <v>309</v>
      </c>
      <c r="F50" s="19">
        <v>777068</v>
      </c>
      <c r="G50" s="61">
        <v>0</v>
      </c>
      <c r="H50" s="24" t="s">
        <v>4657</v>
      </c>
      <c r="I50" s="31"/>
      <c r="J50" s="31"/>
      <c r="K50" s="35" t="s">
        <v>4682</v>
      </c>
    </row>
    <row r="51" spans="2:11" x14ac:dyDescent="0.25">
      <c r="C51" s="58" t="s">
        <v>40</v>
      </c>
      <c r="D51" s="54"/>
      <c r="E51" s="6"/>
      <c r="F51" s="19"/>
      <c r="G51" s="25">
        <v>189573.24</v>
      </c>
      <c r="H51" s="25">
        <v>94.78</v>
      </c>
      <c r="I51" s="31"/>
      <c r="J51" s="31"/>
      <c r="K51" s="35"/>
    </row>
    <row r="52" spans="2:11" x14ac:dyDescent="0.25">
      <c r="C52" s="57"/>
      <c r="D52" s="54"/>
      <c r="E52" s="6"/>
      <c r="F52" s="19"/>
      <c r="G52" s="24"/>
      <c r="H52" s="24"/>
      <c r="I52" s="31"/>
      <c r="J52" s="31"/>
      <c r="K52" s="35"/>
    </row>
    <row r="53" spans="2:11" x14ac:dyDescent="0.25">
      <c r="C53" s="58" t="s">
        <v>3</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4</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A81" s="10"/>
      <c r="B81" s="28"/>
      <c r="C81" s="58" t="s">
        <v>18</v>
      </c>
      <c r="D81" s="54"/>
      <c r="E81" s="6"/>
      <c r="F81" s="19"/>
      <c r="G81" s="24"/>
      <c r="H81" s="24"/>
      <c r="I81" s="31"/>
      <c r="J81" s="31"/>
      <c r="K81" s="35"/>
    </row>
    <row r="82" spans="1:11" x14ac:dyDescent="0.25">
      <c r="A82" s="28"/>
      <c r="B82" s="28"/>
      <c r="C82" s="58" t="s">
        <v>19</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A84" s="28"/>
      <c r="B84" s="28"/>
      <c r="C84" s="58" t="s">
        <v>20</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21</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22</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24</v>
      </c>
      <c r="D92" s="54"/>
      <c r="E92" s="6"/>
      <c r="F92" s="19"/>
      <c r="G92" s="24"/>
      <c r="H92" s="24"/>
      <c r="I92" s="31"/>
      <c r="J92" s="31"/>
      <c r="K92" s="35"/>
    </row>
    <row r="93" spans="1:11" x14ac:dyDescent="0.25">
      <c r="B93" s="8" t="s">
        <v>38</v>
      </c>
      <c r="C93" s="57" t="s">
        <v>39</v>
      </c>
      <c r="D93" s="54"/>
      <c r="E93" s="6"/>
      <c r="F93" s="19"/>
      <c r="G93" s="24">
        <v>10895.56</v>
      </c>
      <c r="H93" s="24">
        <v>5.45</v>
      </c>
      <c r="I93" s="31"/>
      <c r="J93" s="31"/>
      <c r="K93" s="35"/>
    </row>
    <row r="94" spans="1:11" x14ac:dyDescent="0.25">
      <c r="C94" s="58" t="s">
        <v>40</v>
      </c>
      <c r="D94" s="54"/>
      <c r="E94" s="6"/>
      <c r="F94" s="19"/>
      <c r="G94" s="25">
        <v>10895.56</v>
      </c>
      <c r="H94" s="25">
        <v>5.45</v>
      </c>
      <c r="I94" s="31"/>
      <c r="J94" s="31"/>
      <c r="K94" s="35"/>
    </row>
    <row r="95" spans="1:11" x14ac:dyDescent="0.25">
      <c r="C95" s="57"/>
      <c r="D95" s="54"/>
      <c r="E95" s="6"/>
      <c r="F95" s="19"/>
      <c r="G95" s="24"/>
      <c r="H95" s="24"/>
      <c r="I95" s="31"/>
      <c r="J95" s="31"/>
      <c r="K95" s="35"/>
    </row>
    <row r="96" spans="1:11" x14ac:dyDescent="0.25">
      <c r="A96" s="10"/>
      <c r="B96" s="28"/>
      <c r="C96" s="58" t="s">
        <v>25</v>
      </c>
      <c r="D96" s="54"/>
      <c r="E96" s="6"/>
      <c r="F96" s="19"/>
      <c r="G96" s="24"/>
      <c r="H96" s="24"/>
      <c r="I96" s="31"/>
      <c r="J96" s="31"/>
      <c r="K96" s="35"/>
    </row>
    <row r="97" spans="1:54" s="2" customFormat="1" ht="13.5" x14ac:dyDescent="0.25">
      <c r="A97" s="28"/>
      <c r="B97" s="28"/>
      <c r="C97" s="57" t="s">
        <v>4656</v>
      </c>
      <c r="D97" s="54"/>
      <c r="E97" s="6"/>
      <c r="F97" s="19"/>
      <c r="G97" s="24" t="s">
        <v>2</v>
      </c>
      <c r="H97" s="24" t="s">
        <v>2</v>
      </c>
      <c r="I97" s="31"/>
      <c r="J97" s="31"/>
      <c r="K97" s="35"/>
      <c r="L97" s="3"/>
      <c r="AI97" s="3"/>
      <c r="AV97" s="3"/>
      <c r="AX97" s="3"/>
      <c r="BB97" s="3"/>
    </row>
    <row r="98" spans="1:54" x14ac:dyDescent="0.25">
      <c r="B98" s="8"/>
      <c r="C98" s="57" t="s">
        <v>41</v>
      </c>
      <c r="D98" s="54"/>
      <c r="E98" s="6"/>
      <c r="F98" s="19"/>
      <c r="G98" s="24">
        <v>-392.18</v>
      </c>
      <c r="H98" s="24">
        <v>-0.23</v>
      </c>
      <c r="I98" s="31"/>
      <c r="J98" s="31"/>
      <c r="K98" s="35"/>
    </row>
    <row r="99" spans="1:54" x14ac:dyDescent="0.25">
      <c r="C99" s="58" t="s">
        <v>40</v>
      </c>
      <c r="D99" s="54"/>
      <c r="E99" s="6"/>
      <c r="F99" s="19"/>
      <c r="G99" s="25">
        <v>-392.18</v>
      </c>
      <c r="H99" s="25">
        <v>-0.23</v>
      </c>
      <c r="I99" s="31"/>
      <c r="J99" s="31"/>
      <c r="K99" s="35"/>
    </row>
    <row r="100" spans="1:54" x14ac:dyDescent="0.25">
      <c r="C100" s="57"/>
      <c r="D100" s="54"/>
      <c r="E100" s="6"/>
      <c r="F100" s="19"/>
      <c r="G100" s="24"/>
      <c r="H100" s="24"/>
      <c r="I100" s="31"/>
      <c r="J100" s="31"/>
      <c r="K100" s="35"/>
    </row>
    <row r="101" spans="1:54" x14ac:dyDescent="0.25">
      <c r="C101" s="60" t="s">
        <v>42</v>
      </c>
      <c r="D101" s="55"/>
      <c r="E101" s="5"/>
      <c r="F101" s="20"/>
      <c r="G101" s="26">
        <v>200076.62</v>
      </c>
      <c r="H101" s="26">
        <v>100</v>
      </c>
      <c r="I101" s="32"/>
      <c r="J101" s="32"/>
      <c r="K101" s="36"/>
    </row>
    <row r="104" spans="1:54" x14ac:dyDescent="0.25">
      <c r="C104" s="1" t="s">
        <v>43</v>
      </c>
    </row>
    <row r="105" spans="1:54" x14ac:dyDescent="0.25">
      <c r="C105" s="37" t="s">
        <v>44</v>
      </c>
      <c r="D105" s="37"/>
      <c r="E105" s="37"/>
      <c r="F105" s="37"/>
      <c r="G105" s="37"/>
      <c r="H105" s="37"/>
      <c r="I105" s="37"/>
      <c r="J105" s="37"/>
      <c r="K105" s="37"/>
    </row>
    <row r="106" spans="1:54" x14ac:dyDescent="0.25">
      <c r="C106" s="2" t="s">
        <v>45</v>
      </c>
    </row>
    <row r="107" spans="1:54" x14ac:dyDescent="0.25">
      <c r="C107" s="2" t="s">
        <v>46</v>
      </c>
    </row>
    <row r="108" spans="1:54" x14ac:dyDescent="0.25">
      <c r="C108" s="2" t="s">
        <v>47</v>
      </c>
    </row>
    <row r="109" spans="1:54" x14ac:dyDescent="0.25">
      <c r="C109" s="2" t="s">
        <v>48</v>
      </c>
    </row>
    <row r="111" spans="1:54" x14ac:dyDescent="0.25">
      <c r="C111" s="78" t="s">
        <v>4733</v>
      </c>
      <c r="E111" s="78" t="s">
        <v>4734</v>
      </c>
      <c r="F111" s="79"/>
    </row>
    <row r="112" spans="1:54" x14ac:dyDescent="0.25">
      <c r="E112" s="2" t="s">
        <v>4741</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99"/>
  <dimension ref="A1:IV225"/>
  <sheetViews>
    <sheetView showGridLines="0" zoomScale="90" zoomScaleNormal="90" workbookViewId="0">
      <pane ySplit="6" topLeftCell="A2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3045</v>
      </c>
      <c r="J2" s="38" t="s">
        <v>4461</v>
      </c>
    </row>
    <row r="3" spans="1:54" ht="16.5" x14ac:dyDescent="0.3">
      <c r="C3" s="1" t="s">
        <v>27</v>
      </c>
      <c r="D3" s="21" t="s">
        <v>3046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12837821</v>
      </c>
      <c r="G10" s="24">
        <v>131992.06</v>
      </c>
      <c r="H10" s="24">
        <v>4.8</v>
      </c>
      <c r="I10" s="31"/>
      <c r="J10" s="31"/>
      <c r="K10" s="35"/>
    </row>
    <row r="11" spans="1:54" x14ac:dyDescent="0.25">
      <c r="B11" s="8" t="s">
        <v>55</v>
      </c>
      <c r="C11" s="57" t="s">
        <v>56</v>
      </c>
      <c r="D11" s="54" t="s">
        <v>57</v>
      </c>
      <c r="E11" s="6" t="s">
        <v>58</v>
      </c>
      <c r="F11" s="19">
        <v>8510677</v>
      </c>
      <c r="G11" s="24">
        <v>124472.91</v>
      </c>
      <c r="H11" s="24">
        <v>4.53</v>
      </c>
      <c r="I11" s="31"/>
      <c r="J11" s="31"/>
      <c r="K11" s="35"/>
    </row>
    <row r="12" spans="1:54" x14ac:dyDescent="0.25">
      <c r="B12" s="8" t="s">
        <v>62</v>
      </c>
      <c r="C12" s="57" t="s">
        <v>63</v>
      </c>
      <c r="D12" s="54" t="s">
        <v>64</v>
      </c>
      <c r="E12" s="6" t="s">
        <v>58</v>
      </c>
      <c r="F12" s="19">
        <v>8770987</v>
      </c>
      <c r="G12" s="24">
        <v>93652.21</v>
      </c>
      <c r="H12" s="24">
        <v>3.41</v>
      </c>
      <c r="I12" s="31"/>
      <c r="J12" s="31"/>
      <c r="K12" s="35"/>
    </row>
    <row r="13" spans="1:54" x14ac:dyDescent="0.25">
      <c r="B13" s="8" t="s">
        <v>388</v>
      </c>
      <c r="C13" s="57" t="s">
        <v>389</v>
      </c>
      <c r="D13" s="54" t="s">
        <v>390</v>
      </c>
      <c r="E13" s="6" t="s">
        <v>356</v>
      </c>
      <c r="F13" s="19">
        <v>53293368</v>
      </c>
      <c r="G13" s="24">
        <v>91984.35</v>
      </c>
      <c r="H13" s="24">
        <v>3.35</v>
      </c>
      <c r="I13" s="31"/>
      <c r="J13" s="31"/>
      <c r="K13" s="35"/>
    </row>
    <row r="14" spans="1:54" x14ac:dyDescent="0.25">
      <c r="B14" s="8" t="s">
        <v>285</v>
      </c>
      <c r="C14" s="57" t="s">
        <v>286</v>
      </c>
      <c r="D14" s="54" t="s">
        <v>287</v>
      </c>
      <c r="E14" s="6" t="s">
        <v>79</v>
      </c>
      <c r="F14" s="19">
        <v>9554675</v>
      </c>
      <c r="G14" s="24">
        <v>84482.44</v>
      </c>
      <c r="H14" s="24">
        <v>3.07</v>
      </c>
      <c r="I14" s="31"/>
      <c r="J14" s="31"/>
      <c r="K14" s="35"/>
    </row>
    <row r="15" spans="1:54" x14ac:dyDescent="0.25">
      <c r="B15" s="8" t="s">
        <v>130</v>
      </c>
      <c r="C15" s="57" t="s">
        <v>131</v>
      </c>
      <c r="D15" s="54" t="s">
        <v>132</v>
      </c>
      <c r="E15" s="6" t="s">
        <v>133</v>
      </c>
      <c r="F15" s="19">
        <v>2603771</v>
      </c>
      <c r="G15" s="24">
        <v>74292.100000000006</v>
      </c>
      <c r="H15" s="24">
        <v>2.7</v>
      </c>
      <c r="I15" s="31"/>
      <c r="J15" s="31"/>
      <c r="K15" s="35"/>
    </row>
    <row r="16" spans="1:54" x14ac:dyDescent="0.25">
      <c r="B16" s="8" t="s">
        <v>210</v>
      </c>
      <c r="C16" s="57" t="s">
        <v>211</v>
      </c>
      <c r="D16" s="54" t="s">
        <v>212</v>
      </c>
      <c r="E16" s="6" t="s">
        <v>213</v>
      </c>
      <c r="F16" s="19">
        <v>6123350</v>
      </c>
      <c r="G16" s="24">
        <v>71686.06</v>
      </c>
      <c r="H16" s="24">
        <v>2.61</v>
      </c>
      <c r="I16" s="31"/>
      <c r="J16" s="31"/>
      <c r="K16" s="35"/>
    </row>
    <row r="17" spans="2:11" x14ac:dyDescent="0.25">
      <c r="B17" s="8" t="s">
        <v>893</v>
      </c>
      <c r="C17" s="57" t="s">
        <v>894</v>
      </c>
      <c r="D17" s="54" t="s">
        <v>895</v>
      </c>
      <c r="E17" s="6" t="s">
        <v>133</v>
      </c>
      <c r="F17" s="19">
        <v>44040307</v>
      </c>
      <c r="G17" s="24">
        <v>64717.23</v>
      </c>
      <c r="H17" s="24">
        <v>2.35</v>
      </c>
      <c r="I17" s="31"/>
      <c r="J17" s="31"/>
      <c r="K17" s="35"/>
    </row>
    <row r="18" spans="2:11" x14ac:dyDescent="0.25">
      <c r="B18" s="8" t="s">
        <v>303</v>
      </c>
      <c r="C18" s="57" t="s">
        <v>304</v>
      </c>
      <c r="D18" s="54" t="s">
        <v>305</v>
      </c>
      <c r="E18" s="6" t="s">
        <v>183</v>
      </c>
      <c r="F18" s="19">
        <v>45456730</v>
      </c>
      <c r="G18" s="24">
        <v>61798.42</v>
      </c>
      <c r="H18" s="24">
        <v>2.25</v>
      </c>
      <c r="I18" s="31"/>
      <c r="J18" s="31"/>
      <c r="K18" s="35"/>
    </row>
    <row r="19" spans="2:11" x14ac:dyDescent="0.25">
      <c r="B19" s="8" t="s">
        <v>397</v>
      </c>
      <c r="C19" s="57" t="s">
        <v>398</v>
      </c>
      <c r="D19" s="54" t="s">
        <v>399</v>
      </c>
      <c r="E19" s="6" t="s">
        <v>54</v>
      </c>
      <c r="F19" s="19">
        <v>4496087</v>
      </c>
      <c r="G19" s="24">
        <v>59962.06</v>
      </c>
      <c r="H19" s="24">
        <v>2.1800000000000002</v>
      </c>
      <c r="I19" s="31"/>
      <c r="J19" s="31"/>
      <c r="K19" s="35"/>
    </row>
    <row r="20" spans="2:11" x14ac:dyDescent="0.25">
      <c r="B20" s="8" t="s">
        <v>65</v>
      </c>
      <c r="C20" s="57" t="s">
        <v>66</v>
      </c>
      <c r="D20" s="54" t="s">
        <v>67</v>
      </c>
      <c r="E20" s="6" t="s">
        <v>68</v>
      </c>
      <c r="F20" s="19">
        <v>1538700</v>
      </c>
      <c r="G20" s="24">
        <v>53542.91</v>
      </c>
      <c r="H20" s="24">
        <v>1.95</v>
      </c>
      <c r="I20" s="31"/>
      <c r="J20" s="31"/>
      <c r="K20" s="35"/>
    </row>
    <row r="21" spans="2:11" x14ac:dyDescent="0.25">
      <c r="B21" s="8" t="s">
        <v>881</v>
      </c>
      <c r="C21" s="57" t="s">
        <v>882</v>
      </c>
      <c r="D21" s="54" t="s">
        <v>883</v>
      </c>
      <c r="E21" s="6" t="s">
        <v>271</v>
      </c>
      <c r="F21" s="19">
        <v>34000000</v>
      </c>
      <c r="G21" s="24">
        <v>48654</v>
      </c>
      <c r="H21" s="24">
        <v>1.77</v>
      </c>
      <c r="I21" s="31"/>
      <c r="J21" s="31"/>
      <c r="K21" s="35"/>
    </row>
    <row r="22" spans="2:11" x14ac:dyDescent="0.25">
      <c r="B22" s="8" t="s">
        <v>1903</v>
      </c>
      <c r="C22" s="57" t="s">
        <v>1904</v>
      </c>
      <c r="D22" s="54" t="s">
        <v>1905</v>
      </c>
      <c r="E22" s="6" t="s">
        <v>140</v>
      </c>
      <c r="F22" s="19">
        <v>5918550</v>
      </c>
      <c r="G22" s="24">
        <v>47502.28</v>
      </c>
      <c r="H22" s="24">
        <v>1.73</v>
      </c>
      <c r="I22" s="31"/>
      <c r="J22" s="31"/>
      <c r="K22" s="35"/>
    </row>
    <row r="23" spans="2:11" x14ac:dyDescent="0.25">
      <c r="B23" s="8" t="s">
        <v>195</v>
      </c>
      <c r="C23" s="57" t="s">
        <v>196</v>
      </c>
      <c r="D23" s="54" t="s">
        <v>197</v>
      </c>
      <c r="E23" s="6" t="s">
        <v>150</v>
      </c>
      <c r="F23" s="19">
        <v>3192099</v>
      </c>
      <c r="G23" s="24">
        <v>45278.33</v>
      </c>
      <c r="H23" s="24">
        <v>1.65</v>
      </c>
      <c r="I23" s="31"/>
      <c r="J23" s="31"/>
      <c r="K23" s="35"/>
    </row>
    <row r="24" spans="2:11" x14ac:dyDescent="0.25">
      <c r="B24" s="8" t="s">
        <v>268</v>
      </c>
      <c r="C24" s="57" t="s">
        <v>269</v>
      </c>
      <c r="D24" s="54" t="s">
        <v>270</v>
      </c>
      <c r="E24" s="6" t="s">
        <v>271</v>
      </c>
      <c r="F24" s="19">
        <v>4166813</v>
      </c>
      <c r="G24" s="24">
        <v>43334.86</v>
      </c>
      <c r="H24" s="24">
        <v>1.58</v>
      </c>
      <c r="I24" s="31"/>
      <c r="J24" s="31"/>
      <c r="K24" s="35"/>
    </row>
    <row r="25" spans="2:11" x14ac:dyDescent="0.25">
      <c r="B25" s="8" t="s">
        <v>385</v>
      </c>
      <c r="C25" s="57" t="s">
        <v>386</v>
      </c>
      <c r="D25" s="54" t="s">
        <v>387</v>
      </c>
      <c r="E25" s="6" t="s">
        <v>79</v>
      </c>
      <c r="F25" s="19">
        <v>2392759</v>
      </c>
      <c r="G25" s="24">
        <v>39517.61</v>
      </c>
      <c r="H25" s="24">
        <v>1.44</v>
      </c>
      <c r="I25" s="31"/>
      <c r="J25" s="31"/>
      <c r="K25" s="35"/>
    </row>
    <row r="26" spans="2:11" x14ac:dyDescent="0.25">
      <c r="B26" s="8" t="s">
        <v>84</v>
      </c>
      <c r="C26" s="57" t="s">
        <v>85</v>
      </c>
      <c r="D26" s="54" t="s">
        <v>86</v>
      </c>
      <c r="E26" s="6" t="s">
        <v>58</v>
      </c>
      <c r="F26" s="19">
        <v>5292959</v>
      </c>
      <c r="G26" s="24">
        <v>33901.4</v>
      </c>
      <c r="H26" s="24">
        <v>1.23</v>
      </c>
      <c r="I26" s="31"/>
      <c r="J26" s="31"/>
      <c r="K26" s="35"/>
    </row>
    <row r="27" spans="2:11" x14ac:dyDescent="0.25">
      <c r="B27" s="8" t="s">
        <v>165</v>
      </c>
      <c r="C27" s="57" t="s">
        <v>166</v>
      </c>
      <c r="D27" s="54" t="s">
        <v>167</v>
      </c>
      <c r="E27" s="6" t="s">
        <v>168</v>
      </c>
      <c r="F27" s="19">
        <v>18247500</v>
      </c>
      <c r="G27" s="24">
        <v>32097.35</v>
      </c>
      <c r="H27" s="24">
        <v>1.17</v>
      </c>
      <c r="I27" s="31"/>
      <c r="J27" s="31"/>
      <c r="K27" s="35"/>
    </row>
    <row r="28" spans="2:11" x14ac:dyDescent="0.25">
      <c r="B28" s="8" t="s">
        <v>391</v>
      </c>
      <c r="C28" s="57" t="s">
        <v>392</v>
      </c>
      <c r="D28" s="54" t="s">
        <v>393</v>
      </c>
      <c r="E28" s="6" t="s">
        <v>150</v>
      </c>
      <c r="F28" s="19">
        <v>2048549</v>
      </c>
      <c r="G28" s="24">
        <v>27675.9</v>
      </c>
      <c r="H28" s="24">
        <v>1.01</v>
      </c>
      <c r="I28" s="31"/>
      <c r="J28" s="31"/>
      <c r="K28" s="35"/>
    </row>
    <row r="29" spans="2:11" x14ac:dyDescent="0.25">
      <c r="B29" s="8" t="s">
        <v>353</v>
      </c>
      <c r="C29" s="57" t="s">
        <v>354</v>
      </c>
      <c r="D29" s="54" t="s">
        <v>355</v>
      </c>
      <c r="E29" s="6" t="s">
        <v>356</v>
      </c>
      <c r="F29" s="19">
        <v>10000000</v>
      </c>
      <c r="G29" s="24">
        <v>26910</v>
      </c>
      <c r="H29" s="24">
        <v>0.98</v>
      </c>
      <c r="I29" s="31"/>
      <c r="J29" s="31"/>
      <c r="K29" s="35"/>
    </row>
    <row r="30" spans="2:11" x14ac:dyDescent="0.25">
      <c r="B30" s="8" t="s">
        <v>878</v>
      </c>
      <c r="C30" s="57" t="s">
        <v>879</v>
      </c>
      <c r="D30" s="54" t="s">
        <v>880</v>
      </c>
      <c r="E30" s="6" t="s">
        <v>150</v>
      </c>
      <c r="F30" s="19">
        <v>10021205</v>
      </c>
      <c r="G30" s="24">
        <v>26896.91</v>
      </c>
      <c r="H30" s="24">
        <v>0.98</v>
      </c>
      <c r="I30" s="31"/>
      <c r="J30" s="31"/>
      <c r="K30" s="35"/>
    </row>
    <row r="31" spans="2:11" x14ac:dyDescent="0.25">
      <c r="B31" s="8" t="s">
        <v>103</v>
      </c>
      <c r="C31" s="57" t="s">
        <v>104</v>
      </c>
      <c r="D31" s="54" t="s">
        <v>105</v>
      </c>
      <c r="E31" s="6" t="s">
        <v>106</v>
      </c>
      <c r="F31" s="19">
        <v>723007</v>
      </c>
      <c r="G31" s="24">
        <v>25894.5</v>
      </c>
      <c r="H31" s="24">
        <v>0.94</v>
      </c>
      <c r="I31" s="31"/>
      <c r="J31" s="31"/>
      <c r="K31" s="35"/>
    </row>
    <row r="32" spans="2:11" x14ac:dyDescent="0.25">
      <c r="B32" s="8" t="s">
        <v>403</v>
      </c>
      <c r="C32" s="57" t="s">
        <v>404</v>
      </c>
      <c r="D32" s="54" t="s">
        <v>405</v>
      </c>
      <c r="E32" s="6" t="s">
        <v>406</v>
      </c>
      <c r="F32" s="19">
        <v>10000000</v>
      </c>
      <c r="G32" s="24">
        <v>25225</v>
      </c>
      <c r="H32" s="24">
        <v>0.92</v>
      </c>
      <c r="I32" s="31"/>
      <c r="J32" s="31"/>
      <c r="K32" s="35"/>
    </row>
    <row r="33" spans="2:11" x14ac:dyDescent="0.25">
      <c r="B33" s="8" t="s">
        <v>757</v>
      </c>
      <c r="C33" s="57" t="s">
        <v>758</v>
      </c>
      <c r="D33" s="54" t="s">
        <v>759</v>
      </c>
      <c r="E33" s="6" t="s">
        <v>309</v>
      </c>
      <c r="F33" s="19">
        <v>2242500</v>
      </c>
      <c r="G33" s="24">
        <v>24437.64</v>
      </c>
      <c r="H33" s="24">
        <v>0.89</v>
      </c>
      <c r="I33" s="31"/>
      <c r="J33" s="31"/>
      <c r="K33" s="35"/>
    </row>
    <row r="34" spans="2:11" x14ac:dyDescent="0.25">
      <c r="B34" s="8" t="s">
        <v>888</v>
      </c>
      <c r="C34" s="57" t="s">
        <v>590</v>
      </c>
      <c r="D34" s="54" t="s">
        <v>889</v>
      </c>
      <c r="E34" s="6" t="s">
        <v>271</v>
      </c>
      <c r="F34" s="19">
        <v>9417600</v>
      </c>
      <c r="G34" s="24">
        <v>24419.84</v>
      </c>
      <c r="H34" s="24">
        <v>0.89</v>
      </c>
      <c r="I34" s="31"/>
      <c r="J34" s="31"/>
      <c r="K34" s="35"/>
    </row>
    <row r="35" spans="2:11" x14ac:dyDescent="0.25">
      <c r="B35" s="8" t="s">
        <v>111</v>
      </c>
      <c r="C35" s="57" t="s">
        <v>112</v>
      </c>
      <c r="D35" s="54" t="s">
        <v>113</v>
      </c>
      <c r="E35" s="6" t="s">
        <v>114</v>
      </c>
      <c r="F35" s="19">
        <v>3880000</v>
      </c>
      <c r="G35" s="24">
        <v>23986.16</v>
      </c>
      <c r="H35" s="24">
        <v>0.87</v>
      </c>
      <c r="I35" s="31"/>
      <c r="J35" s="31"/>
      <c r="K35" s="35"/>
    </row>
    <row r="36" spans="2:11" x14ac:dyDescent="0.25">
      <c r="B36" s="8" t="s">
        <v>920</v>
      </c>
      <c r="C36" s="57" t="s">
        <v>921</v>
      </c>
      <c r="D36" s="54" t="s">
        <v>922</v>
      </c>
      <c r="E36" s="6" t="s">
        <v>185</v>
      </c>
      <c r="F36" s="19">
        <v>21008663</v>
      </c>
      <c r="G36" s="24">
        <v>23582.22</v>
      </c>
      <c r="H36" s="24">
        <v>0.86</v>
      </c>
      <c r="I36" s="31"/>
      <c r="J36" s="31"/>
      <c r="K36" s="35"/>
    </row>
    <row r="37" spans="2:11" x14ac:dyDescent="0.25">
      <c r="B37" s="8" t="s">
        <v>550</v>
      </c>
      <c r="C37" s="57" t="s">
        <v>551</v>
      </c>
      <c r="D37" s="54" t="s">
        <v>552</v>
      </c>
      <c r="E37" s="6" t="s">
        <v>237</v>
      </c>
      <c r="F37" s="19">
        <v>2418084</v>
      </c>
      <c r="G37" s="24">
        <v>22965.75</v>
      </c>
      <c r="H37" s="24">
        <v>0.84</v>
      </c>
      <c r="I37" s="31"/>
      <c r="J37" s="31"/>
      <c r="K37" s="35"/>
    </row>
    <row r="38" spans="2:11" x14ac:dyDescent="0.25">
      <c r="B38" s="8" t="s">
        <v>319</v>
      </c>
      <c r="C38" s="57" t="s">
        <v>320</v>
      </c>
      <c r="D38" s="54" t="s">
        <v>321</v>
      </c>
      <c r="E38" s="6" t="s">
        <v>54</v>
      </c>
      <c r="F38" s="19">
        <v>1383601</v>
      </c>
      <c r="G38" s="24">
        <v>21805.55</v>
      </c>
      <c r="H38" s="24">
        <v>0.79</v>
      </c>
      <c r="I38" s="31"/>
      <c r="J38" s="31"/>
      <c r="K38" s="35"/>
    </row>
    <row r="39" spans="2:11" x14ac:dyDescent="0.25">
      <c r="B39" s="8" t="s">
        <v>410</v>
      </c>
      <c r="C39" s="57" t="s">
        <v>411</v>
      </c>
      <c r="D39" s="54" t="s">
        <v>412</v>
      </c>
      <c r="E39" s="6" t="s">
        <v>237</v>
      </c>
      <c r="F39" s="19">
        <v>4309217</v>
      </c>
      <c r="G39" s="24">
        <v>21686.13</v>
      </c>
      <c r="H39" s="24">
        <v>0.79</v>
      </c>
      <c r="I39" s="31"/>
      <c r="J39" s="31"/>
      <c r="K39" s="35"/>
    </row>
    <row r="40" spans="2:11" x14ac:dyDescent="0.25">
      <c r="B40" s="8" t="s">
        <v>224</v>
      </c>
      <c r="C40" s="57" t="s">
        <v>225</v>
      </c>
      <c r="D40" s="54" t="s">
        <v>226</v>
      </c>
      <c r="E40" s="6" t="s">
        <v>94</v>
      </c>
      <c r="F40" s="19">
        <v>4806020</v>
      </c>
      <c r="G40" s="24">
        <v>21220.98</v>
      </c>
      <c r="H40" s="24">
        <v>0.77</v>
      </c>
      <c r="I40" s="31"/>
      <c r="J40" s="31"/>
      <c r="K40" s="35"/>
    </row>
    <row r="41" spans="2:11" x14ac:dyDescent="0.25">
      <c r="B41" s="8" t="s">
        <v>73</v>
      </c>
      <c r="C41" s="57" t="s">
        <v>74</v>
      </c>
      <c r="D41" s="54" t="s">
        <v>75</v>
      </c>
      <c r="E41" s="6" t="s">
        <v>54</v>
      </c>
      <c r="F41" s="19">
        <v>518112</v>
      </c>
      <c r="G41" s="24">
        <v>19770.89</v>
      </c>
      <c r="H41" s="24">
        <v>0.72</v>
      </c>
      <c r="I41" s="31"/>
      <c r="J41" s="31"/>
      <c r="K41" s="35"/>
    </row>
    <row r="42" spans="2:11" x14ac:dyDescent="0.25">
      <c r="B42" s="8" t="s">
        <v>87</v>
      </c>
      <c r="C42" s="57" t="s">
        <v>88</v>
      </c>
      <c r="D42" s="54" t="s">
        <v>89</v>
      </c>
      <c r="E42" s="6" t="s">
        <v>90</v>
      </c>
      <c r="F42" s="19">
        <v>859400</v>
      </c>
      <c r="G42" s="24">
        <v>19713.349999999999</v>
      </c>
      <c r="H42" s="24">
        <v>0.72</v>
      </c>
      <c r="I42" s="31"/>
      <c r="J42" s="31"/>
      <c r="K42" s="35"/>
    </row>
    <row r="43" spans="2:11" x14ac:dyDescent="0.25">
      <c r="B43" s="8" t="s">
        <v>91</v>
      </c>
      <c r="C43" s="57" t="s">
        <v>92</v>
      </c>
      <c r="D43" s="54" t="s">
        <v>93</v>
      </c>
      <c r="E43" s="6" t="s">
        <v>94</v>
      </c>
      <c r="F43" s="19">
        <v>753000</v>
      </c>
      <c r="G43" s="24">
        <v>18686.07</v>
      </c>
      <c r="H43" s="24">
        <v>0.68</v>
      </c>
      <c r="I43" s="31"/>
      <c r="J43" s="31"/>
      <c r="K43" s="35"/>
    </row>
    <row r="44" spans="2:11" x14ac:dyDescent="0.25">
      <c r="B44" s="8" t="s">
        <v>407</v>
      </c>
      <c r="C44" s="57" t="s">
        <v>408</v>
      </c>
      <c r="D44" s="54" t="s">
        <v>409</v>
      </c>
      <c r="E44" s="6" t="s">
        <v>133</v>
      </c>
      <c r="F44" s="19">
        <v>3655400</v>
      </c>
      <c r="G44" s="24">
        <v>18362.900000000001</v>
      </c>
      <c r="H44" s="24">
        <v>0.67</v>
      </c>
      <c r="I44" s="31"/>
      <c r="J44" s="31"/>
      <c r="K44" s="35"/>
    </row>
    <row r="45" spans="2:11" x14ac:dyDescent="0.25">
      <c r="B45" s="8" t="s">
        <v>221</v>
      </c>
      <c r="C45" s="57" t="s">
        <v>222</v>
      </c>
      <c r="D45" s="54" t="s">
        <v>223</v>
      </c>
      <c r="E45" s="6" t="s">
        <v>185</v>
      </c>
      <c r="F45" s="19">
        <v>4000000</v>
      </c>
      <c r="G45" s="24">
        <v>17978</v>
      </c>
      <c r="H45" s="24">
        <v>0.65</v>
      </c>
      <c r="I45" s="31"/>
      <c r="J45" s="31"/>
      <c r="K45" s="35"/>
    </row>
    <row r="46" spans="2:11" x14ac:dyDescent="0.25">
      <c r="B46" s="8" t="s">
        <v>928</v>
      </c>
      <c r="C46" s="57" t="s">
        <v>929</v>
      </c>
      <c r="D46" s="54" t="s">
        <v>930</v>
      </c>
      <c r="E46" s="6" t="s">
        <v>90</v>
      </c>
      <c r="F46" s="19">
        <v>1578981</v>
      </c>
      <c r="G46" s="24">
        <v>17758.009999999998</v>
      </c>
      <c r="H46" s="24">
        <v>0.65</v>
      </c>
      <c r="I46" s="31"/>
      <c r="J46" s="31"/>
      <c r="K46" s="35"/>
    </row>
    <row r="47" spans="2:11" x14ac:dyDescent="0.25">
      <c r="B47" s="8" t="s">
        <v>1964</v>
      </c>
      <c r="C47" s="57" t="s">
        <v>1965</v>
      </c>
      <c r="D47" s="54" t="s">
        <v>1966</v>
      </c>
      <c r="E47" s="6" t="s">
        <v>271</v>
      </c>
      <c r="F47" s="19">
        <v>4350375</v>
      </c>
      <c r="G47" s="24">
        <v>16955.59</v>
      </c>
      <c r="H47" s="24">
        <v>0.62</v>
      </c>
      <c r="I47" s="31"/>
      <c r="J47" s="31"/>
      <c r="K47" s="35"/>
    </row>
    <row r="48" spans="2:11" x14ac:dyDescent="0.25">
      <c r="B48" s="8" t="s">
        <v>234</v>
      </c>
      <c r="C48" s="57" t="s">
        <v>235</v>
      </c>
      <c r="D48" s="54" t="s">
        <v>236</v>
      </c>
      <c r="E48" s="6" t="s">
        <v>237</v>
      </c>
      <c r="F48" s="19">
        <v>1134750</v>
      </c>
      <c r="G48" s="24">
        <v>15899.55</v>
      </c>
      <c r="H48" s="24">
        <v>0.57999999999999996</v>
      </c>
      <c r="I48" s="31"/>
      <c r="J48" s="31"/>
      <c r="K48" s="35"/>
    </row>
    <row r="49" spans="2:11" x14ac:dyDescent="0.25">
      <c r="B49" s="8" t="s">
        <v>144</v>
      </c>
      <c r="C49" s="57" t="s">
        <v>145</v>
      </c>
      <c r="D49" s="54" t="s">
        <v>146</v>
      </c>
      <c r="E49" s="6" t="s">
        <v>79</v>
      </c>
      <c r="F49" s="19">
        <v>155000</v>
      </c>
      <c r="G49" s="24">
        <v>15789.7</v>
      </c>
      <c r="H49" s="24">
        <v>0.56999999999999995</v>
      </c>
      <c r="I49" s="31"/>
      <c r="J49" s="31"/>
      <c r="K49" s="35"/>
    </row>
    <row r="50" spans="2:11" x14ac:dyDescent="0.25">
      <c r="B50" s="8" t="s">
        <v>347</v>
      </c>
      <c r="C50" s="57" t="s">
        <v>348</v>
      </c>
      <c r="D50" s="54" t="s">
        <v>349</v>
      </c>
      <c r="E50" s="6" t="s">
        <v>72</v>
      </c>
      <c r="F50" s="19">
        <v>674955</v>
      </c>
      <c r="G50" s="24">
        <v>14680.27</v>
      </c>
      <c r="H50" s="24">
        <v>0.53</v>
      </c>
      <c r="I50" s="31"/>
      <c r="J50" s="31"/>
      <c r="K50" s="35"/>
    </row>
    <row r="51" spans="2:11" x14ac:dyDescent="0.25">
      <c r="B51" s="8" t="s">
        <v>538</v>
      </c>
      <c r="C51" s="57" t="s">
        <v>539</v>
      </c>
      <c r="D51" s="54" t="s">
        <v>540</v>
      </c>
      <c r="E51" s="6" t="s">
        <v>185</v>
      </c>
      <c r="F51" s="19">
        <v>450750</v>
      </c>
      <c r="G51" s="24">
        <v>13348.29</v>
      </c>
      <c r="H51" s="24">
        <v>0.49</v>
      </c>
      <c r="I51" s="31"/>
      <c r="J51" s="31"/>
      <c r="K51" s="35"/>
    </row>
    <row r="52" spans="2:11" x14ac:dyDescent="0.25">
      <c r="B52" s="8" t="s">
        <v>341</v>
      </c>
      <c r="C52" s="57" t="s">
        <v>342</v>
      </c>
      <c r="D52" s="54" t="s">
        <v>343</v>
      </c>
      <c r="E52" s="6" t="s">
        <v>54</v>
      </c>
      <c r="F52" s="19">
        <v>2771349</v>
      </c>
      <c r="G52" s="24">
        <v>13251.21</v>
      </c>
      <c r="H52" s="24">
        <v>0.48</v>
      </c>
      <c r="I52" s="31"/>
      <c r="J52" s="31"/>
      <c r="K52" s="35"/>
    </row>
    <row r="53" spans="2:11" x14ac:dyDescent="0.25">
      <c r="B53" s="8" t="s">
        <v>459</v>
      </c>
      <c r="C53" s="57" t="s">
        <v>460</v>
      </c>
      <c r="D53" s="54" t="s">
        <v>461</v>
      </c>
      <c r="E53" s="6" t="s">
        <v>237</v>
      </c>
      <c r="F53" s="19">
        <v>821360</v>
      </c>
      <c r="G53" s="24">
        <v>12296.58</v>
      </c>
      <c r="H53" s="24">
        <v>0.45</v>
      </c>
      <c r="I53" s="31"/>
      <c r="J53" s="31"/>
      <c r="K53" s="35"/>
    </row>
    <row r="54" spans="2:11" x14ac:dyDescent="0.25">
      <c r="B54" s="8" t="s">
        <v>282</v>
      </c>
      <c r="C54" s="57" t="s">
        <v>283</v>
      </c>
      <c r="D54" s="54" t="s">
        <v>284</v>
      </c>
      <c r="E54" s="6" t="s">
        <v>185</v>
      </c>
      <c r="F54" s="19">
        <v>1199187</v>
      </c>
      <c r="G54" s="24">
        <v>10642.78</v>
      </c>
      <c r="H54" s="24">
        <v>0.39</v>
      </c>
      <c r="I54" s="31"/>
      <c r="J54" s="31"/>
      <c r="K54" s="35"/>
    </row>
    <row r="55" spans="2:11" x14ac:dyDescent="0.25">
      <c r="B55" s="8" t="s">
        <v>400</v>
      </c>
      <c r="C55" s="57" t="s">
        <v>401</v>
      </c>
      <c r="D55" s="54" t="s">
        <v>402</v>
      </c>
      <c r="E55" s="6" t="s">
        <v>150</v>
      </c>
      <c r="F55" s="19">
        <v>639200</v>
      </c>
      <c r="G55" s="24">
        <v>9622.2000000000007</v>
      </c>
      <c r="H55" s="24">
        <v>0.35</v>
      </c>
      <c r="I55" s="31"/>
      <c r="J55" s="31"/>
      <c r="K55" s="35"/>
    </row>
    <row r="56" spans="2:11" x14ac:dyDescent="0.25">
      <c r="B56" s="8" t="s">
        <v>779</v>
      </c>
      <c r="C56" s="57" t="s">
        <v>780</v>
      </c>
      <c r="D56" s="54" t="s">
        <v>781</v>
      </c>
      <c r="E56" s="6" t="s">
        <v>157</v>
      </c>
      <c r="F56" s="19">
        <v>827306</v>
      </c>
      <c r="G56" s="24">
        <v>9147.52</v>
      </c>
      <c r="H56" s="24">
        <v>0.33</v>
      </c>
      <c r="I56" s="31"/>
      <c r="J56" s="31"/>
      <c r="K56" s="35"/>
    </row>
    <row r="57" spans="2:11" x14ac:dyDescent="0.25">
      <c r="B57" s="8" t="s">
        <v>214</v>
      </c>
      <c r="C57" s="57" t="s">
        <v>215</v>
      </c>
      <c r="D57" s="54" t="s">
        <v>216</v>
      </c>
      <c r="E57" s="6" t="s">
        <v>72</v>
      </c>
      <c r="F57" s="19">
        <v>325000</v>
      </c>
      <c r="G57" s="24">
        <v>8268.98</v>
      </c>
      <c r="H57" s="24">
        <v>0.3</v>
      </c>
      <c r="I57" s="31"/>
      <c r="J57" s="31"/>
      <c r="K57" s="35"/>
    </row>
    <row r="58" spans="2:11" x14ac:dyDescent="0.25">
      <c r="B58" s="8" t="s">
        <v>141</v>
      </c>
      <c r="C58" s="57" t="s">
        <v>142</v>
      </c>
      <c r="D58" s="54" t="s">
        <v>143</v>
      </c>
      <c r="E58" s="6" t="s">
        <v>58</v>
      </c>
      <c r="F58" s="19">
        <v>400000</v>
      </c>
      <c r="G58" s="24">
        <v>7301</v>
      </c>
      <c r="H58" s="24">
        <v>0.27</v>
      </c>
      <c r="I58" s="31"/>
      <c r="J58" s="31"/>
      <c r="K58" s="35"/>
    </row>
    <row r="59" spans="2:11" x14ac:dyDescent="0.25">
      <c r="B59" s="8" t="s">
        <v>51</v>
      </c>
      <c r="C59" s="57" t="s">
        <v>52</v>
      </c>
      <c r="D59" s="54" t="s">
        <v>53</v>
      </c>
      <c r="E59" s="6" t="s">
        <v>54</v>
      </c>
      <c r="F59" s="19">
        <v>435490</v>
      </c>
      <c r="G59" s="24">
        <v>7233.05</v>
      </c>
      <c r="H59" s="24">
        <v>0.26</v>
      </c>
      <c r="I59" s="31"/>
      <c r="J59" s="31"/>
      <c r="K59" s="35"/>
    </row>
    <row r="60" spans="2:11" x14ac:dyDescent="0.25">
      <c r="B60" s="8" t="s">
        <v>473</v>
      </c>
      <c r="C60" s="57" t="s">
        <v>474</v>
      </c>
      <c r="D60" s="54" t="s">
        <v>475</v>
      </c>
      <c r="E60" s="6" t="s">
        <v>102</v>
      </c>
      <c r="F60" s="19">
        <v>2041021</v>
      </c>
      <c r="G60" s="24">
        <v>5066.83</v>
      </c>
      <c r="H60" s="24">
        <v>0.18</v>
      </c>
      <c r="I60" s="31"/>
      <c r="J60" s="31"/>
      <c r="K60" s="35"/>
    </row>
    <row r="61" spans="2:11" x14ac:dyDescent="0.25">
      <c r="B61" s="8" t="s">
        <v>985</v>
      </c>
      <c r="C61" s="57" t="s">
        <v>986</v>
      </c>
      <c r="D61" s="54" t="s">
        <v>987</v>
      </c>
      <c r="E61" s="6" t="s">
        <v>102</v>
      </c>
      <c r="F61" s="19">
        <v>266590</v>
      </c>
      <c r="G61" s="24">
        <v>4338.22</v>
      </c>
      <c r="H61" s="24">
        <v>0.16</v>
      </c>
      <c r="I61" s="31"/>
      <c r="J61" s="31"/>
      <c r="K61" s="35"/>
    </row>
    <row r="62" spans="2:11" x14ac:dyDescent="0.25">
      <c r="B62" s="8" t="s">
        <v>992</v>
      </c>
      <c r="C62" s="57" t="s">
        <v>993</v>
      </c>
      <c r="D62" s="54" t="s">
        <v>994</v>
      </c>
      <c r="E62" s="6" t="s">
        <v>183</v>
      </c>
      <c r="F62" s="19">
        <v>496800</v>
      </c>
      <c r="G62" s="24">
        <v>4067.05</v>
      </c>
      <c r="H62" s="24">
        <v>0.15</v>
      </c>
      <c r="I62" s="31"/>
      <c r="J62" s="31"/>
      <c r="K62" s="35"/>
    </row>
    <row r="63" spans="2:11" x14ac:dyDescent="0.25">
      <c r="B63" s="8" t="s">
        <v>1895</v>
      </c>
      <c r="C63" s="57" t="s">
        <v>1223</v>
      </c>
      <c r="D63" s="54" t="s">
        <v>1896</v>
      </c>
      <c r="E63" s="6" t="s">
        <v>58</v>
      </c>
      <c r="F63" s="19">
        <v>807300</v>
      </c>
      <c r="G63" s="24">
        <v>3891.19</v>
      </c>
      <c r="H63" s="24">
        <v>0.14000000000000001</v>
      </c>
      <c r="I63" s="31"/>
      <c r="J63" s="31"/>
      <c r="K63" s="35"/>
    </row>
    <row r="64" spans="2:11" x14ac:dyDescent="0.25">
      <c r="B64" s="8" t="s">
        <v>535</v>
      </c>
      <c r="C64" s="57" t="s">
        <v>536</v>
      </c>
      <c r="D64" s="54" t="s">
        <v>537</v>
      </c>
      <c r="E64" s="6" t="s">
        <v>102</v>
      </c>
      <c r="F64" s="19">
        <v>49105</v>
      </c>
      <c r="G64" s="24">
        <v>3370.03</v>
      </c>
      <c r="H64" s="24">
        <v>0.12</v>
      </c>
      <c r="I64" s="31"/>
      <c r="J64" s="31"/>
      <c r="K64" s="35"/>
    </row>
    <row r="65" spans="2:11" x14ac:dyDescent="0.25">
      <c r="B65" s="8" t="s">
        <v>462</v>
      </c>
      <c r="C65" s="57" t="s">
        <v>463</v>
      </c>
      <c r="D65" s="54" t="s">
        <v>464</v>
      </c>
      <c r="E65" s="6" t="s">
        <v>114</v>
      </c>
      <c r="F65" s="19">
        <v>763200</v>
      </c>
      <c r="G65" s="24">
        <v>2556.34</v>
      </c>
      <c r="H65" s="24">
        <v>0.09</v>
      </c>
      <c r="I65" s="31"/>
      <c r="J65" s="31"/>
      <c r="K65" s="35"/>
    </row>
    <row r="66" spans="2:11" x14ac:dyDescent="0.25">
      <c r="B66" s="8" t="s">
        <v>972</v>
      </c>
      <c r="C66" s="57" t="s">
        <v>973</v>
      </c>
      <c r="D66" s="54" t="s">
        <v>974</v>
      </c>
      <c r="E66" s="6" t="s">
        <v>98</v>
      </c>
      <c r="F66" s="19">
        <v>76000</v>
      </c>
      <c r="G66" s="24">
        <v>2247.9699999999998</v>
      </c>
      <c r="H66" s="24">
        <v>0.08</v>
      </c>
      <c r="I66" s="31"/>
      <c r="J66" s="31"/>
      <c r="K66" s="35"/>
    </row>
    <row r="67" spans="2:11" x14ac:dyDescent="0.25">
      <c r="B67" s="8" t="s">
        <v>231</v>
      </c>
      <c r="C67" s="57" t="s">
        <v>232</v>
      </c>
      <c r="D67" s="54" t="s">
        <v>233</v>
      </c>
      <c r="E67" s="6" t="s">
        <v>72</v>
      </c>
      <c r="F67" s="19">
        <v>7575</v>
      </c>
      <c r="G67" s="24">
        <v>2163.14</v>
      </c>
      <c r="H67" s="24">
        <v>0.08</v>
      </c>
      <c r="I67" s="31"/>
      <c r="J67" s="31"/>
      <c r="K67" s="35"/>
    </row>
    <row r="68" spans="2:11" x14ac:dyDescent="0.25">
      <c r="B68" s="8" t="s">
        <v>890</v>
      </c>
      <c r="C68" s="57" t="s">
        <v>891</v>
      </c>
      <c r="D68" s="54" t="s">
        <v>892</v>
      </c>
      <c r="E68" s="6" t="s">
        <v>58</v>
      </c>
      <c r="F68" s="19">
        <v>1220000</v>
      </c>
      <c r="G68" s="24">
        <v>1797.06</v>
      </c>
      <c r="H68" s="24">
        <v>7.0000000000000007E-2</v>
      </c>
      <c r="I68" s="31"/>
      <c r="J68" s="31"/>
      <c r="K68" s="35"/>
    </row>
    <row r="69" spans="2:11" x14ac:dyDescent="0.25">
      <c r="B69" s="8" t="s">
        <v>995</v>
      </c>
      <c r="C69" s="57" t="s">
        <v>996</v>
      </c>
      <c r="D69" s="54" t="s">
        <v>997</v>
      </c>
      <c r="E69" s="6" t="s">
        <v>150</v>
      </c>
      <c r="F69" s="19">
        <v>24550</v>
      </c>
      <c r="G69" s="24">
        <v>1502.74</v>
      </c>
      <c r="H69" s="24">
        <v>0.05</v>
      </c>
      <c r="I69" s="31"/>
      <c r="J69" s="31"/>
      <c r="K69" s="35"/>
    </row>
    <row r="70" spans="2:11" x14ac:dyDescent="0.25">
      <c r="B70" s="8" t="s">
        <v>479</v>
      </c>
      <c r="C70" s="57" t="s">
        <v>480</v>
      </c>
      <c r="D70" s="54" t="s">
        <v>481</v>
      </c>
      <c r="E70" s="6" t="s">
        <v>98</v>
      </c>
      <c r="F70" s="19">
        <v>302546</v>
      </c>
      <c r="G70" s="24">
        <v>916.56</v>
      </c>
      <c r="H70" s="24">
        <v>0.03</v>
      </c>
      <c r="I70" s="31"/>
      <c r="J70" s="31"/>
      <c r="K70" s="35"/>
    </row>
    <row r="71" spans="2:11" x14ac:dyDescent="0.25">
      <c r="B71" s="8" t="s">
        <v>297</v>
      </c>
      <c r="C71" s="57" t="s">
        <v>298</v>
      </c>
      <c r="D71" s="54" t="s">
        <v>299</v>
      </c>
      <c r="E71" s="6" t="s">
        <v>237</v>
      </c>
      <c r="F71" s="19">
        <v>101200</v>
      </c>
      <c r="G71" s="24">
        <v>583.52</v>
      </c>
      <c r="H71" s="24">
        <v>0.02</v>
      </c>
      <c r="I71" s="31"/>
      <c r="J71" s="31"/>
      <c r="K71" s="35"/>
    </row>
    <row r="72" spans="2:11" x14ac:dyDescent="0.25">
      <c r="B72" s="8" t="s">
        <v>1880</v>
      </c>
      <c r="C72" s="57" t="s">
        <v>1881</v>
      </c>
      <c r="D72" s="54" t="s">
        <v>1882</v>
      </c>
      <c r="E72" s="6" t="s">
        <v>133</v>
      </c>
      <c r="F72" s="19">
        <v>110700</v>
      </c>
      <c r="G72" s="24">
        <v>512.82000000000005</v>
      </c>
      <c r="H72" s="24">
        <v>0.02</v>
      </c>
      <c r="I72" s="31"/>
      <c r="J72" s="31"/>
      <c r="K72" s="35"/>
    </row>
    <row r="73" spans="2:11" x14ac:dyDescent="0.25">
      <c r="B73" s="8" t="s">
        <v>931</v>
      </c>
      <c r="C73" s="57" t="s">
        <v>932</v>
      </c>
      <c r="D73" s="54" t="s">
        <v>933</v>
      </c>
      <c r="E73" s="6" t="s">
        <v>106</v>
      </c>
      <c r="F73" s="19">
        <v>315000</v>
      </c>
      <c r="G73" s="24">
        <v>464.94</v>
      </c>
      <c r="H73" s="24">
        <v>0.02</v>
      </c>
      <c r="I73" s="31"/>
      <c r="J73" s="31"/>
      <c r="K73" s="35"/>
    </row>
    <row r="74" spans="2:11" x14ac:dyDescent="0.25">
      <c r="B74" s="8" t="s">
        <v>300</v>
      </c>
      <c r="C74" s="57" t="s">
        <v>301</v>
      </c>
      <c r="D74" s="54" t="s">
        <v>302</v>
      </c>
      <c r="E74" s="6" t="s">
        <v>58</v>
      </c>
      <c r="F74" s="19">
        <v>114075</v>
      </c>
      <c r="G74" s="24">
        <v>282.45</v>
      </c>
      <c r="H74" s="24">
        <v>0.01</v>
      </c>
      <c r="I74" s="31"/>
      <c r="J74" s="31"/>
      <c r="K74" s="35"/>
    </row>
    <row r="75" spans="2:11" x14ac:dyDescent="0.25">
      <c r="B75" s="8" t="s">
        <v>1001</v>
      </c>
      <c r="C75" s="57" t="s">
        <v>1002</v>
      </c>
      <c r="D75" s="54" t="s">
        <v>1003</v>
      </c>
      <c r="E75" s="6" t="s">
        <v>230</v>
      </c>
      <c r="F75" s="19">
        <v>4375</v>
      </c>
      <c r="G75" s="24">
        <v>277.94</v>
      </c>
      <c r="H75" s="24">
        <v>0.01</v>
      </c>
      <c r="I75" s="31"/>
      <c r="J75" s="31"/>
      <c r="K75" s="35"/>
    </row>
    <row r="76" spans="2:11" x14ac:dyDescent="0.25">
      <c r="B76" s="8" t="s">
        <v>850</v>
      </c>
      <c r="C76" s="57" t="s">
        <v>851</v>
      </c>
      <c r="D76" s="54" t="s">
        <v>852</v>
      </c>
      <c r="E76" s="6" t="s">
        <v>150</v>
      </c>
      <c r="F76" s="19">
        <v>20900</v>
      </c>
      <c r="G76" s="24">
        <v>240.43</v>
      </c>
      <c r="H76" s="24">
        <v>0.01</v>
      </c>
      <c r="I76" s="31"/>
      <c r="J76" s="31"/>
      <c r="K76" s="35"/>
    </row>
    <row r="77" spans="2:11" x14ac:dyDescent="0.25">
      <c r="B77" s="8" t="s">
        <v>2013</v>
      </c>
      <c r="C77" s="57" t="s">
        <v>704</v>
      </c>
      <c r="D77" s="54" t="s">
        <v>2014</v>
      </c>
      <c r="E77" s="6" t="s">
        <v>58</v>
      </c>
      <c r="F77" s="19">
        <v>80000</v>
      </c>
      <c r="G77" s="24">
        <v>208.44</v>
      </c>
      <c r="H77" s="24">
        <v>0.01</v>
      </c>
      <c r="I77" s="31"/>
      <c r="J77" s="31"/>
      <c r="K77" s="35"/>
    </row>
    <row r="78" spans="2:11" x14ac:dyDescent="0.25">
      <c r="B78" s="8" t="s">
        <v>360</v>
      </c>
      <c r="C78" s="57" t="s">
        <v>348</v>
      </c>
      <c r="D78" s="54" t="s">
        <v>361</v>
      </c>
      <c r="E78" s="6" t="s">
        <v>72</v>
      </c>
      <c r="F78" s="19">
        <v>22529</v>
      </c>
      <c r="G78" s="24">
        <v>183.84</v>
      </c>
      <c r="H78" s="24">
        <v>0.01</v>
      </c>
      <c r="I78" s="31"/>
      <c r="J78" s="31"/>
      <c r="K78" s="35" t="s">
        <v>4683</v>
      </c>
    </row>
    <row r="79" spans="2:11" x14ac:dyDescent="0.25">
      <c r="B79" s="8" t="s">
        <v>244</v>
      </c>
      <c r="C79" s="57" t="s">
        <v>245</v>
      </c>
      <c r="D79" s="54" t="s">
        <v>246</v>
      </c>
      <c r="E79" s="6" t="s">
        <v>54</v>
      </c>
      <c r="F79" s="19">
        <v>1200</v>
      </c>
      <c r="G79" s="24">
        <v>65.38</v>
      </c>
      <c r="H79" s="24" t="s">
        <v>4657</v>
      </c>
      <c r="I79" s="31"/>
      <c r="J79" s="31"/>
      <c r="K79" s="35"/>
    </row>
    <row r="80" spans="2:11" x14ac:dyDescent="0.25">
      <c r="C80" s="58" t="s">
        <v>40</v>
      </c>
      <c r="D80" s="54"/>
      <c r="E80" s="6"/>
      <c r="F80" s="19"/>
      <c r="G80" s="25">
        <f>SUM(XDO_?FINAL_MV?420?)</f>
        <v>1821017.9899999998</v>
      </c>
      <c r="H80" s="25">
        <f>SUM(XDO_?FINAL_PER_NET?420?)</f>
        <v>66.27000000000001</v>
      </c>
      <c r="I80" s="31"/>
      <c r="J80" s="31"/>
      <c r="K80" s="35"/>
    </row>
    <row r="81" spans="2:11" x14ac:dyDescent="0.25">
      <c r="C81" s="57"/>
      <c r="D81" s="54"/>
      <c r="E81" s="6"/>
      <c r="F81" s="19"/>
      <c r="G81" s="24"/>
      <c r="H81" s="24"/>
      <c r="I81" s="31"/>
      <c r="J81" s="31"/>
      <c r="K81" s="35"/>
    </row>
    <row r="82" spans="2:11" x14ac:dyDescent="0.25">
      <c r="C82" s="58" t="s">
        <v>3</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9" t="s">
        <v>4</v>
      </c>
      <c r="D84" s="54"/>
      <c r="E84" s="6"/>
      <c r="F84" s="19"/>
      <c r="G84" s="24"/>
      <c r="H84" s="24"/>
      <c r="I84" s="31"/>
      <c r="J84" s="31"/>
      <c r="K84" s="35"/>
    </row>
    <row r="85" spans="2:11" x14ac:dyDescent="0.25">
      <c r="B85" s="8" t="s">
        <v>833</v>
      </c>
      <c r="C85" s="57" t="s">
        <v>834</v>
      </c>
      <c r="D85" s="54" t="s">
        <v>835</v>
      </c>
      <c r="E85" s="6" t="s">
        <v>110</v>
      </c>
      <c r="F85" s="19">
        <v>282000</v>
      </c>
      <c r="G85" s="24">
        <v>18068.21</v>
      </c>
      <c r="H85" s="24">
        <v>0.66</v>
      </c>
      <c r="I85" s="31"/>
      <c r="J85" s="31"/>
      <c r="K85" s="35"/>
    </row>
    <row r="86" spans="2:11" x14ac:dyDescent="0.25">
      <c r="B86" s="8" t="s">
        <v>830</v>
      </c>
      <c r="C86" s="57" t="s">
        <v>831</v>
      </c>
      <c r="D86" s="54" t="s">
        <v>832</v>
      </c>
      <c r="E86" s="6" t="s">
        <v>514</v>
      </c>
      <c r="F86" s="19">
        <v>27000</v>
      </c>
      <c r="G86" s="24">
        <v>12653.97</v>
      </c>
      <c r="H86" s="24">
        <v>0.46</v>
      </c>
      <c r="I86" s="31"/>
      <c r="J86" s="31"/>
      <c r="K86" s="35"/>
    </row>
    <row r="87" spans="2:11" x14ac:dyDescent="0.25">
      <c r="C87" s="58" t="s">
        <v>40</v>
      </c>
      <c r="D87" s="54"/>
      <c r="E87" s="6"/>
      <c r="F87" s="19"/>
      <c r="G87" s="25">
        <v>30722.18</v>
      </c>
      <c r="H87" s="25">
        <v>1.1200000000000001</v>
      </c>
      <c r="I87" s="31"/>
      <c r="J87" s="31"/>
      <c r="K87" s="35"/>
    </row>
    <row r="88" spans="2:11" x14ac:dyDescent="0.25">
      <c r="C88" s="57"/>
      <c r="D88" s="54"/>
      <c r="E88" s="6"/>
      <c r="F88" s="19"/>
      <c r="G88" s="24"/>
      <c r="H88" s="24"/>
      <c r="I88" s="31"/>
      <c r="J88" s="31"/>
      <c r="K88" s="35"/>
    </row>
    <row r="89" spans="2:11" x14ac:dyDescent="0.25">
      <c r="C89" s="59" t="s">
        <v>563</v>
      </c>
      <c r="D89" s="54"/>
      <c r="E89" s="6"/>
      <c r="F89" s="19"/>
      <c r="G89" s="24"/>
      <c r="H89" s="24"/>
      <c r="I89" s="31"/>
      <c r="J89" s="31"/>
      <c r="K89" s="35"/>
    </row>
    <row r="90" spans="2:11" x14ac:dyDescent="0.25">
      <c r="B90" s="8" t="s">
        <v>2177</v>
      </c>
      <c r="C90" s="57" t="s">
        <v>2178</v>
      </c>
      <c r="D90" s="54" t="s">
        <v>2179</v>
      </c>
      <c r="E90" s="6" t="s">
        <v>567</v>
      </c>
      <c r="F90" s="19">
        <v>63160260</v>
      </c>
      <c r="G90" s="24">
        <v>74844.91</v>
      </c>
      <c r="H90" s="24">
        <v>2.72</v>
      </c>
      <c r="I90" s="31"/>
      <c r="J90" s="31"/>
      <c r="K90" s="35"/>
    </row>
    <row r="91" spans="2:11" x14ac:dyDescent="0.25">
      <c r="C91" s="58" t="s">
        <v>40</v>
      </c>
      <c r="D91" s="54"/>
      <c r="E91" s="6"/>
      <c r="F91" s="19"/>
      <c r="G91" s="25">
        <v>74844.91</v>
      </c>
      <c r="H91" s="25">
        <v>2.72</v>
      </c>
      <c r="I91" s="31"/>
      <c r="J91" s="31"/>
      <c r="K91" s="35"/>
    </row>
    <row r="92" spans="2:11" x14ac:dyDescent="0.25">
      <c r="C92" s="57"/>
      <c r="D92" s="54"/>
      <c r="E92" s="6"/>
      <c r="F92" s="19"/>
      <c r="G92" s="24"/>
      <c r="H92" s="24"/>
      <c r="I92" s="31"/>
      <c r="J92" s="31"/>
      <c r="K92" s="35"/>
    </row>
    <row r="93" spans="2:11" x14ac:dyDescent="0.25">
      <c r="C93" s="59" t="s">
        <v>559</v>
      </c>
      <c r="D93" s="54"/>
      <c r="E93" s="6"/>
      <c r="F93" s="19"/>
      <c r="G93" s="24"/>
      <c r="H93" s="24"/>
      <c r="I93" s="31"/>
      <c r="J93" s="31"/>
      <c r="K93" s="35"/>
    </row>
    <row r="94" spans="2:11" x14ac:dyDescent="0.25">
      <c r="B94" s="8" t="s">
        <v>560</v>
      </c>
      <c r="C94" s="57" t="s">
        <v>561</v>
      </c>
      <c r="D94" s="54" t="s">
        <v>562</v>
      </c>
      <c r="E94" s="6" t="s">
        <v>140</v>
      </c>
      <c r="F94" s="19">
        <v>8340000</v>
      </c>
      <c r="G94" s="24">
        <v>29953.11</v>
      </c>
      <c r="H94" s="24">
        <v>1.0900000000000001</v>
      </c>
      <c r="I94" s="31"/>
      <c r="J94" s="31"/>
      <c r="K94" s="35"/>
    </row>
    <row r="95" spans="2:11" x14ac:dyDescent="0.25">
      <c r="C95" s="58" t="s">
        <v>40</v>
      </c>
      <c r="D95" s="54"/>
      <c r="E95" s="6"/>
      <c r="F95" s="19"/>
      <c r="G95" s="25">
        <v>29953.11</v>
      </c>
      <c r="H95" s="25">
        <v>1.0900000000000001</v>
      </c>
      <c r="I95" s="31"/>
      <c r="J95" s="31"/>
      <c r="K95" s="35"/>
    </row>
    <row r="96" spans="2:11" x14ac:dyDescent="0.25">
      <c r="C96" s="57"/>
      <c r="D96" s="54"/>
      <c r="E96" s="6"/>
      <c r="F96" s="19"/>
      <c r="G96" s="24"/>
      <c r="H96" s="24"/>
      <c r="I96" s="31"/>
      <c r="J96" s="31"/>
      <c r="K96" s="35"/>
    </row>
    <row r="97" spans="1:11" x14ac:dyDescent="0.25">
      <c r="C97" s="59" t="s">
        <v>4664</v>
      </c>
      <c r="D97" s="54"/>
      <c r="E97" s="6"/>
      <c r="F97" s="19"/>
      <c r="G97" s="24"/>
      <c r="H97" s="24"/>
      <c r="I97" s="31"/>
      <c r="J97" s="31"/>
      <c r="K97" s="35"/>
    </row>
    <row r="98" spans="1:11" x14ac:dyDescent="0.25">
      <c r="B98" s="8" t="s">
        <v>1914</v>
      </c>
      <c r="C98" s="57" t="s">
        <v>100</v>
      </c>
      <c r="D98" s="54" t="s">
        <v>1915</v>
      </c>
      <c r="E98" s="6" t="s">
        <v>102</v>
      </c>
      <c r="F98" s="19">
        <v>54000</v>
      </c>
      <c r="G98" s="24">
        <v>52951.65</v>
      </c>
      <c r="H98" s="24">
        <v>1.93</v>
      </c>
      <c r="I98" s="31">
        <v>8.59</v>
      </c>
      <c r="J98" s="31"/>
      <c r="K98" s="35" t="s">
        <v>572</v>
      </c>
    </row>
    <row r="99" spans="1:11" x14ac:dyDescent="0.25">
      <c r="C99" s="58" t="s">
        <v>40</v>
      </c>
      <c r="D99" s="54"/>
      <c r="E99" s="6"/>
      <c r="F99" s="19"/>
      <c r="G99" s="25">
        <v>52951.65</v>
      </c>
      <c r="H99" s="25">
        <v>1.93</v>
      </c>
      <c r="I99" s="31"/>
      <c r="J99" s="31"/>
      <c r="K99" s="35"/>
    </row>
    <row r="100" spans="1:11" x14ac:dyDescent="0.25">
      <c r="C100" s="57"/>
      <c r="D100" s="54"/>
      <c r="E100" s="6"/>
      <c r="F100" s="19"/>
      <c r="G100" s="24"/>
      <c r="H100" s="24"/>
      <c r="I100" s="31"/>
      <c r="J100" s="31"/>
      <c r="K100" s="35"/>
    </row>
    <row r="101" spans="1:11" x14ac:dyDescent="0.25">
      <c r="A101" s="10"/>
      <c r="B101" s="28"/>
      <c r="C101" s="58" t="s">
        <v>5</v>
      </c>
      <c r="D101" s="54"/>
      <c r="E101" s="6"/>
      <c r="F101" s="19"/>
      <c r="G101" s="24"/>
      <c r="H101" s="24"/>
      <c r="I101" s="31"/>
      <c r="J101" s="31"/>
      <c r="K101" s="35"/>
    </row>
    <row r="102" spans="1:11" x14ac:dyDescent="0.25">
      <c r="C102" s="59" t="s">
        <v>6</v>
      </c>
      <c r="D102" s="54"/>
      <c r="E102" s="6"/>
      <c r="F102" s="19"/>
      <c r="G102" s="24"/>
      <c r="H102" s="24"/>
      <c r="I102" s="31"/>
      <c r="J102" s="31"/>
      <c r="K102" s="35"/>
    </row>
    <row r="103" spans="1:11" x14ac:dyDescent="0.25">
      <c r="B103" s="8" t="s">
        <v>568</v>
      </c>
      <c r="C103" s="57" t="s">
        <v>569</v>
      </c>
      <c r="D103" s="54" t="s">
        <v>570</v>
      </c>
      <c r="E103" s="6" t="s">
        <v>571</v>
      </c>
      <c r="F103" s="19">
        <v>35000</v>
      </c>
      <c r="G103" s="24">
        <v>34814.120000000003</v>
      </c>
      <c r="H103" s="24">
        <v>1.27</v>
      </c>
      <c r="I103" s="31">
        <v>7.79</v>
      </c>
      <c r="J103" s="31"/>
      <c r="K103" s="35"/>
    </row>
    <row r="104" spans="1:11" x14ac:dyDescent="0.25">
      <c r="B104" s="8" t="s">
        <v>573</v>
      </c>
      <c r="C104" s="57" t="s">
        <v>574</v>
      </c>
      <c r="D104" s="54" t="s">
        <v>575</v>
      </c>
      <c r="E104" s="6" t="s">
        <v>571</v>
      </c>
      <c r="F104" s="19">
        <v>35000</v>
      </c>
      <c r="G104" s="24">
        <v>34711.39</v>
      </c>
      <c r="H104" s="24">
        <v>1.26</v>
      </c>
      <c r="I104" s="31">
        <v>7.7740999999999998</v>
      </c>
      <c r="J104" s="31"/>
      <c r="K104" s="35" t="s">
        <v>572</v>
      </c>
    </row>
    <row r="105" spans="1:11" x14ac:dyDescent="0.25">
      <c r="B105" s="8" t="s">
        <v>728</v>
      </c>
      <c r="C105" s="57" t="s">
        <v>729</v>
      </c>
      <c r="D105" s="54" t="s">
        <v>730</v>
      </c>
      <c r="E105" s="6" t="s">
        <v>571</v>
      </c>
      <c r="F105" s="19">
        <v>25000</v>
      </c>
      <c r="G105" s="24">
        <v>24926.03</v>
      </c>
      <c r="H105" s="24">
        <v>0.91</v>
      </c>
      <c r="I105" s="31">
        <v>7.96</v>
      </c>
      <c r="J105" s="31"/>
      <c r="K105" s="35" t="s">
        <v>572</v>
      </c>
    </row>
    <row r="106" spans="1:11" x14ac:dyDescent="0.25">
      <c r="B106" s="8" t="s">
        <v>1592</v>
      </c>
      <c r="C106" s="57" t="s">
        <v>574</v>
      </c>
      <c r="D106" s="54" t="s">
        <v>1593</v>
      </c>
      <c r="E106" s="6" t="s">
        <v>571</v>
      </c>
      <c r="F106" s="19">
        <v>20000</v>
      </c>
      <c r="G106" s="24">
        <v>20014.48</v>
      </c>
      <c r="H106" s="24">
        <v>0.73</v>
      </c>
      <c r="I106" s="31">
        <v>7.7398999999999996</v>
      </c>
      <c r="J106" s="31"/>
      <c r="K106" s="35"/>
    </row>
    <row r="107" spans="1:11" x14ac:dyDescent="0.25">
      <c r="B107" s="8" t="s">
        <v>714</v>
      </c>
      <c r="C107" s="57" t="s">
        <v>715</v>
      </c>
      <c r="D107" s="54" t="s">
        <v>716</v>
      </c>
      <c r="E107" s="6" t="s">
        <v>717</v>
      </c>
      <c r="F107" s="19">
        <v>20000</v>
      </c>
      <c r="G107" s="24">
        <v>19970.98</v>
      </c>
      <c r="H107" s="24">
        <v>0.73</v>
      </c>
      <c r="I107" s="31">
        <v>8.35</v>
      </c>
      <c r="J107" s="31"/>
      <c r="K107" s="35" t="s">
        <v>572</v>
      </c>
    </row>
    <row r="108" spans="1:11" x14ac:dyDescent="0.25">
      <c r="B108" s="8" t="s">
        <v>2199</v>
      </c>
      <c r="C108" s="57" t="s">
        <v>577</v>
      </c>
      <c r="D108" s="54" t="s">
        <v>2200</v>
      </c>
      <c r="E108" s="6" t="s">
        <v>579</v>
      </c>
      <c r="F108" s="19">
        <v>2000</v>
      </c>
      <c r="G108" s="24">
        <v>19952.259999999998</v>
      </c>
      <c r="H108" s="24">
        <v>0.73</v>
      </c>
      <c r="I108" s="31">
        <v>8.7850000000000001</v>
      </c>
      <c r="J108" s="31"/>
      <c r="K108" s="35" t="s">
        <v>572</v>
      </c>
    </row>
    <row r="109" spans="1:11" x14ac:dyDescent="0.25">
      <c r="B109" s="8" t="s">
        <v>596</v>
      </c>
      <c r="C109" s="57" t="s">
        <v>205</v>
      </c>
      <c r="D109" s="54" t="s">
        <v>597</v>
      </c>
      <c r="E109" s="6" t="s">
        <v>579</v>
      </c>
      <c r="F109" s="19">
        <v>20000</v>
      </c>
      <c r="G109" s="24">
        <v>19901</v>
      </c>
      <c r="H109" s="24">
        <v>0.72</v>
      </c>
      <c r="I109" s="31">
        <v>8.7799999999999994</v>
      </c>
      <c r="J109" s="31"/>
      <c r="K109" s="35" t="s">
        <v>572</v>
      </c>
    </row>
    <row r="110" spans="1:11" x14ac:dyDescent="0.25">
      <c r="B110" s="8" t="s">
        <v>583</v>
      </c>
      <c r="C110" s="57" t="s">
        <v>584</v>
      </c>
      <c r="D110" s="54" t="s">
        <v>585</v>
      </c>
      <c r="E110" s="6" t="s">
        <v>586</v>
      </c>
      <c r="F110" s="19">
        <v>15000</v>
      </c>
      <c r="G110" s="24">
        <v>14938.25</v>
      </c>
      <c r="H110" s="24">
        <v>0.54</v>
      </c>
      <c r="I110" s="31">
        <v>7.9009999999999998</v>
      </c>
      <c r="J110" s="31"/>
      <c r="K110" s="35" t="s">
        <v>572</v>
      </c>
    </row>
    <row r="111" spans="1:11" x14ac:dyDescent="0.25">
      <c r="B111" s="8" t="s">
        <v>587</v>
      </c>
      <c r="C111" s="57" t="s">
        <v>569</v>
      </c>
      <c r="D111" s="54" t="s">
        <v>588</v>
      </c>
      <c r="E111" s="6" t="s">
        <v>571</v>
      </c>
      <c r="F111" s="19">
        <v>15000</v>
      </c>
      <c r="G111" s="24">
        <v>14885.25</v>
      </c>
      <c r="H111" s="24">
        <v>0.54</v>
      </c>
      <c r="I111" s="31">
        <v>7.79</v>
      </c>
      <c r="J111" s="31"/>
      <c r="K111" s="35" t="s">
        <v>572</v>
      </c>
    </row>
    <row r="112" spans="1:11" x14ac:dyDescent="0.25">
      <c r="B112" s="8" t="s">
        <v>3047</v>
      </c>
      <c r="C112" s="57" t="s">
        <v>269</v>
      </c>
      <c r="D112" s="54" t="s">
        <v>3048</v>
      </c>
      <c r="E112" s="6" t="s">
        <v>579</v>
      </c>
      <c r="F112" s="19">
        <v>10000</v>
      </c>
      <c r="G112" s="24">
        <v>10056.15</v>
      </c>
      <c r="H112" s="24">
        <v>0.37</v>
      </c>
      <c r="I112" s="31">
        <v>8.3800000000000008</v>
      </c>
      <c r="J112" s="31"/>
      <c r="K112" s="35" t="s">
        <v>572</v>
      </c>
    </row>
    <row r="113" spans="2:11" x14ac:dyDescent="0.25">
      <c r="B113" s="8" t="s">
        <v>576</v>
      </c>
      <c r="C113" s="57" t="s">
        <v>577</v>
      </c>
      <c r="D113" s="54" t="s">
        <v>578</v>
      </c>
      <c r="E113" s="6" t="s">
        <v>579</v>
      </c>
      <c r="F113" s="19">
        <v>1000</v>
      </c>
      <c r="G113" s="24">
        <v>9988.75</v>
      </c>
      <c r="H113" s="24">
        <v>0.36</v>
      </c>
      <c r="I113" s="31">
        <v>8.8338000000000001</v>
      </c>
      <c r="J113" s="31"/>
      <c r="K113" s="35" t="s">
        <v>572</v>
      </c>
    </row>
    <row r="114" spans="2:11" x14ac:dyDescent="0.25">
      <c r="B114" s="8" t="s">
        <v>1034</v>
      </c>
      <c r="C114" s="57" t="s">
        <v>205</v>
      </c>
      <c r="D114" s="54" t="s">
        <v>1035</v>
      </c>
      <c r="E114" s="6" t="s">
        <v>579</v>
      </c>
      <c r="F114" s="19">
        <v>7500</v>
      </c>
      <c r="G114" s="24">
        <v>7502.87</v>
      </c>
      <c r="H114" s="24">
        <v>0.27</v>
      </c>
      <c r="I114" s="31">
        <v>8.83</v>
      </c>
      <c r="J114" s="31"/>
      <c r="K114" s="35" t="s">
        <v>572</v>
      </c>
    </row>
    <row r="115" spans="2:11" x14ac:dyDescent="0.25">
      <c r="B115" s="8" t="s">
        <v>630</v>
      </c>
      <c r="C115" s="57" t="s">
        <v>269</v>
      </c>
      <c r="D115" s="54" t="s">
        <v>631</v>
      </c>
      <c r="E115" s="6" t="s">
        <v>579</v>
      </c>
      <c r="F115" s="19">
        <v>5000</v>
      </c>
      <c r="G115" s="24">
        <v>5034.08</v>
      </c>
      <c r="H115" s="24">
        <v>0.18</v>
      </c>
      <c r="I115" s="31">
        <v>8.3699999999999992</v>
      </c>
      <c r="J115" s="31"/>
      <c r="K115" s="35" t="s">
        <v>572</v>
      </c>
    </row>
    <row r="116" spans="2:11" x14ac:dyDescent="0.25">
      <c r="B116" s="8" t="s">
        <v>622</v>
      </c>
      <c r="C116" s="57" t="s">
        <v>269</v>
      </c>
      <c r="D116" s="54" t="s">
        <v>623</v>
      </c>
      <c r="E116" s="6" t="s">
        <v>579</v>
      </c>
      <c r="F116" s="19">
        <v>2500</v>
      </c>
      <c r="G116" s="24">
        <v>2517.04</v>
      </c>
      <c r="H116" s="24">
        <v>0.09</v>
      </c>
      <c r="I116" s="31">
        <v>8.3699999999999992</v>
      </c>
      <c r="J116" s="31"/>
      <c r="K116" s="35" t="s">
        <v>572</v>
      </c>
    </row>
    <row r="117" spans="2:11" x14ac:dyDescent="0.25">
      <c r="C117" s="58" t="s">
        <v>40</v>
      </c>
      <c r="D117" s="54"/>
      <c r="E117" s="6"/>
      <c r="F117" s="19"/>
      <c r="G117" s="25">
        <v>239212.65</v>
      </c>
      <c r="H117" s="25">
        <v>8.6999999999999993</v>
      </c>
      <c r="I117" s="31"/>
      <c r="J117" s="31"/>
      <c r="K117" s="35"/>
    </row>
    <row r="118" spans="2:11" x14ac:dyDescent="0.25">
      <c r="C118" s="57"/>
      <c r="D118" s="54"/>
      <c r="E118" s="6"/>
      <c r="F118" s="19"/>
      <c r="G118" s="24"/>
      <c r="H118" s="24"/>
      <c r="I118" s="31"/>
      <c r="J118" s="31"/>
      <c r="K118" s="35"/>
    </row>
    <row r="119" spans="2:11" x14ac:dyDescent="0.25">
      <c r="C119" s="58" t="s">
        <v>7</v>
      </c>
      <c r="D119" s="54"/>
      <c r="E119" s="6"/>
      <c r="F119" s="19"/>
      <c r="G119" s="24" t="s">
        <v>2</v>
      </c>
      <c r="H119" s="24" t="s">
        <v>2</v>
      </c>
      <c r="I119" s="31"/>
      <c r="J119" s="31"/>
      <c r="K119" s="35"/>
    </row>
    <row r="120" spans="2:11" x14ac:dyDescent="0.25">
      <c r="C120" s="57"/>
      <c r="D120" s="54"/>
      <c r="E120" s="6"/>
      <c r="F120" s="19"/>
      <c r="G120" s="24"/>
      <c r="H120" s="24"/>
      <c r="I120" s="31"/>
      <c r="J120" s="31"/>
      <c r="K120" s="35"/>
    </row>
    <row r="121" spans="2:11" x14ac:dyDescent="0.25">
      <c r="C121" s="58" t="s">
        <v>8</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9" t="s">
        <v>9</v>
      </c>
      <c r="D123" s="54"/>
      <c r="E123" s="6"/>
      <c r="F123" s="19"/>
      <c r="G123" s="24"/>
      <c r="H123" s="24"/>
      <c r="I123" s="31"/>
      <c r="J123" s="31"/>
      <c r="K123" s="35"/>
    </row>
    <row r="124" spans="2:11" x14ac:dyDescent="0.25">
      <c r="B124" s="8" t="s">
        <v>657</v>
      </c>
      <c r="C124" s="57" t="s">
        <v>658</v>
      </c>
      <c r="D124" s="54" t="s">
        <v>659</v>
      </c>
      <c r="E124" s="6" t="s">
        <v>660</v>
      </c>
      <c r="F124" s="19">
        <v>180000000</v>
      </c>
      <c r="G124" s="24">
        <v>180426.42</v>
      </c>
      <c r="H124" s="24">
        <v>6.56</v>
      </c>
      <c r="I124" s="31">
        <v>7.2723084</v>
      </c>
      <c r="J124" s="31"/>
      <c r="K124" s="35"/>
    </row>
    <row r="125" spans="2:11" x14ac:dyDescent="0.25">
      <c r="B125" s="8" t="s">
        <v>673</v>
      </c>
      <c r="C125" s="57" t="s">
        <v>674</v>
      </c>
      <c r="D125" s="54" t="s">
        <v>675</v>
      </c>
      <c r="E125" s="6" t="s">
        <v>660</v>
      </c>
      <c r="F125" s="19">
        <v>62000000</v>
      </c>
      <c r="G125" s="24">
        <v>62339.199999999997</v>
      </c>
      <c r="H125" s="24">
        <v>2.27</v>
      </c>
      <c r="I125" s="31">
        <v>7.3009024</v>
      </c>
      <c r="J125" s="31"/>
      <c r="K125" s="35"/>
    </row>
    <row r="126" spans="2:11" x14ac:dyDescent="0.25">
      <c r="B126" s="8" t="s">
        <v>3049</v>
      </c>
      <c r="C126" s="57" t="s">
        <v>3050</v>
      </c>
      <c r="D126" s="54" t="s">
        <v>3051</v>
      </c>
      <c r="E126" s="6" t="s">
        <v>660</v>
      </c>
      <c r="F126" s="19">
        <v>28500000</v>
      </c>
      <c r="G126" s="24">
        <v>28961.67</v>
      </c>
      <c r="H126" s="24">
        <v>1.05</v>
      </c>
      <c r="I126" s="31">
        <v>7.3434913999999996</v>
      </c>
      <c r="J126" s="31"/>
      <c r="K126" s="35"/>
    </row>
    <row r="127" spans="2:11" x14ac:dyDescent="0.25">
      <c r="B127" s="8" t="s">
        <v>661</v>
      </c>
      <c r="C127" s="57" t="s">
        <v>662</v>
      </c>
      <c r="D127" s="54" t="s">
        <v>663</v>
      </c>
      <c r="E127" s="6" t="s">
        <v>660</v>
      </c>
      <c r="F127" s="19">
        <v>12500000</v>
      </c>
      <c r="G127" s="24">
        <v>12545.31</v>
      </c>
      <c r="H127" s="24">
        <v>0.46</v>
      </c>
      <c r="I127" s="31">
        <v>7.4010980000000002</v>
      </c>
      <c r="J127" s="31"/>
      <c r="K127" s="35"/>
    </row>
    <row r="128" spans="2:11" x14ac:dyDescent="0.25">
      <c r="C128" s="58" t="s">
        <v>40</v>
      </c>
      <c r="D128" s="54"/>
      <c r="E128" s="6"/>
      <c r="F128" s="19"/>
      <c r="G128" s="25">
        <v>284272.59999999998</v>
      </c>
      <c r="H128" s="25">
        <v>10.34</v>
      </c>
      <c r="I128" s="31"/>
      <c r="J128" s="31"/>
      <c r="K128" s="35"/>
    </row>
    <row r="129" spans="2:11" x14ac:dyDescent="0.25">
      <c r="C129" s="57"/>
      <c r="D129" s="54"/>
      <c r="E129" s="6"/>
      <c r="F129" s="19"/>
      <c r="G129" s="24"/>
      <c r="H129" s="24"/>
      <c r="I129" s="31"/>
      <c r="J129" s="31"/>
      <c r="K129" s="35"/>
    </row>
    <row r="130" spans="2:11" x14ac:dyDescent="0.25">
      <c r="C130" s="59" t="s">
        <v>10</v>
      </c>
      <c r="D130" s="54"/>
      <c r="E130" s="6"/>
      <c r="F130" s="19"/>
      <c r="G130" s="24"/>
      <c r="H130" s="24"/>
      <c r="I130" s="31"/>
      <c r="J130" s="31"/>
      <c r="K130" s="35"/>
    </row>
    <row r="131" spans="2:11" x14ac:dyDescent="0.25">
      <c r="B131" s="8" t="s">
        <v>3052</v>
      </c>
      <c r="C131" s="57" t="s">
        <v>3053</v>
      </c>
      <c r="D131" s="54" t="s">
        <v>3054</v>
      </c>
      <c r="E131" s="6" t="s">
        <v>660</v>
      </c>
      <c r="F131" s="19">
        <v>23768200</v>
      </c>
      <c r="G131" s="24">
        <v>23859.52</v>
      </c>
      <c r="H131" s="24">
        <v>0.87</v>
      </c>
      <c r="I131" s="31">
        <v>7.7655881000000004</v>
      </c>
      <c r="J131" s="31"/>
      <c r="K131" s="35"/>
    </row>
    <row r="132" spans="2:11" x14ac:dyDescent="0.25">
      <c r="B132" s="8" t="s">
        <v>1674</v>
      </c>
      <c r="C132" s="57" t="s">
        <v>1675</v>
      </c>
      <c r="D132" s="54" t="s">
        <v>1676</v>
      </c>
      <c r="E132" s="6" t="s">
        <v>660</v>
      </c>
      <c r="F132" s="19">
        <v>5258100</v>
      </c>
      <c r="G132" s="24">
        <v>5311.05</v>
      </c>
      <c r="H132" s="24">
        <v>0.19</v>
      </c>
      <c r="I132" s="31">
        <v>7.7543559000000002</v>
      </c>
      <c r="J132" s="31"/>
      <c r="K132" s="35"/>
    </row>
    <row r="133" spans="2:11" x14ac:dyDescent="0.25">
      <c r="C133" s="58" t="s">
        <v>40</v>
      </c>
      <c r="D133" s="54"/>
      <c r="E133" s="6"/>
      <c r="F133" s="19"/>
      <c r="G133" s="25">
        <v>29170.57</v>
      </c>
      <c r="H133" s="25">
        <v>1.06</v>
      </c>
      <c r="I133" s="31"/>
      <c r="J133" s="31"/>
      <c r="K133" s="35"/>
    </row>
    <row r="134" spans="2:11" x14ac:dyDescent="0.25">
      <c r="C134" s="57"/>
      <c r="D134" s="54"/>
      <c r="E134" s="6"/>
      <c r="F134" s="19"/>
      <c r="G134" s="24"/>
      <c r="H134" s="24"/>
      <c r="I134" s="31"/>
      <c r="J134" s="31"/>
      <c r="K134" s="35"/>
    </row>
    <row r="135" spans="2:11" x14ac:dyDescent="0.25">
      <c r="C135" s="58" t="s">
        <v>11</v>
      </c>
      <c r="D135" s="54"/>
      <c r="E135" s="6"/>
      <c r="F135" s="19"/>
      <c r="G135" s="24"/>
      <c r="H135" s="24"/>
      <c r="I135" s="31"/>
      <c r="J135" s="31"/>
      <c r="K135" s="35"/>
    </row>
    <row r="136" spans="2:11" x14ac:dyDescent="0.25">
      <c r="C136" s="57"/>
      <c r="D136" s="54"/>
      <c r="E136" s="6"/>
      <c r="F136" s="19"/>
      <c r="G136" s="24"/>
      <c r="H136" s="24"/>
      <c r="I136" s="31"/>
      <c r="J136" s="31"/>
      <c r="K136" s="35"/>
    </row>
    <row r="137" spans="2:11" x14ac:dyDescent="0.25">
      <c r="C137" s="58" t="s">
        <v>13</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8" t="s">
        <v>14</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15</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16</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17</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A147" s="10"/>
      <c r="B147" s="28"/>
      <c r="C147" s="58" t="s">
        <v>18</v>
      </c>
      <c r="D147" s="54"/>
      <c r="E147" s="6"/>
      <c r="F147" s="19"/>
      <c r="G147" s="24"/>
      <c r="H147" s="24"/>
      <c r="I147" s="31"/>
      <c r="J147" s="31"/>
      <c r="K147" s="35"/>
    </row>
    <row r="148" spans="1:11" x14ac:dyDescent="0.25">
      <c r="A148" s="28"/>
      <c r="B148" s="28"/>
      <c r="C148" s="58" t="s">
        <v>19</v>
      </c>
      <c r="D148" s="54"/>
      <c r="E148" s="6"/>
      <c r="F148" s="19"/>
      <c r="G148" s="24" t="s">
        <v>2</v>
      </c>
      <c r="H148" s="24" t="s">
        <v>2</v>
      </c>
      <c r="I148" s="31"/>
      <c r="J148" s="31"/>
      <c r="K148" s="35"/>
    </row>
    <row r="149" spans="1:11" x14ac:dyDescent="0.25">
      <c r="A149" s="28"/>
      <c r="B149" s="28"/>
      <c r="C149" s="58"/>
      <c r="D149" s="54"/>
      <c r="E149" s="6"/>
      <c r="F149" s="19"/>
      <c r="G149" s="24"/>
      <c r="H149" s="24"/>
      <c r="I149" s="31"/>
      <c r="J149" s="31"/>
      <c r="K149" s="35"/>
    </row>
    <row r="150" spans="1:11" x14ac:dyDescent="0.25">
      <c r="A150" s="28"/>
      <c r="B150" s="28"/>
      <c r="C150" s="58" t="s">
        <v>20</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A152" s="28"/>
      <c r="B152" s="28"/>
      <c r="C152" s="58" t="s">
        <v>21</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22</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23</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C158" s="59" t="s">
        <v>24</v>
      </c>
      <c r="D158" s="54"/>
      <c r="E158" s="6"/>
      <c r="F158" s="19"/>
      <c r="G158" s="24"/>
      <c r="H158" s="24"/>
      <c r="I158" s="31"/>
      <c r="J158" s="31"/>
      <c r="K158" s="35"/>
    </row>
    <row r="159" spans="1:11" x14ac:dyDescent="0.25">
      <c r="B159" s="8" t="s">
        <v>38</v>
      </c>
      <c r="C159" s="57" t="s">
        <v>39</v>
      </c>
      <c r="D159" s="54"/>
      <c r="E159" s="6"/>
      <c r="F159" s="19"/>
      <c r="G159" s="24">
        <v>138574.04</v>
      </c>
      <c r="H159" s="24">
        <v>5.04</v>
      </c>
      <c r="I159" s="31"/>
      <c r="J159" s="31"/>
      <c r="K159" s="35"/>
    </row>
    <row r="160" spans="1:11" x14ac:dyDescent="0.25">
      <c r="C160" s="58" t="s">
        <v>40</v>
      </c>
      <c r="D160" s="54"/>
      <c r="E160" s="6"/>
      <c r="F160" s="19"/>
      <c r="G160" s="25">
        <v>138574.04</v>
      </c>
      <c r="H160" s="25">
        <v>5.04</v>
      </c>
      <c r="I160" s="31"/>
      <c r="J160" s="31"/>
      <c r="K160" s="35"/>
    </row>
    <row r="161" spans="1:54" x14ac:dyDescent="0.25">
      <c r="C161" s="57"/>
      <c r="D161" s="54"/>
      <c r="E161" s="6"/>
      <c r="F161" s="19"/>
      <c r="G161" s="24"/>
      <c r="H161" s="24"/>
      <c r="I161" s="31"/>
      <c r="J161" s="31"/>
      <c r="K161" s="35"/>
    </row>
    <row r="162" spans="1:54" x14ac:dyDescent="0.25">
      <c r="A162" s="10"/>
      <c r="B162" s="28"/>
      <c r="C162" s="58" t="s">
        <v>25</v>
      </c>
      <c r="D162" s="54"/>
      <c r="E162" s="6"/>
      <c r="F162" s="19"/>
      <c r="G162" s="24"/>
      <c r="H162" s="24"/>
      <c r="I162" s="31"/>
      <c r="J162" s="31"/>
      <c r="K162" s="35"/>
    </row>
    <row r="163" spans="1:54" s="2" customFormat="1" ht="13.5" x14ac:dyDescent="0.25">
      <c r="A163" s="28"/>
      <c r="B163" s="28"/>
      <c r="C163" s="57" t="s">
        <v>4656</v>
      </c>
      <c r="D163" s="54"/>
      <c r="E163" s="6"/>
      <c r="F163" s="19"/>
      <c r="G163" s="24">
        <v>3250</v>
      </c>
      <c r="H163" s="24">
        <v>0.12</v>
      </c>
      <c r="I163" s="31"/>
      <c r="J163" s="31"/>
      <c r="K163" s="35"/>
      <c r="L163" s="3"/>
      <c r="AI163" s="3"/>
      <c r="AV163" s="3"/>
      <c r="AX163" s="3"/>
      <c r="BB163" s="3"/>
    </row>
    <row r="164" spans="1:54" x14ac:dyDescent="0.25">
      <c r="B164" s="8"/>
      <c r="C164" s="57" t="s">
        <v>41</v>
      </c>
      <c r="D164" s="54"/>
      <c r="E164" s="6"/>
      <c r="F164" s="19"/>
      <c r="G164" s="24">
        <v>44823.92</v>
      </c>
      <c r="H164" s="24">
        <v>1.6099999999999999</v>
      </c>
      <c r="I164" s="31"/>
      <c r="J164" s="31"/>
      <c r="K164" s="35"/>
    </row>
    <row r="165" spans="1:54" x14ac:dyDescent="0.25">
      <c r="C165" s="58" t="s">
        <v>40</v>
      </c>
      <c r="D165" s="54"/>
      <c r="E165" s="6"/>
      <c r="F165" s="19"/>
      <c r="G165" s="25">
        <v>48073.919999999998</v>
      </c>
      <c r="H165" s="25">
        <v>1.73</v>
      </c>
      <c r="I165" s="31"/>
      <c r="J165" s="31"/>
      <c r="K165" s="35"/>
    </row>
    <row r="166" spans="1:54" x14ac:dyDescent="0.25">
      <c r="C166" s="57"/>
      <c r="D166" s="54"/>
      <c r="E166" s="6"/>
      <c r="F166" s="19"/>
      <c r="G166" s="24"/>
      <c r="H166" s="24"/>
      <c r="I166" s="31"/>
      <c r="J166" s="31"/>
      <c r="K166" s="35"/>
    </row>
    <row r="167" spans="1:54" x14ac:dyDescent="0.25">
      <c r="C167" s="60" t="s">
        <v>42</v>
      </c>
      <c r="D167" s="55"/>
      <c r="E167" s="5"/>
      <c r="F167" s="20"/>
      <c r="G167" s="26">
        <v>2748793.62</v>
      </c>
      <c r="H167" s="26">
        <v>100.00000000000003</v>
      </c>
      <c r="I167" s="32"/>
      <c r="J167" s="32"/>
      <c r="K167" s="36"/>
    </row>
    <row r="169" spans="1:54" s="50" customFormat="1" ht="15.75" x14ac:dyDescent="0.3">
      <c r="C169" s="50" t="s">
        <v>4473</v>
      </c>
      <c r="F169" s="51"/>
      <c r="G169" s="51"/>
      <c r="H169" s="51"/>
    </row>
    <row r="170" spans="1:54" s="42" customFormat="1" ht="27" x14ac:dyDescent="0.25">
      <c r="B170" s="43"/>
      <c r="C170" s="43" t="s">
        <v>4468</v>
      </c>
      <c r="D170" s="43" t="s">
        <v>4469</v>
      </c>
      <c r="E170" s="43" t="s">
        <v>4470</v>
      </c>
      <c r="F170" s="44" t="s">
        <v>32</v>
      </c>
      <c r="G170" s="45" t="s">
        <v>4471</v>
      </c>
      <c r="H170" s="44" t="s">
        <v>34</v>
      </c>
      <c r="I170" s="43" t="s">
        <v>37</v>
      </c>
    </row>
    <row r="171" spans="1:54" s="42" customFormat="1" ht="13.5" x14ac:dyDescent="0.25">
      <c r="B171" s="43"/>
      <c r="C171" s="43" t="s">
        <v>4476</v>
      </c>
      <c r="D171" s="43"/>
      <c r="E171" s="43"/>
      <c r="F171" s="44"/>
      <c r="G171" s="45"/>
      <c r="H171" s="44"/>
      <c r="I171" s="43"/>
    </row>
    <row r="172" spans="1:54" s="2" customFormat="1" ht="13.5" x14ac:dyDescent="0.25">
      <c r="B172" s="46">
        <v>2216770</v>
      </c>
      <c r="C172" s="46" t="s">
        <v>4478</v>
      </c>
      <c r="D172" s="46" t="s">
        <v>4475</v>
      </c>
      <c r="E172" s="46" t="s">
        <v>58</v>
      </c>
      <c r="F172" s="47">
        <v>-8503600</v>
      </c>
      <c r="G172" s="47">
        <v>-87910.216799999995</v>
      </c>
      <c r="H172" s="47">
        <v>-3.2</v>
      </c>
      <c r="I172" s="46"/>
    </row>
    <row r="173" spans="1:54" s="2" customFormat="1" ht="13.5" x14ac:dyDescent="0.25">
      <c r="B173" s="46">
        <v>2216780</v>
      </c>
      <c r="C173" s="46" t="s">
        <v>4500</v>
      </c>
      <c r="D173" s="46" t="s">
        <v>4475</v>
      </c>
      <c r="E173" s="46" t="s">
        <v>58</v>
      </c>
      <c r="F173" s="47">
        <v>-6922500</v>
      </c>
      <c r="G173" s="47">
        <v>-74423.797500000001</v>
      </c>
      <c r="H173" s="47">
        <v>-2.71</v>
      </c>
      <c r="I173" s="46"/>
    </row>
    <row r="174" spans="1:54" s="2" customFormat="1" ht="13.5" x14ac:dyDescent="0.25">
      <c r="B174" s="46">
        <v>2216632</v>
      </c>
      <c r="C174" s="46" t="s">
        <v>4540</v>
      </c>
      <c r="D174" s="46" t="s">
        <v>4475</v>
      </c>
      <c r="E174" s="46" t="s">
        <v>133</v>
      </c>
      <c r="F174" s="47">
        <v>-44031000</v>
      </c>
      <c r="G174" s="47">
        <v>-65187.895499999999</v>
      </c>
      <c r="H174" s="47">
        <v>-2.37</v>
      </c>
      <c r="I174" s="46"/>
    </row>
    <row r="175" spans="1:54" s="2" customFormat="1" ht="13.5" x14ac:dyDescent="0.25">
      <c r="B175" s="46">
        <v>2216671</v>
      </c>
      <c r="C175" s="46" t="s">
        <v>4504</v>
      </c>
      <c r="D175" s="46" t="s">
        <v>4475</v>
      </c>
      <c r="E175" s="46" t="s">
        <v>68</v>
      </c>
      <c r="F175" s="47">
        <v>-1538700</v>
      </c>
      <c r="G175" s="47">
        <v>-53786.027849999999</v>
      </c>
      <c r="H175" s="47">
        <v>-1.96</v>
      </c>
      <c r="I175" s="46"/>
    </row>
    <row r="176" spans="1:54" s="2" customFormat="1" ht="13.5" x14ac:dyDescent="0.25">
      <c r="B176" s="46">
        <v>2216705</v>
      </c>
      <c r="C176" s="46" t="s">
        <v>4486</v>
      </c>
      <c r="D176" s="46" t="s">
        <v>4475</v>
      </c>
      <c r="E176" s="46" t="s">
        <v>140</v>
      </c>
      <c r="F176" s="47">
        <v>-5918550</v>
      </c>
      <c r="G176" s="47">
        <v>-47697.594449999997</v>
      </c>
      <c r="H176" s="47">
        <v>-1.74</v>
      </c>
      <c r="I176" s="46"/>
    </row>
    <row r="177" spans="2:9" s="2" customFormat="1" ht="13.5" x14ac:dyDescent="0.25">
      <c r="B177" s="46">
        <v>2216652</v>
      </c>
      <c r="C177" s="46" t="s">
        <v>4474</v>
      </c>
      <c r="D177" s="46" t="s">
        <v>4475</v>
      </c>
      <c r="E177" s="46" t="s">
        <v>58</v>
      </c>
      <c r="F177" s="47">
        <v>-2400200</v>
      </c>
      <c r="G177" s="47">
        <v>-35338.1446</v>
      </c>
      <c r="H177" s="47">
        <v>-1.29</v>
      </c>
      <c r="I177" s="46"/>
    </row>
    <row r="178" spans="2:9" s="2" customFormat="1" ht="13.5" x14ac:dyDescent="0.25">
      <c r="B178" s="46">
        <v>2216771</v>
      </c>
      <c r="C178" s="46" t="s">
        <v>4541</v>
      </c>
      <c r="D178" s="46" t="s">
        <v>4475</v>
      </c>
      <c r="E178" s="46" t="s">
        <v>79</v>
      </c>
      <c r="F178" s="47">
        <v>-3338775</v>
      </c>
      <c r="G178" s="47">
        <v>-29594.901600000001</v>
      </c>
      <c r="H178" s="47">
        <v>-1.08</v>
      </c>
      <c r="I178" s="46"/>
    </row>
    <row r="179" spans="2:9" s="2" customFormat="1" ht="13.5" x14ac:dyDescent="0.25">
      <c r="B179" s="46">
        <v>2216623</v>
      </c>
      <c r="C179" s="46" t="s">
        <v>4529</v>
      </c>
      <c r="D179" s="46" t="s">
        <v>4475</v>
      </c>
      <c r="E179" s="46" t="s">
        <v>79</v>
      </c>
      <c r="F179" s="47">
        <v>-1706250</v>
      </c>
      <c r="G179" s="47">
        <v>-28355.315624999999</v>
      </c>
      <c r="H179" s="47">
        <v>-1.03</v>
      </c>
      <c r="I179" s="46"/>
    </row>
    <row r="180" spans="2:9" s="2" customFormat="1" ht="13.5" x14ac:dyDescent="0.25">
      <c r="B180" s="46">
        <v>2216648</v>
      </c>
      <c r="C180" s="46" t="s">
        <v>4542</v>
      </c>
      <c r="D180" s="46" t="s">
        <v>4475</v>
      </c>
      <c r="E180" s="46" t="s">
        <v>213</v>
      </c>
      <c r="F180" s="47">
        <v>-2276200</v>
      </c>
      <c r="G180" s="47">
        <v>-26774.940600000002</v>
      </c>
      <c r="H180" s="47">
        <v>-0.97</v>
      </c>
      <c r="I180" s="46"/>
    </row>
    <row r="181" spans="2:9" s="2" customFormat="1" ht="13.5" x14ac:dyDescent="0.25">
      <c r="B181" s="46">
        <v>2216753</v>
      </c>
      <c r="C181" s="46" t="s">
        <v>4543</v>
      </c>
      <c r="D181" s="46" t="s">
        <v>4475</v>
      </c>
      <c r="E181" s="46" t="s">
        <v>106</v>
      </c>
      <c r="F181" s="47">
        <v>-720000</v>
      </c>
      <c r="G181" s="47">
        <v>-25701.84</v>
      </c>
      <c r="H181" s="47">
        <v>-0.94</v>
      </c>
      <c r="I181" s="46"/>
    </row>
    <row r="182" spans="2:9" s="2" customFormat="1" ht="13.5" x14ac:dyDescent="0.25">
      <c r="B182" s="46">
        <v>2216658</v>
      </c>
      <c r="C182" s="46" t="s">
        <v>4544</v>
      </c>
      <c r="D182" s="46" t="s">
        <v>4475</v>
      </c>
      <c r="E182" s="46" t="s">
        <v>54</v>
      </c>
      <c r="F182" s="47">
        <v>-1383200</v>
      </c>
      <c r="G182" s="47">
        <v>-21894.6728</v>
      </c>
      <c r="H182" s="47">
        <v>-0.8</v>
      </c>
      <c r="I182" s="46"/>
    </row>
    <row r="183" spans="2:9" s="2" customFormat="1" ht="13.5" x14ac:dyDescent="0.25">
      <c r="B183" s="46">
        <v>2216727</v>
      </c>
      <c r="C183" s="46" t="s">
        <v>4545</v>
      </c>
      <c r="D183" s="46" t="s">
        <v>4475</v>
      </c>
      <c r="E183" s="46" t="s">
        <v>54</v>
      </c>
      <c r="F183" s="47">
        <v>-1483200</v>
      </c>
      <c r="G183" s="47">
        <v>-19867.464</v>
      </c>
      <c r="H183" s="47">
        <v>-0.72</v>
      </c>
      <c r="I183" s="46"/>
    </row>
    <row r="184" spans="2:9" s="2" customFormat="1" ht="13.5" x14ac:dyDescent="0.25">
      <c r="B184" s="46">
        <v>2216707</v>
      </c>
      <c r="C184" s="46" t="s">
        <v>4499</v>
      </c>
      <c r="D184" s="46" t="s">
        <v>4475</v>
      </c>
      <c r="E184" s="46" t="s">
        <v>94</v>
      </c>
      <c r="F184" s="47">
        <v>-753000</v>
      </c>
      <c r="G184" s="47">
        <v>-18767.395499999999</v>
      </c>
      <c r="H184" s="47">
        <v>-0.68</v>
      </c>
      <c r="I184" s="46"/>
    </row>
    <row r="185" spans="2:9" s="2" customFormat="1" ht="13.5" x14ac:dyDescent="0.25">
      <c r="B185" s="46">
        <v>2216740</v>
      </c>
      <c r="C185" s="46" t="s">
        <v>4546</v>
      </c>
      <c r="D185" s="46" t="s">
        <v>4475</v>
      </c>
      <c r="E185" s="46" t="s">
        <v>150</v>
      </c>
      <c r="F185" s="47">
        <v>-1318100</v>
      </c>
      <c r="G185" s="47">
        <v>-18655.069299999999</v>
      </c>
      <c r="H185" s="47">
        <v>-0.68</v>
      </c>
      <c r="I185" s="46"/>
    </row>
    <row r="186" spans="2:9" s="2" customFormat="1" ht="13.5" x14ac:dyDescent="0.25">
      <c r="B186" s="46">
        <v>2216715</v>
      </c>
      <c r="C186" s="46" t="s">
        <v>4513</v>
      </c>
      <c r="D186" s="46" t="s">
        <v>4475</v>
      </c>
      <c r="E186" s="46" t="s">
        <v>271</v>
      </c>
      <c r="F186" s="47">
        <v>-4350375</v>
      </c>
      <c r="G186" s="47">
        <v>-17081.747437499998</v>
      </c>
      <c r="H186" s="47">
        <v>-0.62</v>
      </c>
      <c r="I186" s="46"/>
    </row>
    <row r="187" spans="2:9" s="2" customFormat="1" ht="13.5" x14ac:dyDescent="0.25">
      <c r="B187" s="46">
        <v>2216631</v>
      </c>
      <c r="C187" s="46" t="s">
        <v>4479</v>
      </c>
      <c r="D187" s="46" t="s">
        <v>4475</v>
      </c>
      <c r="E187" s="46" t="s">
        <v>133</v>
      </c>
      <c r="F187" s="47">
        <v>-562750</v>
      </c>
      <c r="G187" s="47">
        <v>-16165.275125</v>
      </c>
      <c r="H187" s="47">
        <v>-0.59</v>
      </c>
      <c r="I187" s="46"/>
    </row>
    <row r="188" spans="2:9" s="2" customFormat="1" ht="13.5" x14ac:dyDescent="0.25">
      <c r="B188" s="46">
        <v>2216676</v>
      </c>
      <c r="C188" s="46" t="s">
        <v>4519</v>
      </c>
      <c r="D188" s="46" t="s">
        <v>4475</v>
      </c>
      <c r="E188" s="46" t="s">
        <v>237</v>
      </c>
      <c r="F188" s="47">
        <v>-1134750</v>
      </c>
      <c r="G188" s="47">
        <v>-15998.840249999999</v>
      </c>
      <c r="H188" s="47">
        <v>-0.57999999999999996</v>
      </c>
      <c r="I188" s="46"/>
    </row>
    <row r="189" spans="2:9" s="2" customFormat="1" ht="13.5" x14ac:dyDescent="0.25">
      <c r="B189" s="46">
        <v>2216696</v>
      </c>
      <c r="C189" s="46" t="s">
        <v>4483</v>
      </c>
      <c r="D189" s="46" t="s">
        <v>4475</v>
      </c>
      <c r="E189" s="46" t="s">
        <v>79</v>
      </c>
      <c r="F189" s="47">
        <v>-155000</v>
      </c>
      <c r="G189" s="47">
        <v>-15898.195</v>
      </c>
      <c r="H189" s="47">
        <v>-0.57999999999999996</v>
      </c>
      <c r="I189" s="46"/>
    </row>
    <row r="190" spans="2:9" s="2" customFormat="1" ht="13.5" x14ac:dyDescent="0.25">
      <c r="B190" s="46">
        <v>2216760</v>
      </c>
      <c r="C190" s="46" t="s">
        <v>4482</v>
      </c>
      <c r="D190" s="46" t="s">
        <v>4475</v>
      </c>
      <c r="E190" s="46" t="s">
        <v>72</v>
      </c>
      <c r="F190" s="47">
        <v>-674955</v>
      </c>
      <c r="G190" s="47">
        <v>-14718.743684999999</v>
      </c>
      <c r="H190" s="47">
        <v>-0.54</v>
      </c>
      <c r="I190" s="46"/>
    </row>
    <row r="191" spans="2:9" s="2" customFormat="1" ht="13.5" x14ac:dyDescent="0.25">
      <c r="B191" s="46">
        <v>2216618</v>
      </c>
      <c r="C191" s="46" t="s">
        <v>4531</v>
      </c>
      <c r="D191" s="46" t="s">
        <v>4475</v>
      </c>
      <c r="E191" s="46" t="s">
        <v>185</v>
      </c>
      <c r="F191" s="47">
        <v>-450600</v>
      </c>
      <c r="G191" s="47">
        <v>-13435.314899999999</v>
      </c>
      <c r="H191" s="47">
        <v>-0.49</v>
      </c>
      <c r="I191" s="46"/>
    </row>
    <row r="192" spans="2:9" s="2" customFormat="1" ht="13.5" x14ac:dyDescent="0.25">
      <c r="B192" s="46">
        <v>2216708</v>
      </c>
      <c r="C192" s="46" t="s">
        <v>4495</v>
      </c>
      <c r="D192" s="46" t="s">
        <v>4475</v>
      </c>
      <c r="E192" s="46" t="s">
        <v>150</v>
      </c>
      <c r="F192" s="47">
        <v>-639200</v>
      </c>
      <c r="G192" s="47">
        <v>-9661.8276000000005</v>
      </c>
      <c r="H192" s="47">
        <v>-0.35</v>
      </c>
      <c r="I192" s="46"/>
    </row>
    <row r="193" spans="2:9" s="2" customFormat="1" ht="13.5" x14ac:dyDescent="0.25">
      <c r="B193" s="46">
        <v>2216604</v>
      </c>
      <c r="C193" s="46" t="s">
        <v>4481</v>
      </c>
      <c r="D193" s="46" t="s">
        <v>4475</v>
      </c>
      <c r="E193" s="46" t="s">
        <v>58</v>
      </c>
      <c r="F193" s="47">
        <v>-400000</v>
      </c>
      <c r="G193" s="47">
        <v>-7336.6</v>
      </c>
      <c r="H193" s="47">
        <v>-0.27</v>
      </c>
      <c r="I193" s="46"/>
    </row>
    <row r="194" spans="2:9" s="2" customFormat="1" ht="13.5" x14ac:dyDescent="0.25">
      <c r="B194" s="46">
        <v>2216651</v>
      </c>
      <c r="C194" s="46" t="s">
        <v>4521</v>
      </c>
      <c r="D194" s="46" t="s">
        <v>4475</v>
      </c>
      <c r="E194" s="46" t="s">
        <v>102</v>
      </c>
      <c r="F194" s="47">
        <v>-266500</v>
      </c>
      <c r="G194" s="47">
        <v>-4355.4094999999998</v>
      </c>
      <c r="H194" s="47">
        <v>-0.16</v>
      </c>
      <c r="I194" s="46"/>
    </row>
    <row r="195" spans="2:9" s="2" customFormat="1" ht="13.5" x14ac:dyDescent="0.25">
      <c r="B195" s="46">
        <v>2216720</v>
      </c>
      <c r="C195" s="46" t="s">
        <v>4492</v>
      </c>
      <c r="D195" s="46" t="s">
        <v>4475</v>
      </c>
      <c r="E195" s="46" t="s">
        <v>183</v>
      </c>
      <c r="F195" s="47">
        <v>-3008500</v>
      </c>
      <c r="G195" s="47">
        <v>-4108.1067499999999</v>
      </c>
      <c r="H195" s="47">
        <v>-0.15</v>
      </c>
      <c r="I195" s="46"/>
    </row>
    <row r="196" spans="2:9" s="2" customFormat="1" ht="13.5" x14ac:dyDescent="0.25">
      <c r="B196" s="46">
        <v>2216629</v>
      </c>
      <c r="C196" s="46" t="s">
        <v>4503</v>
      </c>
      <c r="D196" s="46" t="s">
        <v>4475</v>
      </c>
      <c r="E196" s="46" t="s">
        <v>183</v>
      </c>
      <c r="F196" s="47">
        <v>-496800</v>
      </c>
      <c r="G196" s="47">
        <v>-4085.9315999999999</v>
      </c>
      <c r="H196" s="47">
        <v>-0.15</v>
      </c>
      <c r="I196" s="46"/>
    </row>
    <row r="197" spans="2:9" s="2" customFormat="1" ht="13.5" x14ac:dyDescent="0.25">
      <c r="B197" s="46">
        <v>2216747</v>
      </c>
      <c r="C197" s="46" t="s">
        <v>4489</v>
      </c>
      <c r="D197" s="46" t="s">
        <v>4475</v>
      </c>
      <c r="E197" s="46" t="s">
        <v>58</v>
      </c>
      <c r="F197" s="47">
        <v>-807300</v>
      </c>
      <c r="G197" s="47">
        <v>-3912.1758</v>
      </c>
      <c r="H197" s="47">
        <v>-0.14000000000000001</v>
      </c>
      <c r="I197" s="46"/>
    </row>
    <row r="198" spans="2:9" s="2" customFormat="1" ht="13.5" x14ac:dyDescent="0.25">
      <c r="B198" s="46">
        <v>2216597</v>
      </c>
      <c r="C198" s="46" t="s">
        <v>4547</v>
      </c>
      <c r="D198" s="46" t="s">
        <v>4475</v>
      </c>
      <c r="E198" s="46" t="s">
        <v>102</v>
      </c>
      <c r="F198" s="47">
        <v>-49000</v>
      </c>
      <c r="G198" s="47">
        <v>-3386.9780000000001</v>
      </c>
      <c r="H198" s="47">
        <v>-0.12</v>
      </c>
      <c r="I198" s="46"/>
    </row>
    <row r="199" spans="2:9" s="2" customFormat="1" ht="13.5" x14ac:dyDescent="0.25">
      <c r="B199" s="46">
        <v>2216672</v>
      </c>
      <c r="C199" s="46" t="s">
        <v>4530</v>
      </c>
      <c r="D199" s="46" t="s">
        <v>4475</v>
      </c>
      <c r="E199" s="46" t="s">
        <v>94</v>
      </c>
      <c r="F199" s="47">
        <v>-632000</v>
      </c>
      <c r="G199" s="47">
        <v>-2767.5279999999998</v>
      </c>
      <c r="H199" s="47">
        <v>-0.1</v>
      </c>
      <c r="I199" s="46"/>
    </row>
    <row r="200" spans="2:9" s="2" customFormat="1" ht="13.5" x14ac:dyDescent="0.25">
      <c r="B200" s="46">
        <v>2216668</v>
      </c>
      <c r="C200" s="46" t="s">
        <v>4548</v>
      </c>
      <c r="D200" s="46" t="s">
        <v>4475</v>
      </c>
      <c r="E200" s="46" t="s">
        <v>114</v>
      </c>
      <c r="F200" s="47">
        <v>-763200</v>
      </c>
      <c r="G200" s="47">
        <v>-2575.8000000000002</v>
      </c>
      <c r="H200" s="47">
        <v>-0.09</v>
      </c>
      <c r="I200" s="46"/>
    </row>
    <row r="201" spans="2:9" s="2" customFormat="1" ht="13.5" x14ac:dyDescent="0.25">
      <c r="B201" s="46">
        <v>2216695</v>
      </c>
      <c r="C201" s="46" t="s">
        <v>4550</v>
      </c>
      <c r="D201" s="46" t="s">
        <v>4475</v>
      </c>
      <c r="E201" s="46" t="s">
        <v>98</v>
      </c>
      <c r="F201" s="47">
        <v>-76000</v>
      </c>
      <c r="G201" s="47">
        <v>-2264.6480000000001</v>
      </c>
      <c r="H201" s="47">
        <v>-0.08</v>
      </c>
      <c r="I201" s="46"/>
    </row>
    <row r="202" spans="2:9" s="2" customFormat="1" ht="13.5" x14ac:dyDescent="0.25">
      <c r="B202" s="46">
        <v>2216767</v>
      </c>
      <c r="C202" s="46" t="s">
        <v>4549</v>
      </c>
      <c r="D202" s="46" t="s">
        <v>4475</v>
      </c>
      <c r="E202" s="46" t="s">
        <v>72</v>
      </c>
      <c r="F202" s="47">
        <v>-7575</v>
      </c>
      <c r="G202" s="47">
        <v>-2176.6686749999999</v>
      </c>
      <c r="H202" s="47">
        <v>-0.08</v>
      </c>
      <c r="I202" s="46"/>
    </row>
    <row r="203" spans="2:9" s="2" customFormat="1" ht="13.5" x14ac:dyDescent="0.25">
      <c r="B203" s="46">
        <v>2216639</v>
      </c>
      <c r="C203" s="46" t="s">
        <v>4551</v>
      </c>
      <c r="D203" s="46" t="s">
        <v>4475</v>
      </c>
      <c r="E203" s="46" t="s">
        <v>58</v>
      </c>
      <c r="F203" s="47">
        <v>-1220000</v>
      </c>
      <c r="G203" s="47">
        <v>-1807.43</v>
      </c>
      <c r="H203" s="47">
        <v>-7.0000000000000007E-2</v>
      </c>
      <c r="I203" s="46"/>
    </row>
    <row r="204" spans="2:9" s="2" customFormat="1" ht="13.5" x14ac:dyDescent="0.25">
      <c r="B204" s="46">
        <v>2216718</v>
      </c>
      <c r="C204" s="46" t="s">
        <v>4528</v>
      </c>
      <c r="D204" s="46" t="s">
        <v>4475</v>
      </c>
      <c r="E204" s="46" t="s">
        <v>150</v>
      </c>
      <c r="F204" s="47">
        <v>-24500</v>
      </c>
      <c r="G204" s="47">
        <v>-1506.24775</v>
      </c>
      <c r="H204" s="47">
        <v>-0.05</v>
      </c>
      <c r="I204" s="46"/>
    </row>
    <row r="205" spans="2:9" s="2" customFormat="1" ht="13.5" x14ac:dyDescent="0.25">
      <c r="B205" s="46">
        <v>2216735</v>
      </c>
      <c r="C205" s="46" t="s">
        <v>4552</v>
      </c>
      <c r="D205" s="46" t="s">
        <v>4475</v>
      </c>
      <c r="E205" s="46" t="s">
        <v>237</v>
      </c>
      <c r="F205" s="47">
        <v>-101200</v>
      </c>
      <c r="G205" s="47">
        <v>-587.71900000000005</v>
      </c>
      <c r="H205" s="47">
        <v>-0.02</v>
      </c>
      <c r="I205" s="46"/>
    </row>
    <row r="206" spans="2:9" s="2" customFormat="1" ht="13.5" x14ac:dyDescent="0.25">
      <c r="B206" s="46">
        <v>2216659</v>
      </c>
      <c r="C206" s="46" t="s">
        <v>4526</v>
      </c>
      <c r="D206" s="46" t="s">
        <v>4475</v>
      </c>
      <c r="E206" s="46" t="s">
        <v>185</v>
      </c>
      <c r="F206" s="47">
        <v>-59000</v>
      </c>
      <c r="G206" s="47">
        <v>-524.86400000000003</v>
      </c>
      <c r="H206" s="47">
        <v>-0.02</v>
      </c>
      <c r="I206" s="46"/>
    </row>
    <row r="207" spans="2:9" s="2" customFormat="1" ht="13.5" x14ac:dyDescent="0.25">
      <c r="B207" s="46">
        <v>2216643</v>
      </c>
      <c r="C207" s="46" t="s">
        <v>4506</v>
      </c>
      <c r="D207" s="46" t="s">
        <v>4475</v>
      </c>
      <c r="E207" s="46" t="s">
        <v>133</v>
      </c>
      <c r="F207" s="47">
        <v>-110700</v>
      </c>
      <c r="G207" s="47">
        <v>-515.80664999999999</v>
      </c>
      <c r="H207" s="47">
        <v>-0.02</v>
      </c>
      <c r="I207" s="46"/>
    </row>
    <row r="208" spans="2:9" s="2" customFormat="1" ht="13.5" x14ac:dyDescent="0.25">
      <c r="B208" s="46">
        <v>2216675</v>
      </c>
      <c r="C208" s="46" t="s">
        <v>4553</v>
      </c>
      <c r="D208" s="46" t="s">
        <v>4475</v>
      </c>
      <c r="E208" s="46" t="s">
        <v>106</v>
      </c>
      <c r="F208" s="47">
        <v>-315000</v>
      </c>
      <c r="G208" s="47">
        <v>-464.625</v>
      </c>
      <c r="H208" s="47">
        <v>-0.02</v>
      </c>
      <c r="I208" s="46"/>
    </row>
    <row r="209" spans="2:11" s="2" customFormat="1" ht="13.5" x14ac:dyDescent="0.25">
      <c r="B209" s="46">
        <v>2216749</v>
      </c>
      <c r="C209" s="46" t="s">
        <v>4488</v>
      </c>
      <c r="D209" s="46" t="s">
        <v>4475</v>
      </c>
      <c r="E209" s="46" t="s">
        <v>58</v>
      </c>
      <c r="F209" s="47">
        <v>-114075</v>
      </c>
      <c r="G209" s="47">
        <v>-284.78823749999998</v>
      </c>
      <c r="H209" s="47">
        <v>-0.01</v>
      </c>
      <c r="I209" s="46"/>
    </row>
    <row r="210" spans="2:11" s="2" customFormat="1" ht="13.5" x14ac:dyDescent="0.25">
      <c r="B210" s="46">
        <v>2216654</v>
      </c>
      <c r="C210" s="46" t="s">
        <v>4555</v>
      </c>
      <c r="D210" s="46" t="s">
        <v>4475</v>
      </c>
      <c r="E210" s="46" t="s">
        <v>230</v>
      </c>
      <c r="F210" s="47">
        <v>-4375</v>
      </c>
      <c r="G210" s="47">
        <v>-279.3175</v>
      </c>
      <c r="H210" s="47">
        <v>-0.01</v>
      </c>
      <c r="I210" s="46"/>
    </row>
    <row r="211" spans="2:11" s="2" customFormat="1" ht="13.5" x14ac:dyDescent="0.25">
      <c r="B211" s="46">
        <v>2216680</v>
      </c>
      <c r="C211" s="46" t="s">
        <v>4533</v>
      </c>
      <c r="D211" s="46" t="s">
        <v>4475</v>
      </c>
      <c r="E211" s="46" t="s">
        <v>150</v>
      </c>
      <c r="F211" s="47">
        <v>-20900</v>
      </c>
      <c r="G211" s="47">
        <v>-240.9143</v>
      </c>
      <c r="H211" s="47">
        <v>-0.01</v>
      </c>
      <c r="I211" s="46"/>
    </row>
    <row r="212" spans="2:11" s="2" customFormat="1" ht="13.5" x14ac:dyDescent="0.25">
      <c r="B212" s="46">
        <v>2216774</v>
      </c>
      <c r="C212" s="46" t="s">
        <v>4556</v>
      </c>
      <c r="D212" s="46" t="s">
        <v>4475</v>
      </c>
      <c r="E212" s="46" t="s">
        <v>54</v>
      </c>
      <c r="F212" s="47">
        <v>-13200</v>
      </c>
      <c r="G212" s="47">
        <v>-220.4796</v>
      </c>
      <c r="H212" s="47">
        <v>-0.01</v>
      </c>
      <c r="I212" s="46"/>
    </row>
    <row r="213" spans="2:11" s="2" customFormat="1" ht="13.5" x14ac:dyDescent="0.25">
      <c r="B213" s="46">
        <v>2216743</v>
      </c>
      <c r="C213" s="46" t="s">
        <v>4554</v>
      </c>
      <c r="D213" s="46" t="s">
        <v>4475</v>
      </c>
      <c r="E213" s="46" t="s">
        <v>58</v>
      </c>
      <c r="F213" s="47">
        <v>-80000</v>
      </c>
      <c r="G213" s="47">
        <v>-209.28</v>
      </c>
      <c r="H213" s="47">
        <v>-0.01</v>
      </c>
      <c r="I213" s="46"/>
    </row>
    <row r="214" spans="2:11" s="2" customFormat="1" ht="13.5" x14ac:dyDescent="0.25">
      <c r="B214" s="46">
        <v>2216614</v>
      </c>
      <c r="C214" s="46" t="s">
        <v>4557</v>
      </c>
      <c r="D214" s="46" t="s">
        <v>4475</v>
      </c>
      <c r="E214" s="46" t="s">
        <v>54</v>
      </c>
      <c r="F214" s="47">
        <v>-1200</v>
      </c>
      <c r="G214" s="47">
        <v>-65.767799999999994</v>
      </c>
      <c r="H214" s="47" t="s">
        <v>4657</v>
      </c>
      <c r="I214" s="46"/>
    </row>
    <row r="215" spans="2:11" s="1" customFormat="1" ht="13.5" x14ac:dyDescent="0.25">
      <c r="B215" s="48"/>
      <c r="C215" s="48" t="s">
        <v>4472</v>
      </c>
      <c r="D215" s="48"/>
      <c r="E215" s="48"/>
      <c r="F215" s="49"/>
      <c r="G215" s="49">
        <v>-700592.30628500006</v>
      </c>
      <c r="H215" s="49">
        <v>-25.51</v>
      </c>
      <c r="I215" s="48"/>
    </row>
    <row r="217" spans="2:11" x14ac:dyDescent="0.25">
      <c r="C217" s="1" t="s">
        <v>43</v>
      </c>
    </row>
    <row r="218" spans="2:11" x14ac:dyDescent="0.25">
      <c r="C218" s="37" t="s">
        <v>44</v>
      </c>
      <c r="D218" s="37"/>
      <c r="E218" s="37"/>
      <c r="F218" s="37"/>
      <c r="G218" s="37"/>
      <c r="H218" s="37"/>
      <c r="I218" s="37"/>
      <c r="J218" s="37"/>
      <c r="K218" s="37"/>
    </row>
    <row r="219" spans="2:11" x14ac:dyDescent="0.25">
      <c r="C219" s="2" t="s">
        <v>45</v>
      </c>
    </row>
    <row r="220" spans="2:11" x14ac:dyDescent="0.25">
      <c r="C220" s="2" t="s">
        <v>46</v>
      </c>
    </row>
    <row r="221" spans="2:11" x14ac:dyDescent="0.25">
      <c r="C221" s="2" t="s">
        <v>47</v>
      </c>
    </row>
    <row r="222" spans="2:11" x14ac:dyDescent="0.25">
      <c r="C222" s="2" t="s">
        <v>48</v>
      </c>
    </row>
    <row r="224" spans="2:11" x14ac:dyDescent="0.25">
      <c r="C224" s="78" t="s">
        <v>4733</v>
      </c>
      <c r="E224" s="78" t="s">
        <v>4734</v>
      </c>
      <c r="F224" s="79"/>
    </row>
    <row r="225" spans="5:5" x14ac:dyDescent="0.25">
      <c r="E225" s="2" t="s">
        <v>4784</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100"/>
  <dimension ref="A1:IV86"/>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3055</v>
      </c>
      <c r="J2" s="38" t="s">
        <v>4461</v>
      </c>
    </row>
    <row r="3" spans="1:54" ht="16.5" x14ac:dyDescent="0.3">
      <c r="C3" s="1" t="s">
        <v>27</v>
      </c>
      <c r="D3" s="21" t="s">
        <v>3056</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3057</v>
      </c>
      <c r="C26" s="57" t="s">
        <v>3058</v>
      </c>
      <c r="D26" s="54" t="s">
        <v>3059</v>
      </c>
      <c r="E26" s="6" t="s">
        <v>660</v>
      </c>
      <c r="F26" s="19">
        <v>20000000</v>
      </c>
      <c r="G26" s="24">
        <v>20187.2</v>
      </c>
      <c r="H26" s="24">
        <v>56.9</v>
      </c>
      <c r="I26" s="31">
        <v>7.5703101000000004</v>
      </c>
      <c r="J26" s="31"/>
      <c r="K26" s="35"/>
    </row>
    <row r="27" spans="1:11" x14ac:dyDescent="0.25">
      <c r="B27" s="8" t="s">
        <v>3060</v>
      </c>
      <c r="C27" s="57" t="s">
        <v>3061</v>
      </c>
      <c r="D27" s="54" t="s">
        <v>3062</v>
      </c>
      <c r="E27" s="6" t="s">
        <v>660</v>
      </c>
      <c r="F27" s="19">
        <v>2500000</v>
      </c>
      <c r="G27" s="24">
        <v>2531.75</v>
      </c>
      <c r="H27" s="24">
        <v>7.14</v>
      </c>
      <c r="I27" s="31">
        <v>7.5270489999999999</v>
      </c>
      <c r="J27" s="31"/>
      <c r="K27" s="35"/>
    </row>
    <row r="28" spans="1:11" x14ac:dyDescent="0.25">
      <c r="B28" s="8" t="s">
        <v>3063</v>
      </c>
      <c r="C28" s="57" t="s">
        <v>3064</v>
      </c>
      <c r="D28" s="54" t="s">
        <v>3065</v>
      </c>
      <c r="E28" s="6" t="s">
        <v>660</v>
      </c>
      <c r="F28" s="19">
        <v>2500000</v>
      </c>
      <c r="G28" s="24">
        <v>2510.9499999999998</v>
      </c>
      <c r="H28" s="24">
        <v>7.08</v>
      </c>
      <c r="I28" s="31">
        <v>7.5526207000000003</v>
      </c>
      <c r="J28" s="31"/>
      <c r="K28" s="35"/>
    </row>
    <row r="29" spans="1:11" x14ac:dyDescent="0.25">
      <c r="B29" s="8" t="s">
        <v>3066</v>
      </c>
      <c r="C29" s="57" t="s">
        <v>3067</v>
      </c>
      <c r="D29" s="54" t="s">
        <v>3068</v>
      </c>
      <c r="E29" s="6" t="s">
        <v>660</v>
      </c>
      <c r="F29" s="19">
        <v>1500000</v>
      </c>
      <c r="G29" s="24">
        <v>1521.95</v>
      </c>
      <c r="H29" s="24">
        <v>4.29</v>
      </c>
      <c r="I29" s="31">
        <v>7.5161781000000003</v>
      </c>
      <c r="J29" s="31"/>
      <c r="K29" s="35"/>
    </row>
    <row r="30" spans="1:11" x14ac:dyDescent="0.25">
      <c r="B30" s="8" t="s">
        <v>3069</v>
      </c>
      <c r="C30" s="57" t="s">
        <v>3070</v>
      </c>
      <c r="D30" s="54" t="s">
        <v>3071</v>
      </c>
      <c r="E30" s="6" t="s">
        <v>660</v>
      </c>
      <c r="F30" s="19">
        <v>1507600</v>
      </c>
      <c r="G30" s="24">
        <v>1468.07</v>
      </c>
      <c r="H30" s="24">
        <v>4.1399999999999997</v>
      </c>
      <c r="I30" s="31">
        <v>7.5316168000000001</v>
      </c>
      <c r="J30" s="31"/>
      <c r="K30" s="35"/>
    </row>
    <row r="31" spans="1:11" x14ac:dyDescent="0.25">
      <c r="B31" s="8" t="s">
        <v>3017</v>
      </c>
      <c r="C31" s="57" t="s">
        <v>3018</v>
      </c>
      <c r="D31" s="54" t="s">
        <v>3019</v>
      </c>
      <c r="E31" s="6" t="s">
        <v>660</v>
      </c>
      <c r="F31" s="19">
        <v>800000</v>
      </c>
      <c r="G31" s="24">
        <v>807.27</v>
      </c>
      <c r="H31" s="24">
        <v>2.2799999999999998</v>
      </c>
      <c r="I31" s="31">
        <v>7.5523667999999997</v>
      </c>
      <c r="J31" s="31"/>
      <c r="K31" s="35"/>
    </row>
    <row r="32" spans="1:11" x14ac:dyDescent="0.25">
      <c r="B32" s="8" t="s">
        <v>3072</v>
      </c>
      <c r="C32" s="57" t="s">
        <v>2966</v>
      </c>
      <c r="D32" s="54" t="s">
        <v>3073</v>
      </c>
      <c r="E32" s="6" t="s">
        <v>660</v>
      </c>
      <c r="F32" s="19">
        <v>700000</v>
      </c>
      <c r="G32" s="24">
        <v>709.15</v>
      </c>
      <c r="H32" s="24">
        <v>2</v>
      </c>
      <c r="I32" s="31">
        <v>7.5240419999999997</v>
      </c>
      <c r="J32" s="31"/>
      <c r="K32" s="35"/>
    </row>
    <row r="33" spans="1:11" x14ac:dyDescent="0.25">
      <c r="B33" s="8" t="s">
        <v>3074</v>
      </c>
      <c r="C33" s="57" t="s">
        <v>3075</v>
      </c>
      <c r="D33" s="54" t="s">
        <v>3076</v>
      </c>
      <c r="E33" s="6" t="s">
        <v>660</v>
      </c>
      <c r="F33" s="19">
        <v>500000</v>
      </c>
      <c r="G33" s="24">
        <v>504.54</v>
      </c>
      <c r="H33" s="24">
        <v>1.42</v>
      </c>
      <c r="I33" s="31">
        <v>7.5728669999999996</v>
      </c>
      <c r="J33" s="31"/>
      <c r="K33" s="35"/>
    </row>
    <row r="34" spans="1:11" x14ac:dyDescent="0.25">
      <c r="C34" s="58" t="s">
        <v>40</v>
      </c>
      <c r="D34" s="54"/>
      <c r="E34" s="6"/>
      <c r="F34" s="19"/>
      <c r="G34" s="25">
        <v>30240.880000000001</v>
      </c>
      <c r="H34" s="25">
        <v>85.25</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2977</v>
      </c>
      <c r="C46" s="57" t="s">
        <v>2978</v>
      </c>
      <c r="D46" s="54" t="s">
        <v>2979</v>
      </c>
      <c r="E46" s="6" t="s">
        <v>660</v>
      </c>
      <c r="F46" s="19">
        <v>1385000</v>
      </c>
      <c r="G46" s="24">
        <v>1171.3699999999999</v>
      </c>
      <c r="H46" s="24">
        <v>3.3</v>
      </c>
      <c r="I46" s="31">
        <v>7.2823523000000003</v>
      </c>
      <c r="J46" s="31"/>
      <c r="K46" s="35"/>
    </row>
    <row r="47" spans="1:11" x14ac:dyDescent="0.25">
      <c r="B47" s="8" t="s">
        <v>2974</v>
      </c>
      <c r="C47" s="57" t="s">
        <v>2975</v>
      </c>
      <c r="D47" s="54" t="s">
        <v>2976</v>
      </c>
      <c r="E47" s="6" t="s">
        <v>660</v>
      </c>
      <c r="F47" s="19">
        <v>1260000</v>
      </c>
      <c r="G47" s="24">
        <v>1066.28</v>
      </c>
      <c r="H47" s="24">
        <v>3.01</v>
      </c>
      <c r="I47" s="31">
        <v>7.2821971000000003</v>
      </c>
      <c r="J47" s="31"/>
      <c r="K47" s="35"/>
    </row>
    <row r="48" spans="1:11" x14ac:dyDescent="0.25">
      <c r="B48" s="8" t="s">
        <v>2281</v>
      </c>
      <c r="C48" s="57" t="s">
        <v>2282</v>
      </c>
      <c r="D48" s="54" t="s">
        <v>2283</v>
      </c>
      <c r="E48" s="6" t="s">
        <v>660</v>
      </c>
      <c r="F48" s="19">
        <v>891500</v>
      </c>
      <c r="G48" s="24">
        <v>755.03</v>
      </c>
      <c r="H48" s="24">
        <v>2.13</v>
      </c>
      <c r="I48" s="31">
        <v>7.2819900999999998</v>
      </c>
      <c r="J48" s="31"/>
      <c r="K48" s="35"/>
    </row>
    <row r="49" spans="1:11" x14ac:dyDescent="0.25">
      <c r="B49" s="8" t="s">
        <v>2983</v>
      </c>
      <c r="C49" s="57" t="s">
        <v>2984</v>
      </c>
      <c r="D49" s="54" t="s">
        <v>2985</v>
      </c>
      <c r="E49" s="6" t="s">
        <v>660</v>
      </c>
      <c r="F49" s="19">
        <v>807500</v>
      </c>
      <c r="G49" s="24">
        <v>683.22</v>
      </c>
      <c r="H49" s="24">
        <v>1.93</v>
      </c>
      <c r="I49" s="31">
        <v>7.2822487999999996</v>
      </c>
      <c r="J49" s="31"/>
      <c r="K49" s="35"/>
    </row>
    <row r="50" spans="1:11" x14ac:dyDescent="0.25">
      <c r="B50" s="8" t="s">
        <v>2278</v>
      </c>
      <c r="C50" s="57" t="s">
        <v>2279</v>
      </c>
      <c r="D50" s="54" t="s">
        <v>2280</v>
      </c>
      <c r="E50" s="6" t="s">
        <v>660</v>
      </c>
      <c r="F50" s="19">
        <v>665000</v>
      </c>
      <c r="G50" s="24">
        <v>573.24</v>
      </c>
      <c r="H50" s="24">
        <v>1.62</v>
      </c>
      <c r="I50" s="31">
        <v>7.2770738000000001</v>
      </c>
      <c r="J50" s="31"/>
      <c r="K50" s="35"/>
    </row>
    <row r="51" spans="1:11" x14ac:dyDescent="0.25">
      <c r="B51" s="8" t="s">
        <v>2284</v>
      </c>
      <c r="C51" s="57" t="s">
        <v>2285</v>
      </c>
      <c r="D51" s="54" t="s">
        <v>2286</v>
      </c>
      <c r="E51" s="6" t="s">
        <v>660</v>
      </c>
      <c r="F51" s="19">
        <v>265000</v>
      </c>
      <c r="G51" s="24">
        <v>224.3</v>
      </c>
      <c r="H51" s="24">
        <v>0.63</v>
      </c>
      <c r="I51" s="31">
        <v>7.2821452999999998</v>
      </c>
      <c r="J51" s="31"/>
      <c r="K51" s="35"/>
    </row>
    <row r="52" spans="1:11" x14ac:dyDescent="0.25">
      <c r="B52" s="8" t="s">
        <v>2907</v>
      </c>
      <c r="C52" s="57" t="s">
        <v>2908</v>
      </c>
      <c r="D52" s="54" t="s">
        <v>2909</v>
      </c>
      <c r="E52" s="6" t="s">
        <v>660</v>
      </c>
      <c r="F52" s="19">
        <v>50000</v>
      </c>
      <c r="G52" s="24">
        <v>43.04</v>
      </c>
      <c r="H52" s="24">
        <v>0.12</v>
      </c>
      <c r="I52" s="31">
        <v>7.2774878000000003</v>
      </c>
      <c r="J52" s="31"/>
      <c r="K52" s="35"/>
    </row>
    <row r="53" spans="1:11" x14ac:dyDescent="0.25">
      <c r="C53" s="58" t="s">
        <v>40</v>
      </c>
      <c r="D53" s="54"/>
      <c r="E53" s="6"/>
      <c r="F53" s="19"/>
      <c r="G53" s="25">
        <v>4516.4799999999996</v>
      </c>
      <c r="H53" s="25">
        <v>12.74</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38</v>
      </c>
      <c r="C67" s="57" t="s">
        <v>39</v>
      </c>
      <c r="D67" s="54"/>
      <c r="E67" s="6"/>
      <c r="F67" s="19"/>
      <c r="G67" s="24">
        <v>872.83</v>
      </c>
      <c r="H67" s="24">
        <v>2.46</v>
      </c>
      <c r="I67" s="31"/>
      <c r="J67" s="31"/>
      <c r="K67" s="35"/>
    </row>
    <row r="68" spans="1:54" x14ac:dyDescent="0.25">
      <c r="C68" s="58" t="s">
        <v>40</v>
      </c>
      <c r="D68" s="54"/>
      <c r="E68" s="6"/>
      <c r="F68" s="19"/>
      <c r="G68" s="25">
        <v>872.83</v>
      </c>
      <c r="H68" s="25">
        <v>2.46</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4656</v>
      </c>
      <c r="D71" s="54"/>
      <c r="E71" s="6"/>
      <c r="F71" s="19"/>
      <c r="G71" s="24" t="s">
        <v>2</v>
      </c>
      <c r="H71" s="24" t="s">
        <v>2</v>
      </c>
      <c r="I71" s="31"/>
      <c r="J71" s="31"/>
      <c r="K71" s="35"/>
      <c r="L71" s="3"/>
      <c r="AI71" s="3"/>
      <c r="AV71" s="3"/>
      <c r="AX71" s="3"/>
      <c r="BB71" s="3"/>
    </row>
    <row r="72" spans="1:54" x14ac:dyDescent="0.25">
      <c r="B72" s="8"/>
      <c r="C72" s="57" t="s">
        <v>41</v>
      </c>
      <c r="D72" s="54"/>
      <c r="E72" s="6"/>
      <c r="F72" s="19"/>
      <c r="G72" s="24">
        <v>-152.32</v>
      </c>
      <c r="H72" s="24">
        <v>-0.45</v>
      </c>
      <c r="I72" s="31"/>
      <c r="J72" s="31"/>
      <c r="K72" s="35"/>
    </row>
    <row r="73" spans="1:54" x14ac:dyDescent="0.25">
      <c r="C73" s="58" t="s">
        <v>40</v>
      </c>
      <c r="D73" s="54"/>
      <c r="E73" s="6"/>
      <c r="F73" s="19"/>
      <c r="G73" s="25">
        <v>-152.32</v>
      </c>
      <c r="H73" s="25">
        <v>-0.45</v>
      </c>
      <c r="I73" s="31"/>
      <c r="J73" s="31"/>
      <c r="K73" s="35"/>
    </row>
    <row r="74" spans="1:54" x14ac:dyDescent="0.25">
      <c r="C74" s="57"/>
      <c r="D74" s="54"/>
      <c r="E74" s="6"/>
      <c r="F74" s="19"/>
      <c r="G74" s="24"/>
      <c r="H74" s="24"/>
      <c r="I74" s="31"/>
      <c r="J74" s="31"/>
      <c r="K74" s="35"/>
    </row>
    <row r="75" spans="1:54" x14ac:dyDescent="0.25">
      <c r="C75" s="60" t="s">
        <v>42</v>
      </c>
      <c r="D75" s="55"/>
      <c r="E75" s="5"/>
      <c r="F75" s="20"/>
      <c r="G75" s="26">
        <v>35477.870000000003</v>
      </c>
      <c r="H75" s="26">
        <v>99.999999999999986</v>
      </c>
      <c r="I75" s="32"/>
      <c r="J75" s="32"/>
      <c r="K75" s="36"/>
    </row>
    <row r="78" spans="1:54" x14ac:dyDescent="0.25">
      <c r="C78" s="1" t="s">
        <v>43</v>
      </c>
    </row>
    <row r="79" spans="1:54" x14ac:dyDescent="0.25">
      <c r="C79" s="37" t="s">
        <v>44</v>
      </c>
      <c r="D79" s="37"/>
      <c r="E79" s="37"/>
      <c r="F79" s="37"/>
      <c r="G79" s="37"/>
      <c r="H79" s="37"/>
      <c r="I79" s="37"/>
      <c r="J79" s="37"/>
      <c r="K79" s="37"/>
    </row>
    <row r="80" spans="1:54" x14ac:dyDescent="0.25">
      <c r="C80" s="2" t="s">
        <v>45</v>
      </c>
    </row>
    <row r="81" spans="3:6" x14ac:dyDescent="0.25">
      <c r="C81" s="2" t="s">
        <v>46</v>
      </c>
    </row>
    <row r="82" spans="3:6" x14ac:dyDescent="0.25">
      <c r="C82" s="2" t="s">
        <v>47</v>
      </c>
    </row>
    <row r="83" spans="3:6" x14ac:dyDescent="0.25">
      <c r="C83" s="2" t="s">
        <v>48</v>
      </c>
    </row>
    <row r="85" spans="3:6" x14ac:dyDescent="0.25">
      <c r="C85" s="78" t="s">
        <v>4733</v>
      </c>
      <c r="E85" s="78" t="s">
        <v>4734</v>
      </c>
      <c r="F85" s="79"/>
    </row>
    <row r="86" spans="3:6" x14ac:dyDescent="0.25">
      <c r="E86" s="2" t="s">
        <v>4783</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101"/>
  <dimension ref="A1:IV8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3077</v>
      </c>
      <c r="J2" s="38" t="s">
        <v>4461</v>
      </c>
    </row>
    <row r="3" spans="1:54" ht="16.5" x14ac:dyDescent="0.3">
      <c r="C3" s="1" t="s">
        <v>27</v>
      </c>
      <c r="D3" s="21" t="s">
        <v>3078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3079</v>
      </c>
      <c r="C26" s="57" t="s">
        <v>3080</v>
      </c>
      <c r="D26" s="54" t="s">
        <v>3081</v>
      </c>
      <c r="E26" s="6" t="s">
        <v>660</v>
      </c>
      <c r="F26" s="19">
        <v>2499900</v>
      </c>
      <c r="G26" s="24">
        <v>2497.31</v>
      </c>
      <c r="H26" s="24">
        <v>22.65</v>
      </c>
      <c r="I26" s="31">
        <v>7.5565834000000001</v>
      </c>
      <c r="J26" s="31"/>
      <c r="K26" s="35"/>
    </row>
    <row r="27" spans="1:11" x14ac:dyDescent="0.25">
      <c r="B27" s="8" t="s">
        <v>3082</v>
      </c>
      <c r="C27" s="57" t="s">
        <v>3083</v>
      </c>
      <c r="D27" s="54" t="s">
        <v>3084</v>
      </c>
      <c r="E27" s="6" t="s">
        <v>660</v>
      </c>
      <c r="F27" s="19">
        <v>2000000</v>
      </c>
      <c r="G27" s="24">
        <v>1998.64</v>
      </c>
      <c r="H27" s="24">
        <v>18.13</v>
      </c>
      <c r="I27" s="31">
        <v>7.5512633999999998</v>
      </c>
      <c r="J27" s="31"/>
      <c r="K27" s="35"/>
    </row>
    <row r="28" spans="1:11" x14ac:dyDescent="0.25">
      <c r="B28" s="8" t="s">
        <v>3085</v>
      </c>
      <c r="C28" s="57" t="s">
        <v>3086</v>
      </c>
      <c r="D28" s="54" t="s">
        <v>3087</v>
      </c>
      <c r="E28" s="6" t="s">
        <v>660</v>
      </c>
      <c r="F28" s="19">
        <v>1500000</v>
      </c>
      <c r="G28" s="24">
        <v>1498.93</v>
      </c>
      <c r="H28" s="24">
        <v>13.6</v>
      </c>
      <c r="I28" s="31">
        <v>7.5320461999999999</v>
      </c>
      <c r="J28" s="31"/>
      <c r="K28" s="35"/>
    </row>
    <row r="29" spans="1:11" x14ac:dyDescent="0.25">
      <c r="B29" s="8" t="s">
        <v>3088</v>
      </c>
      <c r="C29" s="57" t="s">
        <v>3089</v>
      </c>
      <c r="D29" s="54" t="s">
        <v>3090</v>
      </c>
      <c r="E29" s="6" t="s">
        <v>660</v>
      </c>
      <c r="F29" s="19">
        <v>500000</v>
      </c>
      <c r="G29" s="24">
        <v>502.36</v>
      </c>
      <c r="H29" s="24">
        <v>4.5599999999999996</v>
      </c>
      <c r="I29" s="31">
        <v>7.5475962000000001</v>
      </c>
      <c r="J29" s="31"/>
      <c r="K29" s="35"/>
    </row>
    <row r="30" spans="1:11" x14ac:dyDescent="0.25">
      <c r="B30" s="8" t="s">
        <v>3069</v>
      </c>
      <c r="C30" s="57" t="s">
        <v>3070</v>
      </c>
      <c r="D30" s="54" t="s">
        <v>3071</v>
      </c>
      <c r="E30" s="6" t="s">
        <v>660</v>
      </c>
      <c r="F30" s="19">
        <v>225000</v>
      </c>
      <c r="G30" s="24">
        <v>219.1</v>
      </c>
      <c r="H30" s="24">
        <v>1.99</v>
      </c>
      <c r="I30" s="31">
        <v>7.5316168000000001</v>
      </c>
      <c r="J30" s="31"/>
      <c r="K30" s="35"/>
    </row>
    <row r="31" spans="1:11" x14ac:dyDescent="0.25">
      <c r="C31" s="58" t="s">
        <v>40</v>
      </c>
      <c r="D31" s="54"/>
      <c r="E31" s="6"/>
      <c r="F31" s="19"/>
      <c r="G31" s="25">
        <v>6716.34</v>
      </c>
      <c r="H31" s="25">
        <v>60.93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707</v>
      </c>
      <c r="C43" s="57" t="s">
        <v>708</v>
      </c>
      <c r="D43" s="54" t="s">
        <v>709</v>
      </c>
      <c r="E43" s="6" t="s">
        <v>660</v>
      </c>
      <c r="F43" s="19">
        <v>3035000</v>
      </c>
      <c r="G43" s="24">
        <v>2533.8200000000002</v>
      </c>
      <c r="H43" s="24">
        <v>22.98</v>
      </c>
      <c r="I43" s="31">
        <v>7.3100698</v>
      </c>
      <c r="J43" s="31"/>
      <c r="K43" s="35"/>
    </row>
    <row r="44" spans="1:11" x14ac:dyDescent="0.25">
      <c r="B44" s="8" t="s">
        <v>2281</v>
      </c>
      <c r="C44" s="57" t="s">
        <v>2282</v>
      </c>
      <c r="D44" s="54" t="s">
        <v>2283</v>
      </c>
      <c r="E44" s="6" t="s">
        <v>660</v>
      </c>
      <c r="F44" s="19">
        <v>806300</v>
      </c>
      <c r="G44" s="24">
        <v>682.87</v>
      </c>
      <c r="H44" s="24">
        <v>6.19</v>
      </c>
      <c r="I44" s="31">
        <v>7.2819900999999998</v>
      </c>
      <c r="J44" s="31"/>
      <c r="K44" s="35"/>
    </row>
    <row r="45" spans="1:11" x14ac:dyDescent="0.25">
      <c r="B45" s="8" t="s">
        <v>2284</v>
      </c>
      <c r="C45" s="57" t="s">
        <v>2285</v>
      </c>
      <c r="D45" s="54" t="s">
        <v>2286</v>
      </c>
      <c r="E45" s="6" t="s">
        <v>660</v>
      </c>
      <c r="F45" s="19">
        <v>325000</v>
      </c>
      <c r="G45" s="24">
        <v>275.08999999999997</v>
      </c>
      <c r="H45" s="24">
        <v>2.5</v>
      </c>
      <c r="I45" s="31">
        <v>7.2821452999999998</v>
      </c>
      <c r="J45" s="31"/>
      <c r="K45" s="35"/>
    </row>
    <row r="46" spans="1:11" x14ac:dyDescent="0.25">
      <c r="B46" s="8" t="s">
        <v>2977</v>
      </c>
      <c r="C46" s="57" t="s">
        <v>2978</v>
      </c>
      <c r="D46" s="54" t="s">
        <v>2979</v>
      </c>
      <c r="E46" s="6" t="s">
        <v>660</v>
      </c>
      <c r="F46" s="19">
        <v>325000</v>
      </c>
      <c r="G46" s="24">
        <v>274.87</v>
      </c>
      <c r="H46" s="24">
        <v>2.4900000000000002</v>
      </c>
      <c r="I46" s="31">
        <v>7.2823523000000003</v>
      </c>
      <c r="J46" s="31"/>
      <c r="K46" s="35"/>
    </row>
    <row r="47" spans="1:11" x14ac:dyDescent="0.25">
      <c r="B47" s="8" t="s">
        <v>3091</v>
      </c>
      <c r="C47" s="57" t="s">
        <v>3092</v>
      </c>
      <c r="D47" s="54" t="s">
        <v>3093</v>
      </c>
      <c r="E47" s="6" t="s">
        <v>660</v>
      </c>
      <c r="F47" s="19">
        <v>250000</v>
      </c>
      <c r="G47" s="24">
        <v>207.55</v>
      </c>
      <c r="H47" s="24">
        <v>1.88</v>
      </c>
      <c r="I47" s="31">
        <v>7.3230189000000001</v>
      </c>
      <c r="J47" s="31"/>
      <c r="K47" s="35"/>
    </row>
    <row r="48" spans="1:11" x14ac:dyDescent="0.25">
      <c r="B48" s="8" t="s">
        <v>2983</v>
      </c>
      <c r="C48" s="57" t="s">
        <v>2984</v>
      </c>
      <c r="D48" s="54" t="s">
        <v>2985</v>
      </c>
      <c r="E48" s="6" t="s">
        <v>660</v>
      </c>
      <c r="F48" s="19">
        <v>100000</v>
      </c>
      <c r="G48" s="24">
        <v>84.61</v>
      </c>
      <c r="H48" s="24">
        <v>0.77</v>
      </c>
      <c r="I48" s="31">
        <v>7.2822487999999996</v>
      </c>
      <c r="J48" s="31"/>
      <c r="K48" s="35"/>
    </row>
    <row r="49" spans="1:11" x14ac:dyDescent="0.25">
      <c r="C49" s="58" t="s">
        <v>40</v>
      </c>
      <c r="D49" s="54"/>
      <c r="E49" s="6"/>
      <c r="F49" s="19"/>
      <c r="G49" s="25">
        <v>4058.81</v>
      </c>
      <c r="H49" s="25">
        <v>36.81</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38</v>
      </c>
      <c r="C63" s="57" t="s">
        <v>39</v>
      </c>
      <c r="D63" s="54"/>
      <c r="E63" s="6"/>
      <c r="F63" s="19"/>
      <c r="G63" s="24">
        <v>41.31</v>
      </c>
      <c r="H63" s="24">
        <v>0.37</v>
      </c>
      <c r="I63" s="31"/>
      <c r="J63" s="31"/>
      <c r="K63" s="35"/>
    </row>
    <row r="64" spans="1:11" x14ac:dyDescent="0.25">
      <c r="C64" s="58" t="s">
        <v>40</v>
      </c>
      <c r="D64" s="54"/>
      <c r="E64" s="6"/>
      <c r="F64" s="19"/>
      <c r="G64" s="25">
        <v>41.31</v>
      </c>
      <c r="H64" s="25">
        <v>0.37</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4656</v>
      </c>
      <c r="D67" s="54"/>
      <c r="E67" s="6"/>
      <c r="F67" s="19"/>
      <c r="G67" s="24" t="s">
        <v>2</v>
      </c>
      <c r="H67" s="24" t="s">
        <v>2</v>
      </c>
      <c r="I67" s="31"/>
      <c r="J67" s="31"/>
      <c r="K67" s="35"/>
      <c r="L67" s="3"/>
      <c r="AI67" s="3"/>
      <c r="AV67" s="3"/>
      <c r="AX67" s="3"/>
      <c r="BB67" s="3"/>
    </row>
    <row r="68" spans="1:54" x14ac:dyDescent="0.25">
      <c r="B68" s="8"/>
      <c r="C68" s="57" t="s">
        <v>41</v>
      </c>
      <c r="D68" s="54"/>
      <c r="E68" s="6"/>
      <c r="F68" s="19"/>
      <c r="G68" s="24">
        <v>207.46</v>
      </c>
      <c r="H68" s="24">
        <v>1.89</v>
      </c>
      <c r="I68" s="31"/>
      <c r="J68" s="31"/>
      <c r="K68" s="35"/>
    </row>
    <row r="69" spans="1:54" x14ac:dyDescent="0.25">
      <c r="C69" s="58" t="s">
        <v>40</v>
      </c>
      <c r="D69" s="54"/>
      <c r="E69" s="6"/>
      <c r="F69" s="19"/>
      <c r="G69" s="25">
        <v>207.46</v>
      </c>
      <c r="H69" s="25">
        <v>1.89</v>
      </c>
      <c r="I69" s="31"/>
      <c r="J69" s="31"/>
      <c r="K69" s="35"/>
    </row>
    <row r="70" spans="1:54" x14ac:dyDescent="0.25">
      <c r="C70" s="57"/>
      <c r="D70" s="54"/>
      <c r="E70" s="6"/>
      <c r="F70" s="19"/>
      <c r="G70" s="24"/>
      <c r="H70" s="24"/>
      <c r="I70" s="31"/>
      <c r="J70" s="31"/>
      <c r="K70" s="35"/>
    </row>
    <row r="71" spans="1:54" x14ac:dyDescent="0.25">
      <c r="C71" s="60" t="s">
        <v>42</v>
      </c>
      <c r="D71" s="55"/>
      <c r="E71" s="5"/>
      <c r="F71" s="20"/>
      <c r="G71" s="26">
        <v>11023.92</v>
      </c>
      <c r="H71" s="26">
        <v>100.00000000000001</v>
      </c>
      <c r="I71" s="32"/>
      <c r="J71" s="32"/>
      <c r="K71" s="36"/>
    </row>
    <row r="74" spans="1:54" x14ac:dyDescent="0.25">
      <c r="C74" s="1" t="s">
        <v>43</v>
      </c>
    </row>
    <row r="75" spans="1:54" x14ac:dyDescent="0.25">
      <c r="C75" s="37" t="s">
        <v>44</v>
      </c>
      <c r="D75" s="37"/>
      <c r="E75" s="37"/>
      <c r="F75" s="37"/>
      <c r="G75" s="37"/>
      <c r="H75" s="37"/>
      <c r="I75" s="37"/>
      <c r="J75" s="37"/>
      <c r="K75" s="37"/>
    </row>
    <row r="76" spans="1:54" x14ac:dyDescent="0.25">
      <c r="C76" s="2" t="s">
        <v>45</v>
      </c>
    </row>
    <row r="77" spans="1:54" x14ac:dyDescent="0.25">
      <c r="C77" s="2" t="s">
        <v>46</v>
      </c>
    </row>
    <row r="78" spans="1:54" x14ac:dyDescent="0.25">
      <c r="C78" s="2" t="s">
        <v>47</v>
      </c>
    </row>
    <row r="79" spans="1:54" x14ac:dyDescent="0.25">
      <c r="C79" s="2" t="s">
        <v>48</v>
      </c>
    </row>
    <row r="81" spans="3:6" x14ac:dyDescent="0.25">
      <c r="C81" s="78" t="s">
        <v>4733</v>
      </c>
      <c r="E81" s="78" t="s">
        <v>4734</v>
      </c>
      <c r="F81" s="79"/>
    </row>
    <row r="82" spans="3:6" x14ac:dyDescent="0.25">
      <c r="E82" s="2" t="s">
        <v>4783</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102"/>
  <dimension ref="A1:IV91"/>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3094</v>
      </c>
      <c r="J2" s="38" t="s">
        <v>4461</v>
      </c>
    </row>
    <row r="3" spans="1:54" ht="16.5" x14ac:dyDescent="0.3">
      <c r="C3" s="1" t="s">
        <v>27</v>
      </c>
      <c r="D3" s="21" t="s">
        <v>3095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3096</v>
      </c>
      <c r="C26" s="57" t="s">
        <v>3097</v>
      </c>
      <c r="D26" s="54" t="s">
        <v>3098</v>
      </c>
      <c r="E26" s="6" t="s">
        <v>660</v>
      </c>
      <c r="F26" s="19">
        <v>5000000</v>
      </c>
      <c r="G26" s="24">
        <v>4969.62</v>
      </c>
      <c r="H26" s="24">
        <v>18.39</v>
      </c>
      <c r="I26" s="31">
        <v>7.5473597999999997</v>
      </c>
      <c r="J26" s="31"/>
      <c r="K26" s="35"/>
    </row>
    <row r="27" spans="1:11" x14ac:dyDescent="0.25">
      <c r="B27" s="8" t="s">
        <v>3099</v>
      </c>
      <c r="C27" s="57" t="s">
        <v>3100</v>
      </c>
      <c r="D27" s="54" t="s">
        <v>3101</v>
      </c>
      <c r="E27" s="6" t="s">
        <v>660</v>
      </c>
      <c r="F27" s="19">
        <v>3100000</v>
      </c>
      <c r="G27" s="24">
        <v>3097.45</v>
      </c>
      <c r="H27" s="24">
        <v>11.46</v>
      </c>
      <c r="I27" s="31">
        <v>7.5368168000000004</v>
      </c>
      <c r="J27" s="31"/>
      <c r="K27" s="35"/>
    </row>
    <row r="28" spans="1:11" x14ac:dyDescent="0.25">
      <c r="B28" s="8" t="s">
        <v>3102</v>
      </c>
      <c r="C28" s="57" t="s">
        <v>3103</v>
      </c>
      <c r="D28" s="54" t="s">
        <v>3104</v>
      </c>
      <c r="E28" s="6" t="s">
        <v>660</v>
      </c>
      <c r="F28" s="19">
        <v>2500000</v>
      </c>
      <c r="G28" s="24">
        <v>2510.4</v>
      </c>
      <c r="H28" s="24">
        <v>9.2899999999999991</v>
      </c>
      <c r="I28" s="31">
        <v>7.5523667999999997</v>
      </c>
      <c r="J28" s="31"/>
      <c r="K28" s="35"/>
    </row>
    <row r="29" spans="1:11" x14ac:dyDescent="0.25">
      <c r="B29" s="8" t="s">
        <v>3105</v>
      </c>
      <c r="C29" s="57" t="s">
        <v>3106</v>
      </c>
      <c r="D29" s="54" t="s">
        <v>3107</v>
      </c>
      <c r="E29" s="6" t="s">
        <v>660</v>
      </c>
      <c r="F29" s="19">
        <v>2500000</v>
      </c>
      <c r="G29" s="24">
        <v>2510.2399999999998</v>
      </c>
      <c r="H29" s="24">
        <v>9.2899999999999991</v>
      </c>
      <c r="I29" s="31">
        <v>7.5759406</v>
      </c>
      <c r="J29" s="31"/>
      <c r="K29" s="35"/>
    </row>
    <row r="30" spans="1:11" x14ac:dyDescent="0.25">
      <c r="B30" s="8" t="s">
        <v>3108</v>
      </c>
      <c r="C30" s="57" t="s">
        <v>3109</v>
      </c>
      <c r="D30" s="54" t="s">
        <v>3110</v>
      </c>
      <c r="E30" s="6" t="s">
        <v>660</v>
      </c>
      <c r="F30" s="19">
        <v>2000000</v>
      </c>
      <c r="G30" s="24">
        <v>1998.48</v>
      </c>
      <c r="H30" s="24">
        <v>7.39</v>
      </c>
      <c r="I30" s="31">
        <v>7.5547601000000002</v>
      </c>
      <c r="J30" s="31"/>
      <c r="K30" s="35"/>
    </row>
    <row r="31" spans="1:11" x14ac:dyDescent="0.25">
      <c r="B31" s="8" t="s">
        <v>3085</v>
      </c>
      <c r="C31" s="57" t="s">
        <v>3086</v>
      </c>
      <c r="D31" s="54" t="s">
        <v>3087</v>
      </c>
      <c r="E31" s="6" t="s">
        <v>660</v>
      </c>
      <c r="F31" s="19">
        <v>1500000</v>
      </c>
      <c r="G31" s="24">
        <v>1498.93</v>
      </c>
      <c r="H31" s="24">
        <v>5.55</v>
      </c>
      <c r="I31" s="31">
        <v>7.5320461999999999</v>
      </c>
      <c r="J31" s="31"/>
      <c r="K31" s="35"/>
    </row>
    <row r="32" spans="1:11" x14ac:dyDescent="0.25">
      <c r="B32" s="8" t="s">
        <v>3111</v>
      </c>
      <c r="C32" s="57" t="s">
        <v>3112</v>
      </c>
      <c r="D32" s="54" t="s">
        <v>3113</v>
      </c>
      <c r="E32" s="6" t="s">
        <v>660</v>
      </c>
      <c r="F32" s="19">
        <v>500000</v>
      </c>
      <c r="G32" s="24">
        <v>497.08</v>
      </c>
      <c r="H32" s="24">
        <v>1.84</v>
      </c>
      <c r="I32" s="31">
        <v>7.5368168000000004</v>
      </c>
      <c r="J32" s="31"/>
      <c r="K32" s="35"/>
    </row>
    <row r="33" spans="1:11" x14ac:dyDescent="0.25">
      <c r="B33" s="8" t="s">
        <v>3114</v>
      </c>
      <c r="C33" s="57" t="s">
        <v>3115</v>
      </c>
      <c r="D33" s="54" t="s">
        <v>3116</v>
      </c>
      <c r="E33" s="6" t="s">
        <v>660</v>
      </c>
      <c r="F33" s="19">
        <v>411200</v>
      </c>
      <c r="G33" s="24">
        <v>400.99</v>
      </c>
      <c r="H33" s="24">
        <v>1.48</v>
      </c>
      <c r="I33" s="31">
        <v>7.5514333999999996</v>
      </c>
      <c r="J33" s="31"/>
      <c r="K33" s="35"/>
    </row>
    <row r="34" spans="1:11" x14ac:dyDescent="0.25">
      <c r="B34" s="8" t="s">
        <v>3069</v>
      </c>
      <c r="C34" s="57" t="s">
        <v>3070</v>
      </c>
      <c r="D34" s="54" t="s">
        <v>3071</v>
      </c>
      <c r="E34" s="6" t="s">
        <v>660</v>
      </c>
      <c r="F34" s="19">
        <v>400000</v>
      </c>
      <c r="G34" s="24">
        <v>389.51</v>
      </c>
      <c r="H34" s="24">
        <v>1.44</v>
      </c>
      <c r="I34" s="31">
        <v>7.5316168000000001</v>
      </c>
      <c r="J34" s="31"/>
      <c r="K34" s="35"/>
    </row>
    <row r="35" spans="1:11" x14ac:dyDescent="0.25">
      <c r="B35" s="8" t="s">
        <v>3014</v>
      </c>
      <c r="C35" s="57" t="s">
        <v>3015</v>
      </c>
      <c r="D35" s="54" t="s">
        <v>3016</v>
      </c>
      <c r="E35" s="6" t="s">
        <v>660</v>
      </c>
      <c r="F35" s="19">
        <v>200000</v>
      </c>
      <c r="G35" s="24">
        <v>201.83</v>
      </c>
      <c r="H35" s="24">
        <v>0.75</v>
      </c>
      <c r="I35" s="31">
        <v>7.5812065000000004</v>
      </c>
      <c r="J35" s="31"/>
      <c r="K35" s="35"/>
    </row>
    <row r="36" spans="1:11" x14ac:dyDescent="0.25">
      <c r="B36" s="8" t="s">
        <v>3117</v>
      </c>
      <c r="C36" s="57" t="s">
        <v>3118</v>
      </c>
      <c r="D36" s="54" t="s">
        <v>3119</v>
      </c>
      <c r="E36" s="6" t="s">
        <v>660</v>
      </c>
      <c r="F36" s="19">
        <v>200000</v>
      </c>
      <c r="G36" s="24">
        <v>201.23</v>
      </c>
      <c r="H36" s="24">
        <v>0.74</v>
      </c>
      <c r="I36" s="31">
        <v>7.5523667999999997</v>
      </c>
      <c r="J36" s="31"/>
      <c r="K36" s="35"/>
    </row>
    <row r="37" spans="1:11" x14ac:dyDescent="0.25">
      <c r="C37" s="58" t="s">
        <v>40</v>
      </c>
      <c r="D37" s="54"/>
      <c r="E37" s="6"/>
      <c r="F37" s="19"/>
      <c r="G37" s="25">
        <v>18275.759999999998</v>
      </c>
      <c r="H37" s="25">
        <v>67.62</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707</v>
      </c>
      <c r="C49" s="57" t="s">
        <v>708</v>
      </c>
      <c r="D49" s="54" t="s">
        <v>709</v>
      </c>
      <c r="E49" s="6" t="s">
        <v>660</v>
      </c>
      <c r="F49" s="19">
        <v>4035000</v>
      </c>
      <c r="G49" s="24">
        <v>3368.68</v>
      </c>
      <c r="H49" s="24">
        <v>12.46</v>
      </c>
      <c r="I49" s="31">
        <v>7.3100698</v>
      </c>
      <c r="J49" s="31"/>
      <c r="K49" s="35"/>
    </row>
    <row r="50" spans="1:11" x14ac:dyDescent="0.25">
      <c r="B50" s="8" t="s">
        <v>3120</v>
      </c>
      <c r="C50" s="57" t="s">
        <v>3121</v>
      </c>
      <c r="D50" s="54" t="s">
        <v>3122</v>
      </c>
      <c r="E50" s="6" t="s">
        <v>660</v>
      </c>
      <c r="F50" s="19">
        <v>2500000</v>
      </c>
      <c r="G50" s="24">
        <v>2107.85</v>
      </c>
      <c r="H50" s="24">
        <v>7.8</v>
      </c>
      <c r="I50" s="31">
        <v>7.3073268999999996</v>
      </c>
      <c r="J50" s="31"/>
      <c r="K50" s="35"/>
    </row>
    <row r="51" spans="1:11" x14ac:dyDescent="0.25">
      <c r="B51" s="8" t="s">
        <v>3091</v>
      </c>
      <c r="C51" s="57" t="s">
        <v>3092</v>
      </c>
      <c r="D51" s="54" t="s">
        <v>3093</v>
      </c>
      <c r="E51" s="6" t="s">
        <v>660</v>
      </c>
      <c r="F51" s="19">
        <v>850000</v>
      </c>
      <c r="G51" s="24">
        <v>705.67</v>
      </c>
      <c r="H51" s="24">
        <v>2.61</v>
      </c>
      <c r="I51" s="31">
        <v>7.3230189000000001</v>
      </c>
      <c r="J51" s="31"/>
      <c r="K51" s="35"/>
    </row>
    <row r="52" spans="1:11" x14ac:dyDescent="0.25">
      <c r="B52" s="8" t="s">
        <v>2284</v>
      </c>
      <c r="C52" s="57" t="s">
        <v>2285</v>
      </c>
      <c r="D52" s="54" t="s">
        <v>2286</v>
      </c>
      <c r="E52" s="6" t="s">
        <v>660</v>
      </c>
      <c r="F52" s="19">
        <v>650000</v>
      </c>
      <c r="G52" s="24">
        <v>550.16999999999996</v>
      </c>
      <c r="H52" s="24">
        <v>2.04</v>
      </c>
      <c r="I52" s="31">
        <v>7.2821452999999998</v>
      </c>
      <c r="J52" s="31"/>
      <c r="K52" s="35"/>
    </row>
    <row r="53" spans="1:11" x14ac:dyDescent="0.25">
      <c r="B53" s="8" t="s">
        <v>2977</v>
      </c>
      <c r="C53" s="57" t="s">
        <v>2978</v>
      </c>
      <c r="D53" s="54" t="s">
        <v>2979</v>
      </c>
      <c r="E53" s="6" t="s">
        <v>660</v>
      </c>
      <c r="F53" s="19">
        <v>450000</v>
      </c>
      <c r="G53" s="24">
        <v>380.59</v>
      </c>
      <c r="H53" s="24">
        <v>1.41</v>
      </c>
      <c r="I53" s="31">
        <v>7.2823523000000003</v>
      </c>
      <c r="J53" s="31"/>
      <c r="K53" s="35"/>
    </row>
    <row r="54" spans="1:11" x14ac:dyDescent="0.25">
      <c r="B54" s="8" t="s">
        <v>2983</v>
      </c>
      <c r="C54" s="57" t="s">
        <v>2984</v>
      </c>
      <c r="D54" s="54" t="s">
        <v>2985</v>
      </c>
      <c r="E54" s="6" t="s">
        <v>660</v>
      </c>
      <c r="F54" s="19">
        <v>400500</v>
      </c>
      <c r="G54" s="24">
        <v>338.86</v>
      </c>
      <c r="H54" s="24">
        <v>1.25</v>
      </c>
      <c r="I54" s="31">
        <v>7.2822487999999996</v>
      </c>
      <c r="J54" s="31"/>
      <c r="K54" s="35"/>
    </row>
    <row r="55" spans="1:11" x14ac:dyDescent="0.25">
      <c r="B55" s="8" t="s">
        <v>2281</v>
      </c>
      <c r="C55" s="57" t="s">
        <v>2282</v>
      </c>
      <c r="D55" s="54" t="s">
        <v>2283</v>
      </c>
      <c r="E55" s="6" t="s">
        <v>660</v>
      </c>
      <c r="F55" s="19">
        <v>375000</v>
      </c>
      <c r="G55" s="24">
        <v>317.58999999999997</v>
      </c>
      <c r="H55" s="24">
        <v>1.18</v>
      </c>
      <c r="I55" s="31">
        <v>7.2819900999999998</v>
      </c>
      <c r="J55" s="31"/>
      <c r="K55" s="35"/>
    </row>
    <row r="56" spans="1:11" x14ac:dyDescent="0.25">
      <c r="B56" s="8" t="s">
        <v>3123</v>
      </c>
      <c r="C56" s="57" t="s">
        <v>3124</v>
      </c>
      <c r="D56" s="54" t="s">
        <v>3125</v>
      </c>
      <c r="E56" s="6" t="s">
        <v>660</v>
      </c>
      <c r="F56" s="19">
        <v>275000</v>
      </c>
      <c r="G56" s="24">
        <v>228.48</v>
      </c>
      <c r="H56" s="24">
        <v>0.85</v>
      </c>
      <c r="I56" s="31">
        <v>7.3228118999999996</v>
      </c>
      <c r="J56" s="31"/>
      <c r="K56" s="35"/>
    </row>
    <row r="57" spans="1:11" x14ac:dyDescent="0.25">
      <c r="B57" s="8" t="s">
        <v>3126</v>
      </c>
      <c r="C57" s="57" t="s">
        <v>3127</v>
      </c>
      <c r="D57" s="54" t="s">
        <v>3128</v>
      </c>
      <c r="E57" s="6" t="s">
        <v>660</v>
      </c>
      <c r="F57" s="19">
        <v>200000</v>
      </c>
      <c r="G57" s="24">
        <v>166.27</v>
      </c>
      <c r="H57" s="24">
        <v>0.62</v>
      </c>
      <c r="I57" s="31">
        <v>7.3226566000000002</v>
      </c>
      <c r="J57" s="31"/>
      <c r="K57" s="35"/>
    </row>
    <row r="58" spans="1:11" x14ac:dyDescent="0.25">
      <c r="C58" s="58" t="s">
        <v>40</v>
      </c>
      <c r="D58" s="54"/>
      <c r="E58" s="6"/>
      <c r="F58" s="19"/>
      <c r="G58" s="25">
        <v>8164.16</v>
      </c>
      <c r="H58" s="25">
        <v>30.22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38</v>
      </c>
      <c r="C72" s="57" t="s">
        <v>39</v>
      </c>
      <c r="D72" s="54"/>
      <c r="E72" s="6"/>
      <c r="F72" s="19"/>
      <c r="G72" s="24">
        <v>56.14</v>
      </c>
      <c r="H72" s="24">
        <v>0.21</v>
      </c>
      <c r="I72" s="31"/>
      <c r="J72" s="31"/>
      <c r="K72" s="35"/>
    </row>
    <row r="73" spans="1:54" x14ac:dyDescent="0.25">
      <c r="C73" s="58" t="s">
        <v>40</v>
      </c>
      <c r="D73" s="54"/>
      <c r="E73" s="6"/>
      <c r="F73" s="19"/>
      <c r="G73" s="25">
        <v>56.14</v>
      </c>
      <c r="H73" s="25">
        <v>0.21</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4656</v>
      </c>
      <c r="D76" s="54"/>
      <c r="E76" s="6"/>
      <c r="F76" s="19"/>
      <c r="G76" s="24" t="s">
        <v>2</v>
      </c>
      <c r="H76" s="24" t="s">
        <v>2</v>
      </c>
      <c r="I76" s="31"/>
      <c r="J76" s="31"/>
      <c r="K76" s="35"/>
      <c r="L76" s="3"/>
      <c r="AI76" s="3"/>
      <c r="AV76" s="3"/>
      <c r="AX76" s="3"/>
      <c r="BB76" s="3"/>
    </row>
    <row r="77" spans="1:54" x14ac:dyDescent="0.25">
      <c r="B77" s="8"/>
      <c r="C77" s="57" t="s">
        <v>41</v>
      </c>
      <c r="D77" s="54"/>
      <c r="E77" s="6"/>
      <c r="F77" s="19"/>
      <c r="G77" s="24">
        <v>529.16</v>
      </c>
      <c r="H77" s="24">
        <v>1.95</v>
      </c>
      <c r="I77" s="31"/>
      <c r="J77" s="31"/>
      <c r="K77" s="35"/>
    </row>
    <row r="78" spans="1:54" x14ac:dyDescent="0.25">
      <c r="C78" s="58" t="s">
        <v>40</v>
      </c>
      <c r="D78" s="54"/>
      <c r="E78" s="6"/>
      <c r="F78" s="19"/>
      <c r="G78" s="25">
        <v>529.16</v>
      </c>
      <c r="H78" s="25">
        <v>1.95</v>
      </c>
      <c r="I78" s="31"/>
      <c r="J78" s="31"/>
      <c r="K78" s="35"/>
    </row>
    <row r="79" spans="1:54" x14ac:dyDescent="0.25">
      <c r="C79" s="57"/>
      <c r="D79" s="54"/>
      <c r="E79" s="6"/>
      <c r="F79" s="19"/>
      <c r="G79" s="24"/>
      <c r="H79" s="24"/>
      <c r="I79" s="31"/>
      <c r="J79" s="31"/>
      <c r="K79" s="35"/>
    </row>
    <row r="80" spans="1:54" x14ac:dyDescent="0.25">
      <c r="C80" s="60" t="s">
        <v>42</v>
      </c>
      <c r="D80" s="55"/>
      <c r="E80" s="5"/>
      <c r="F80" s="20"/>
      <c r="G80" s="26">
        <v>27025.22</v>
      </c>
      <c r="H80" s="26">
        <v>100</v>
      </c>
      <c r="I80" s="32"/>
      <c r="J80" s="32"/>
      <c r="K80" s="36"/>
    </row>
    <row r="83" spans="3:11" x14ac:dyDescent="0.25">
      <c r="C83" s="1" t="s">
        <v>43</v>
      </c>
    </row>
    <row r="84" spans="3:11" x14ac:dyDescent="0.25">
      <c r="C84" s="37" t="s">
        <v>44</v>
      </c>
      <c r="D84" s="37"/>
      <c r="E84" s="37"/>
      <c r="F84" s="37"/>
      <c r="G84" s="37"/>
      <c r="H84" s="37"/>
      <c r="I84" s="37"/>
      <c r="J84" s="37"/>
      <c r="K84" s="37"/>
    </row>
    <row r="85" spans="3:11" x14ac:dyDescent="0.25">
      <c r="C85" s="2" t="s">
        <v>45</v>
      </c>
    </row>
    <row r="86" spans="3:11" x14ac:dyDescent="0.25">
      <c r="C86" s="2" t="s">
        <v>46</v>
      </c>
    </row>
    <row r="87" spans="3:11" x14ac:dyDescent="0.25">
      <c r="C87" s="2" t="s">
        <v>47</v>
      </c>
    </row>
    <row r="88" spans="3:11" x14ac:dyDescent="0.25">
      <c r="C88" s="2" t="s">
        <v>48</v>
      </c>
    </row>
    <row r="90" spans="3:11" x14ac:dyDescent="0.25">
      <c r="C90" s="78" t="s">
        <v>4733</v>
      </c>
      <c r="E90" s="78" t="s">
        <v>4734</v>
      </c>
      <c r="F90" s="79"/>
    </row>
    <row r="91" spans="3:11" x14ac:dyDescent="0.25">
      <c r="E91" s="2" t="s">
        <v>4783</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103"/>
  <dimension ref="A1:IV8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3129</v>
      </c>
      <c r="J2" s="38" t="s">
        <v>4461</v>
      </c>
    </row>
    <row r="3" spans="1:54" ht="16.5" x14ac:dyDescent="0.3">
      <c r="C3" s="1" t="s">
        <v>27</v>
      </c>
      <c r="D3" s="21" t="s">
        <v>3130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3131</v>
      </c>
      <c r="C26" s="57" t="s">
        <v>3132</v>
      </c>
      <c r="D26" s="54" t="s">
        <v>3133</v>
      </c>
      <c r="E26" s="6" t="s">
        <v>660</v>
      </c>
      <c r="F26" s="19">
        <v>5000000</v>
      </c>
      <c r="G26" s="24">
        <v>5152.12</v>
      </c>
      <c r="H26" s="24">
        <v>41.53</v>
      </c>
      <c r="I26" s="31">
        <v>7.5579461999999999</v>
      </c>
      <c r="J26" s="31"/>
      <c r="K26" s="35"/>
    </row>
    <row r="27" spans="1:11" x14ac:dyDescent="0.25">
      <c r="B27" s="8" t="s">
        <v>3014</v>
      </c>
      <c r="C27" s="57" t="s">
        <v>3015</v>
      </c>
      <c r="D27" s="54" t="s">
        <v>3016</v>
      </c>
      <c r="E27" s="6" t="s">
        <v>660</v>
      </c>
      <c r="F27" s="19">
        <v>3800000</v>
      </c>
      <c r="G27" s="24">
        <v>3834.68</v>
      </c>
      <c r="H27" s="24">
        <v>30.91</v>
      </c>
      <c r="I27" s="31">
        <v>7.5812065000000004</v>
      </c>
      <c r="J27" s="31"/>
      <c r="K27" s="35"/>
    </row>
    <row r="28" spans="1:11" x14ac:dyDescent="0.25">
      <c r="B28" s="8" t="s">
        <v>3134</v>
      </c>
      <c r="C28" s="57" t="s">
        <v>3135</v>
      </c>
      <c r="D28" s="54" t="s">
        <v>3136</v>
      </c>
      <c r="E28" s="6" t="s">
        <v>660</v>
      </c>
      <c r="F28" s="19">
        <v>500000</v>
      </c>
      <c r="G28" s="24">
        <v>497.11</v>
      </c>
      <c r="H28" s="24">
        <v>4.01</v>
      </c>
      <c r="I28" s="31">
        <v>7.5656065000000003</v>
      </c>
      <c r="J28" s="31"/>
      <c r="K28" s="35"/>
    </row>
    <row r="29" spans="1:11" x14ac:dyDescent="0.25">
      <c r="B29" s="8" t="s">
        <v>3069</v>
      </c>
      <c r="C29" s="57" t="s">
        <v>3070</v>
      </c>
      <c r="D29" s="54" t="s">
        <v>3071</v>
      </c>
      <c r="E29" s="6" t="s">
        <v>660</v>
      </c>
      <c r="F29" s="19">
        <v>225000</v>
      </c>
      <c r="G29" s="24">
        <v>219.1</v>
      </c>
      <c r="H29" s="24">
        <v>1.77</v>
      </c>
      <c r="I29" s="31">
        <v>7.5316168000000001</v>
      </c>
      <c r="J29" s="31"/>
      <c r="K29" s="35"/>
    </row>
    <row r="30" spans="1:11" x14ac:dyDescent="0.25">
      <c r="B30" s="8" t="s">
        <v>3137</v>
      </c>
      <c r="C30" s="57" t="s">
        <v>3138</v>
      </c>
      <c r="D30" s="54" t="s">
        <v>3139</v>
      </c>
      <c r="E30" s="6" t="s">
        <v>660</v>
      </c>
      <c r="F30" s="19">
        <v>200000</v>
      </c>
      <c r="G30" s="24">
        <v>201.1</v>
      </c>
      <c r="H30" s="24">
        <v>1.62</v>
      </c>
      <c r="I30" s="31">
        <v>7.5812065000000004</v>
      </c>
      <c r="J30" s="31"/>
      <c r="K30" s="35"/>
    </row>
    <row r="31" spans="1:11" x14ac:dyDescent="0.25">
      <c r="C31" s="58" t="s">
        <v>40</v>
      </c>
      <c r="D31" s="54"/>
      <c r="E31" s="6"/>
      <c r="F31" s="19"/>
      <c r="G31" s="25">
        <v>9904.11</v>
      </c>
      <c r="H31" s="25">
        <v>79.84</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2983</v>
      </c>
      <c r="C43" s="57" t="s">
        <v>2984</v>
      </c>
      <c r="D43" s="54" t="s">
        <v>2985</v>
      </c>
      <c r="E43" s="6" t="s">
        <v>660</v>
      </c>
      <c r="F43" s="19">
        <v>600000</v>
      </c>
      <c r="G43" s="24">
        <v>507.65</v>
      </c>
      <c r="H43" s="24">
        <v>4.09</v>
      </c>
      <c r="I43" s="31">
        <v>7.2822487999999996</v>
      </c>
      <c r="J43" s="31"/>
      <c r="K43" s="35"/>
    </row>
    <row r="44" spans="1:11" x14ac:dyDescent="0.25">
      <c r="B44" s="8" t="s">
        <v>707</v>
      </c>
      <c r="C44" s="57" t="s">
        <v>708</v>
      </c>
      <c r="D44" s="54" t="s">
        <v>709</v>
      </c>
      <c r="E44" s="6" t="s">
        <v>660</v>
      </c>
      <c r="F44" s="19">
        <v>470000</v>
      </c>
      <c r="G44" s="24">
        <v>392.39</v>
      </c>
      <c r="H44" s="24">
        <v>3.16</v>
      </c>
      <c r="I44" s="31">
        <v>7.3100698</v>
      </c>
      <c r="J44" s="31"/>
      <c r="K44" s="35"/>
    </row>
    <row r="45" spans="1:11" x14ac:dyDescent="0.25">
      <c r="B45" s="8" t="s">
        <v>3091</v>
      </c>
      <c r="C45" s="57" t="s">
        <v>3092</v>
      </c>
      <c r="D45" s="54" t="s">
        <v>3093</v>
      </c>
      <c r="E45" s="6" t="s">
        <v>660</v>
      </c>
      <c r="F45" s="19">
        <v>461000</v>
      </c>
      <c r="G45" s="24">
        <v>382.72</v>
      </c>
      <c r="H45" s="24">
        <v>3.09</v>
      </c>
      <c r="I45" s="31">
        <v>7.3230189000000001</v>
      </c>
      <c r="J45" s="31"/>
      <c r="K45" s="35"/>
    </row>
    <row r="46" spans="1:11" x14ac:dyDescent="0.25">
      <c r="B46" s="8" t="s">
        <v>2281</v>
      </c>
      <c r="C46" s="57" t="s">
        <v>2282</v>
      </c>
      <c r="D46" s="54" t="s">
        <v>2283</v>
      </c>
      <c r="E46" s="6" t="s">
        <v>660</v>
      </c>
      <c r="F46" s="19">
        <v>292000</v>
      </c>
      <c r="G46" s="24">
        <v>247.3</v>
      </c>
      <c r="H46" s="24">
        <v>1.99</v>
      </c>
      <c r="I46" s="31">
        <v>7.2819900999999998</v>
      </c>
      <c r="J46" s="31"/>
      <c r="K46" s="35"/>
    </row>
    <row r="47" spans="1:11" x14ac:dyDescent="0.25">
      <c r="B47" s="8" t="s">
        <v>3140</v>
      </c>
      <c r="C47" s="57" t="s">
        <v>3141</v>
      </c>
      <c r="D47" s="54" t="s">
        <v>3142</v>
      </c>
      <c r="E47" s="6" t="s">
        <v>660</v>
      </c>
      <c r="F47" s="19">
        <v>200000</v>
      </c>
      <c r="G47" s="24">
        <v>183.77</v>
      </c>
      <c r="H47" s="24">
        <v>1.48</v>
      </c>
      <c r="I47" s="31">
        <v>7.3243193</v>
      </c>
      <c r="J47" s="31"/>
      <c r="K47" s="35"/>
    </row>
    <row r="48" spans="1:11" x14ac:dyDescent="0.25">
      <c r="B48" s="8" t="s">
        <v>2284</v>
      </c>
      <c r="C48" s="57" t="s">
        <v>2285</v>
      </c>
      <c r="D48" s="54" t="s">
        <v>2286</v>
      </c>
      <c r="E48" s="6" t="s">
        <v>660</v>
      </c>
      <c r="F48" s="19">
        <v>200000</v>
      </c>
      <c r="G48" s="24">
        <v>169.28</v>
      </c>
      <c r="H48" s="24">
        <v>1.36</v>
      </c>
      <c r="I48" s="31">
        <v>7.2821452999999998</v>
      </c>
      <c r="J48" s="31"/>
      <c r="K48" s="35"/>
    </row>
    <row r="49" spans="1:11" x14ac:dyDescent="0.25">
      <c r="B49" s="8" t="s">
        <v>3123</v>
      </c>
      <c r="C49" s="57" t="s">
        <v>3124</v>
      </c>
      <c r="D49" s="54" t="s">
        <v>3125</v>
      </c>
      <c r="E49" s="6" t="s">
        <v>660</v>
      </c>
      <c r="F49" s="19">
        <v>130000</v>
      </c>
      <c r="G49" s="24">
        <v>108.01</v>
      </c>
      <c r="H49" s="24">
        <v>0.87</v>
      </c>
      <c r="I49" s="31">
        <v>7.3228118999999996</v>
      </c>
      <c r="J49" s="31"/>
      <c r="K49" s="35"/>
    </row>
    <row r="50" spans="1:11" x14ac:dyDescent="0.25">
      <c r="B50" s="8" t="s">
        <v>2895</v>
      </c>
      <c r="C50" s="57" t="s">
        <v>2896</v>
      </c>
      <c r="D50" s="54" t="s">
        <v>2897</v>
      </c>
      <c r="E50" s="6" t="s">
        <v>660</v>
      </c>
      <c r="F50" s="19">
        <v>100000</v>
      </c>
      <c r="G50" s="24">
        <v>86.54</v>
      </c>
      <c r="H50" s="24">
        <v>0.7</v>
      </c>
      <c r="I50" s="31">
        <v>7.2759869999999998</v>
      </c>
      <c r="J50" s="31"/>
      <c r="K50" s="35"/>
    </row>
    <row r="51" spans="1:11" x14ac:dyDescent="0.25">
      <c r="C51" s="58" t="s">
        <v>40</v>
      </c>
      <c r="D51" s="54"/>
      <c r="E51" s="6"/>
      <c r="F51" s="19"/>
      <c r="G51" s="25">
        <v>2077.66</v>
      </c>
      <c r="H51" s="25">
        <v>16.739999999999998</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38</v>
      </c>
      <c r="C65" s="57" t="s">
        <v>39</v>
      </c>
      <c r="D65" s="54"/>
      <c r="E65" s="6"/>
      <c r="F65" s="19"/>
      <c r="G65" s="24">
        <v>215.3</v>
      </c>
      <c r="H65" s="24">
        <v>1.74</v>
      </c>
      <c r="I65" s="31"/>
      <c r="J65" s="31"/>
      <c r="K65" s="35"/>
    </row>
    <row r="66" spans="1:54" x14ac:dyDescent="0.25">
      <c r="C66" s="58" t="s">
        <v>40</v>
      </c>
      <c r="D66" s="54"/>
      <c r="E66" s="6"/>
      <c r="F66" s="19"/>
      <c r="G66" s="25">
        <v>215.3</v>
      </c>
      <c r="H66" s="25">
        <v>1.74</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4656</v>
      </c>
      <c r="D69" s="54"/>
      <c r="E69" s="6"/>
      <c r="F69" s="19"/>
      <c r="G69" s="24" t="s">
        <v>2</v>
      </c>
      <c r="H69" s="24" t="s">
        <v>2</v>
      </c>
      <c r="I69" s="31"/>
      <c r="J69" s="31"/>
      <c r="K69" s="35"/>
      <c r="L69" s="3"/>
      <c r="AI69" s="3"/>
      <c r="AV69" s="3"/>
      <c r="AX69" s="3"/>
      <c r="BB69" s="3"/>
    </row>
    <row r="70" spans="1:54" x14ac:dyDescent="0.25">
      <c r="B70" s="8"/>
      <c r="C70" s="57" t="s">
        <v>41</v>
      </c>
      <c r="D70" s="54"/>
      <c r="E70" s="6"/>
      <c r="F70" s="19"/>
      <c r="G70" s="24">
        <v>208.39</v>
      </c>
      <c r="H70" s="24">
        <v>1.68</v>
      </c>
      <c r="I70" s="31"/>
      <c r="J70" s="31"/>
      <c r="K70" s="35"/>
    </row>
    <row r="71" spans="1:54" x14ac:dyDescent="0.25">
      <c r="C71" s="58" t="s">
        <v>40</v>
      </c>
      <c r="D71" s="54"/>
      <c r="E71" s="6"/>
      <c r="F71" s="19"/>
      <c r="G71" s="25">
        <v>208.39</v>
      </c>
      <c r="H71" s="25">
        <v>1.68</v>
      </c>
      <c r="I71" s="31"/>
      <c r="J71" s="31"/>
      <c r="K71" s="35"/>
    </row>
    <row r="72" spans="1:54" x14ac:dyDescent="0.25">
      <c r="C72" s="57"/>
      <c r="D72" s="54"/>
      <c r="E72" s="6"/>
      <c r="F72" s="19"/>
      <c r="G72" s="24"/>
      <c r="H72" s="24"/>
      <c r="I72" s="31"/>
      <c r="J72" s="31"/>
      <c r="K72" s="35"/>
    </row>
    <row r="73" spans="1:54" x14ac:dyDescent="0.25">
      <c r="C73" s="60" t="s">
        <v>42</v>
      </c>
      <c r="D73" s="55"/>
      <c r="E73" s="5"/>
      <c r="F73" s="20"/>
      <c r="G73" s="26">
        <v>12405.46</v>
      </c>
      <c r="H73" s="26">
        <v>100</v>
      </c>
      <c r="I73" s="32"/>
      <c r="J73" s="32"/>
      <c r="K73" s="36"/>
    </row>
    <row r="76" spans="1:54" x14ac:dyDescent="0.25">
      <c r="C76" s="1" t="s">
        <v>43</v>
      </c>
    </row>
    <row r="77" spans="1:54" x14ac:dyDescent="0.25">
      <c r="C77" s="37" t="s">
        <v>44</v>
      </c>
      <c r="D77" s="37"/>
      <c r="E77" s="37"/>
      <c r="F77" s="37"/>
      <c r="G77" s="37"/>
      <c r="H77" s="37"/>
      <c r="I77" s="37"/>
      <c r="J77" s="37"/>
      <c r="K77" s="37"/>
    </row>
    <row r="78" spans="1:54" x14ac:dyDescent="0.25">
      <c r="C78" s="2" t="s">
        <v>45</v>
      </c>
    </row>
    <row r="79" spans="1:54" x14ac:dyDescent="0.25">
      <c r="C79" s="2" t="s">
        <v>46</v>
      </c>
    </row>
    <row r="80" spans="1:54" x14ac:dyDescent="0.25">
      <c r="C80" s="2" t="s">
        <v>47</v>
      </c>
    </row>
    <row r="81" spans="3:6" x14ac:dyDescent="0.25">
      <c r="C81" s="2" t="s">
        <v>48</v>
      </c>
    </row>
    <row r="83" spans="3:6" x14ac:dyDescent="0.25">
      <c r="C83" s="78" t="s">
        <v>4733</v>
      </c>
      <c r="E83" s="78" t="s">
        <v>4734</v>
      </c>
      <c r="F83" s="79"/>
    </row>
    <row r="84" spans="3:6" x14ac:dyDescent="0.25">
      <c r="E84" s="2" t="s">
        <v>4783</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104"/>
  <dimension ref="A1:IV88"/>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3143</v>
      </c>
      <c r="J2" s="38" t="s">
        <v>4461</v>
      </c>
    </row>
    <row r="3" spans="1:54" ht="16.5" x14ac:dyDescent="0.3">
      <c r="C3" s="1" t="s">
        <v>27</v>
      </c>
      <c r="D3" s="21" t="s">
        <v>3144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3145</v>
      </c>
      <c r="C26" s="57" t="s">
        <v>3146</v>
      </c>
      <c r="D26" s="54" t="s">
        <v>3147</v>
      </c>
      <c r="E26" s="6" t="s">
        <v>660</v>
      </c>
      <c r="F26" s="19">
        <v>13000000</v>
      </c>
      <c r="G26" s="24">
        <v>12988.47</v>
      </c>
      <c r="H26" s="24">
        <v>46.5</v>
      </c>
      <c r="I26" s="31">
        <v>7.5603905999999998</v>
      </c>
      <c r="J26" s="31"/>
      <c r="K26" s="35"/>
    </row>
    <row r="27" spans="1:11" x14ac:dyDescent="0.25">
      <c r="B27" s="8" t="s">
        <v>3148</v>
      </c>
      <c r="C27" s="57" t="s">
        <v>3149</v>
      </c>
      <c r="D27" s="54" t="s">
        <v>3150</v>
      </c>
      <c r="E27" s="6" t="s">
        <v>660</v>
      </c>
      <c r="F27" s="19">
        <v>4000000</v>
      </c>
      <c r="G27" s="24">
        <v>3982.03</v>
      </c>
      <c r="H27" s="24">
        <v>14.26</v>
      </c>
      <c r="I27" s="31">
        <v>7.5656065000000003</v>
      </c>
      <c r="J27" s="31"/>
      <c r="K27" s="35"/>
    </row>
    <row r="28" spans="1:11" x14ac:dyDescent="0.25">
      <c r="B28" s="8" t="s">
        <v>3151</v>
      </c>
      <c r="C28" s="57" t="s">
        <v>3152</v>
      </c>
      <c r="D28" s="54" t="s">
        <v>3153</v>
      </c>
      <c r="E28" s="6" t="s">
        <v>660</v>
      </c>
      <c r="F28" s="19">
        <v>2500000</v>
      </c>
      <c r="G28" s="24">
        <v>2483.96</v>
      </c>
      <c r="H28" s="24">
        <v>8.89</v>
      </c>
      <c r="I28" s="31">
        <v>7.5473597999999997</v>
      </c>
      <c r="J28" s="31"/>
      <c r="K28" s="35"/>
    </row>
    <row r="29" spans="1:11" x14ac:dyDescent="0.25">
      <c r="B29" s="8" t="s">
        <v>3154</v>
      </c>
      <c r="C29" s="57" t="s">
        <v>3155</v>
      </c>
      <c r="D29" s="54" t="s">
        <v>3156</v>
      </c>
      <c r="E29" s="6" t="s">
        <v>660</v>
      </c>
      <c r="F29" s="19">
        <v>1068700</v>
      </c>
      <c r="G29" s="24">
        <v>1064.22</v>
      </c>
      <c r="H29" s="24">
        <v>3.81</v>
      </c>
      <c r="I29" s="31">
        <v>7.5320461999999999</v>
      </c>
      <c r="J29" s="31"/>
      <c r="K29" s="35"/>
    </row>
    <row r="30" spans="1:11" x14ac:dyDescent="0.25">
      <c r="B30" s="8" t="s">
        <v>3157</v>
      </c>
      <c r="C30" s="57" t="s">
        <v>3158</v>
      </c>
      <c r="D30" s="54" t="s">
        <v>3159</v>
      </c>
      <c r="E30" s="6" t="s">
        <v>660</v>
      </c>
      <c r="F30" s="19">
        <v>1000000</v>
      </c>
      <c r="G30" s="24">
        <v>994.05</v>
      </c>
      <c r="H30" s="24">
        <v>3.56</v>
      </c>
      <c r="I30" s="31">
        <v>7.5482184999999999</v>
      </c>
      <c r="J30" s="31"/>
      <c r="K30" s="35"/>
    </row>
    <row r="31" spans="1:11" x14ac:dyDescent="0.25">
      <c r="B31" s="8" t="s">
        <v>3160</v>
      </c>
      <c r="C31" s="57" t="s">
        <v>3161</v>
      </c>
      <c r="D31" s="54" t="s">
        <v>3162</v>
      </c>
      <c r="E31" s="6" t="s">
        <v>660</v>
      </c>
      <c r="F31" s="19">
        <v>500000</v>
      </c>
      <c r="G31" s="24">
        <v>496.91</v>
      </c>
      <c r="H31" s="24">
        <v>1.78</v>
      </c>
      <c r="I31" s="31">
        <v>7.5368168000000004</v>
      </c>
      <c r="J31" s="31"/>
      <c r="K31" s="35"/>
    </row>
    <row r="32" spans="1:11" x14ac:dyDescent="0.25">
      <c r="B32" s="8" t="s">
        <v>3069</v>
      </c>
      <c r="C32" s="57" t="s">
        <v>3070</v>
      </c>
      <c r="D32" s="54" t="s">
        <v>3071</v>
      </c>
      <c r="E32" s="6" t="s">
        <v>660</v>
      </c>
      <c r="F32" s="19">
        <v>450000</v>
      </c>
      <c r="G32" s="24">
        <v>438.2</v>
      </c>
      <c r="H32" s="24">
        <v>1.57</v>
      </c>
      <c r="I32" s="31">
        <v>7.5316168000000001</v>
      </c>
      <c r="J32" s="31"/>
      <c r="K32" s="35"/>
    </row>
    <row r="33" spans="1:11" x14ac:dyDescent="0.25">
      <c r="B33" s="8" t="s">
        <v>3163</v>
      </c>
      <c r="C33" s="57" t="s">
        <v>3164</v>
      </c>
      <c r="D33" s="54" t="s">
        <v>3165</v>
      </c>
      <c r="E33" s="6" t="s">
        <v>660</v>
      </c>
      <c r="F33" s="19">
        <v>294200</v>
      </c>
      <c r="G33" s="24">
        <v>292.77999999999997</v>
      </c>
      <c r="H33" s="24">
        <v>1.05</v>
      </c>
      <c r="I33" s="31">
        <v>7.5805182999999996</v>
      </c>
      <c r="J33" s="31"/>
      <c r="K33" s="35"/>
    </row>
    <row r="34" spans="1:11" x14ac:dyDescent="0.25">
      <c r="B34" s="8" t="s">
        <v>3166</v>
      </c>
      <c r="C34" s="57" t="s">
        <v>3167</v>
      </c>
      <c r="D34" s="54" t="s">
        <v>3168</v>
      </c>
      <c r="E34" s="6" t="s">
        <v>660</v>
      </c>
      <c r="F34" s="19">
        <v>260000</v>
      </c>
      <c r="G34" s="24">
        <v>258.36</v>
      </c>
      <c r="H34" s="24">
        <v>0.92</v>
      </c>
      <c r="I34" s="31">
        <v>7.5320461999999999</v>
      </c>
      <c r="J34" s="31"/>
      <c r="K34" s="35"/>
    </row>
    <row r="35" spans="1:11" x14ac:dyDescent="0.25">
      <c r="C35" s="58" t="s">
        <v>40</v>
      </c>
      <c r="D35" s="54"/>
      <c r="E35" s="6"/>
      <c r="F35" s="19"/>
      <c r="G35" s="25">
        <v>22998.98</v>
      </c>
      <c r="H35" s="25">
        <v>82.34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707</v>
      </c>
      <c r="C47" s="57" t="s">
        <v>708</v>
      </c>
      <c r="D47" s="54" t="s">
        <v>709</v>
      </c>
      <c r="E47" s="6" t="s">
        <v>660</v>
      </c>
      <c r="F47" s="19">
        <v>1561000</v>
      </c>
      <c r="G47" s="24">
        <v>1303.23</v>
      </c>
      <c r="H47" s="24">
        <v>4.67</v>
      </c>
      <c r="I47" s="31">
        <v>7.3100698</v>
      </c>
      <c r="J47" s="31"/>
      <c r="K47" s="35"/>
    </row>
    <row r="48" spans="1:11" x14ac:dyDescent="0.25">
      <c r="B48" s="8" t="s">
        <v>2281</v>
      </c>
      <c r="C48" s="57" t="s">
        <v>2282</v>
      </c>
      <c r="D48" s="54" t="s">
        <v>2283</v>
      </c>
      <c r="E48" s="6" t="s">
        <v>660</v>
      </c>
      <c r="F48" s="19">
        <v>920500</v>
      </c>
      <c r="G48" s="24">
        <v>779.59</v>
      </c>
      <c r="H48" s="24">
        <v>2.79</v>
      </c>
      <c r="I48" s="31">
        <v>7.2819900999999998</v>
      </c>
      <c r="J48" s="31"/>
      <c r="K48" s="35"/>
    </row>
    <row r="49" spans="1:11" x14ac:dyDescent="0.25">
      <c r="B49" s="8" t="s">
        <v>3091</v>
      </c>
      <c r="C49" s="57" t="s">
        <v>3092</v>
      </c>
      <c r="D49" s="54" t="s">
        <v>3093</v>
      </c>
      <c r="E49" s="6" t="s">
        <v>660</v>
      </c>
      <c r="F49" s="19">
        <v>742500</v>
      </c>
      <c r="G49" s="24">
        <v>616.41999999999996</v>
      </c>
      <c r="H49" s="24">
        <v>2.21</v>
      </c>
      <c r="I49" s="31">
        <v>7.3230189000000001</v>
      </c>
      <c r="J49" s="31"/>
      <c r="K49" s="35"/>
    </row>
    <row r="50" spans="1:11" x14ac:dyDescent="0.25">
      <c r="B50" s="8" t="s">
        <v>2284</v>
      </c>
      <c r="C50" s="57" t="s">
        <v>2285</v>
      </c>
      <c r="D50" s="54" t="s">
        <v>2286</v>
      </c>
      <c r="E50" s="6" t="s">
        <v>660</v>
      </c>
      <c r="F50" s="19">
        <v>600000</v>
      </c>
      <c r="G50" s="24">
        <v>507.85</v>
      </c>
      <c r="H50" s="24">
        <v>1.82</v>
      </c>
      <c r="I50" s="31">
        <v>7.2821452999999998</v>
      </c>
      <c r="J50" s="31"/>
      <c r="K50" s="35"/>
    </row>
    <row r="51" spans="1:11" x14ac:dyDescent="0.25">
      <c r="B51" s="8" t="s">
        <v>3126</v>
      </c>
      <c r="C51" s="57" t="s">
        <v>3127</v>
      </c>
      <c r="D51" s="54" t="s">
        <v>3128</v>
      </c>
      <c r="E51" s="6" t="s">
        <v>660</v>
      </c>
      <c r="F51" s="19">
        <v>588000</v>
      </c>
      <c r="G51" s="24">
        <v>488.83</v>
      </c>
      <c r="H51" s="24">
        <v>1.75</v>
      </c>
      <c r="I51" s="31">
        <v>7.3226566000000002</v>
      </c>
      <c r="J51" s="31"/>
      <c r="K51" s="35"/>
    </row>
    <row r="52" spans="1:11" x14ac:dyDescent="0.25">
      <c r="B52" s="8" t="s">
        <v>3123</v>
      </c>
      <c r="C52" s="57" t="s">
        <v>3124</v>
      </c>
      <c r="D52" s="54" t="s">
        <v>3125</v>
      </c>
      <c r="E52" s="6" t="s">
        <v>660</v>
      </c>
      <c r="F52" s="19">
        <v>475000</v>
      </c>
      <c r="G52" s="24">
        <v>394.66</v>
      </c>
      <c r="H52" s="24">
        <v>1.41</v>
      </c>
      <c r="I52" s="31">
        <v>7.3228118999999996</v>
      </c>
      <c r="J52" s="31"/>
      <c r="K52" s="35"/>
    </row>
    <row r="53" spans="1:11" x14ac:dyDescent="0.25">
      <c r="B53" s="8" t="s">
        <v>3169</v>
      </c>
      <c r="C53" s="57" t="s">
        <v>3170</v>
      </c>
      <c r="D53" s="54" t="s">
        <v>3171</v>
      </c>
      <c r="E53" s="6" t="s">
        <v>660</v>
      </c>
      <c r="F53" s="19">
        <v>150000</v>
      </c>
      <c r="G53" s="24">
        <v>123.64</v>
      </c>
      <c r="H53" s="24">
        <v>0.44</v>
      </c>
      <c r="I53" s="31">
        <v>7.3184373999999996</v>
      </c>
      <c r="J53" s="31"/>
      <c r="K53" s="35"/>
    </row>
    <row r="54" spans="1:11" x14ac:dyDescent="0.25">
      <c r="B54" s="8" t="s">
        <v>2977</v>
      </c>
      <c r="C54" s="57" t="s">
        <v>2978</v>
      </c>
      <c r="D54" s="54" t="s">
        <v>2979</v>
      </c>
      <c r="E54" s="6" t="s">
        <v>660</v>
      </c>
      <c r="F54" s="19">
        <v>100000</v>
      </c>
      <c r="G54" s="24">
        <v>84.58</v>
      </c>
      <c r="H54" s="24">
        <v>0.3</v>
      </c>
      <c r="I54" s="31">
        <v>7.2823523000000003</v>
      </c>
      <c r="J54" s="31"/>
      <c r="K54" s="35"/>
    </row>
    <row r="55" spans="1:11" x14ac:dyDescent="0.25">
      <c r="C55" s="58" t="s">
        <v>40</v>
      </c>
      <c r="D55" s="54"/>
      <c r="E55" s="6"/>
      <c r="F55" s="19"/>
      <c r="G55" s="25">
        <v>4298.8</v>
      </c>
      <c r="H55" s="25">
        <v>15.39</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38</v>
      </c>
      <c r="C69" s="57" t="s">
        <v>39</v>
      </c>
      <c r="D69" s="54"/>
      <c r="E69" s="6"/>
      <c r="F69" s="19"/>
      <c r="G69" s="24">
        <v>42.07</v>
      </c>
      <c r="H69" s="24">
        <v>0.15</v>
      </c>
      <c r="I69" s="31"/>
      <c r="J69" s="31"/>
      <c r="K69" s="35"/>
    </row>
    <row r="70" spans="1:54" x14ac:dyDescent="0.25">
      <c r="C70" s="58" t="s">
        <v>40</v>
      </c>
      <c r="D70" s="54"/>
      <c r="E70" s="6"/>
      <c r="F70" s="19"/>
      <c r="G70" s="25">
        <v>42.07</v>
      </c>
      <c r="H70" s="25">
        <v>0.15</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4656</v>
      </c>
      <c r="D73" s="54"/>
      <c r="E73" s="6"/>
      <c r="F73" s="19"/>
      <c r="G73" s="24" t="s">
        <v>2</v>
      </c>
      <c r="H73" s="24" t="s">
        <v>2</v>
      </c>
      <c r="I73" s="31"/>
      <c r="J73" s="31"/>
      <c r="K73" s="35"/>
      <c r="L73" s="3"/>
      <c r="AI73" s="3"/>
      <c r="AV73" s="3"/>
      <c r="AX73" s="3"/>
      <c r="BB73" s="3"/>
    </row>
    <row r="74" spans="1:54" x14ac:dyDescent="0.25">
      <c r="B74" s="8"/>
      <c r="C74" s="57" t="s">
        <v>41</v>
      </c>
      <c r="D74" s="54"/>
      <c r="E74" s="6"/>
      <c r="F74" s="19"/>
      <c r="G74" s="24">
        <v>592.65</v>
      </c>
      <c r="H74" s="24">
        <v>2.12</v>
      </c>
      <c r="I74" s="31"/>
      <c r="J74" s="31"/>
      <c r="K74" s="35"/>
    </row>
    <row r="75" spans="1:54" x14ac:dyDescent="0.25">
      <c r="C75" s="58" t="s">
        <v>40</v>
      </c>
      <c r="D75" s="54"/>
      <c r="E75" s="6"/>
      <c r="F75" s="19"/>
      <c r="G75" s="25">
        <v>592.65</v>
      </c>
      <c r="H75" s="25">
        <v>2.12</v>
      </c>
      <c r="I75" s="31"/>
      <c r="J75" s="31"/>
      <c r="K75" s="35"/>
    </row>
    <row r="76" spans="1:54" x14ac:dyDescent="0.25">
      <c r="C76" s="57"/>
      <c r="D76" s="54"/>
      <c r="E76" s="6"/>
      <c r="F76" s="19"/>
      <c r="G76" s="24"/>
      <c r="H76" s="24"/>
      <c r="I76" s="31"/>
      <c r="J76" s="31"/>
      <c r="K76" s="35"/>
    </row>
    <row r="77" spans="1:54" x14ac:dyDescent="0.25">
      <c r="C77" s="60" t="s">
        <v>42</v>
      </c>
      <c r="D77" s="55"/>
      <c r="E77" s="5"/>
      <c r="F77" s="20"/>
      <c r="G77" s="26">
        <v>27932.5</v>
      </c>
      <c r="H77" s="26">
        <v>100.00000000000001</v>
      </c>
      <c r="I77" s="32"/>
      <c r="J77" s="32"/>
      <c r="K77" s="36"/>
    </row>
    <row r="80" spans="1:54" x14ac:dyDescent="0.25">
      <c r="C80" s="1" t="s">
        <v>43</v>
      </c>
    </row>
    <row r="81" spans="3:11" x14ac:dyDescent="0.25">
      <c r="C81" s="37" t="s">
        <v>44</v>
      </c>
      <c r="D81" s="37"/>
      <c r="E81" s="37"/>
      <c r="F81" s="37"/>
      <c r="G81" s="37"/>
      <c r="H81" s="37"/>
      <c r="I81" s="37"/>
      <c r="J81" s="37"/>
      <c r="K81" s="37"/>
    </row>
    <row r="82" spans="3:11" x14ac:dyDescent="0.25">
      <c r="C82" s="2" t="s">
        <v>45</v>
      </c>
    </row>
    <row r="83" spans="3:11" x14ac:dyDescent="0.25">
      <c r="C83" s="2" t="s">
        <v>46</v>
      </c>
    </row>
    <row r="84" spans="3:11" x14ac:dyDescent="0.25">
      <c r="C84" s="2" t="s">
        <v>47</v>
      </c>
    </row>
    <row r="85" spans="3:11" x14ac:dyDescent="0.25">
      <c r="C85" s="2" t="s">
        <v>48</v>
      </c>
    </row>
    <row r="87" spans="3:11" x14ac:dyDescent="0.25">
      <c r="C87" s="78" t="s">
        <v>4733</v>
      </c>
      <c r="E87" s="78" t="s">
        <v>4734</v>
      </c>
      <c r="F87" s="79"/>
    </row>
    <row r="88" spans="3:11" x14ac:dyDescent="0.25">
      <c r="E88" s="2" t="s">
        <v>4783</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105"/>
  <dimension ref="A1:IV77"/>
  <sheetViews>
    <sheetView showGridLines="0" zoomScale="90" zoomScaleNormal="90" workbookViewId="0">
      <pane ySplit="6" topLeftCell="A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3172</v>
      </c>
      <c r="J2" s="38" t="s">
        <v>4461</v>
      </c>
    </row>
    <row r="3" spans="1:54" ht="16.5" x14ac:dyDescent="0.3">
      <c r="C3" s="1" t="s">
        <v>27</v>
      </c>
      <c r="D3" s="21" t="s">
        <v>3173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3174</v>
      </c>
      <c r="C26" s="57" t="s">
        <v>3175</v>
      </c>
      <c r="D26" s="54" t="s">
        <v>3176</v>
      </c>
      <c r="E26" s="6" t="s">
        <v>660</v>
      </c>
      <c r="F26" s="19">
        <v>2500000</v>
      </c>
      <c r="G26" s="24">
        <v>2499.14</v>
      </c>
      <c r="H26" s="24">
        <v>73.45</v>
      </c>
      <c r="I26" s="31">
        <v>7.5547601000000002</v>
      </c>
      <c r="J26" s="31"/>
      <c r="K26" s="35"/>
    </row>
    <row r="27" spans="1:11" x14ac:dyDescent="0.25">
      <c r="B27" s="8" t="s">
        <v>3177</v>
      </c>
      <c r="C27" s="57" t="s">
        <v>3178</v>
      </c>
      <c r="D27" s="54" t="s">
        <v>3179</v>
      </c>
      <c r="E27" s="6" t="s">
        <v>660</v>
      </c>
      <c r="F27" s="19">
        <v>275000</v>
      </c>
      <c r="G27" s="24">
        <v>272.58999999999997</v>
      </c>
      <c r="H27" s="24">
        <v>8.01</v>
      </c>
      <c r="I27" s="31">
        <v>7.5320461999999999</v>
      </c>
      <c r="J27" s="31"/>
      <c r="K27" s="35"/>
    </row>
    <row r="28" spans="1:11" x14ac:dyDescent="0.25">
      <c r="B28" s="8" t="s">
        <v>3180</v>
      </c>
      <c r="C28" s="57" t="s">
        <v>3181</v>
      </c>
      <c r="D28" s="54" t="s">
        <v>3182</v>
      </c>
      <c r="E28" s="6" t="s">
        <v>660</v>
      </c>
      <c r="F28" s="19">
        <v>100000</v>
      </c>
      <c r="G28" s="24">
        <v>99.96</v>
      </c>
      <c r="H28" s="24">
        <v>2.94</v>
      </c>
      <c r="I28" s="31">
        <v>7.5368168000000004</v>
      </c>
      <c r="J28" s="31"/>
      <c r="K28" s="35"/>
    </row>
    <row r="29" spans="1:11" x14ac:dyDescent="0.25">
      <c r="C29" s="58" t="s">
        <v>40</v>
      </c>
      <c r="D29" s="54"/>
      <c r="E29" s="6"/>
      <c r="F29" s="19"/>
      <c r="G29" s="25">
        <v>2871.69</v>
      </c>
      <c r="H29" s="25">
        <v>84.4</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3091</v>
      </c>
      <c r="C41" s="57" t="s">
        <v>3092</v>
      </c>
      <c r="D41" s="54" t="s">
        <v>3093</v>
      </c>
      <c r="E41" s="6" t="s">
        <v>660</v>
      </c>
      <c r="F41" s="19">
        <v>305000</v>
      </c>
      <c r="G41" s="24">
        <v>253.21</v>
      </c>
      <c r="H41" s="24">
        <v>7.44</v>
      </c>
      <c r="I41" s="31">
        <v>7.3230189000000001</v>
      </c>
      <c r="J41" s="31"/>
      <c r="K41" s="35"/>
    </row>
    <row r="42" spans="1:11" x14ac:dyDescent="0.25">
      <c r="B42" s="8" t="s">
        <v>2281</v>
      </c>
      <c r="C42" s="57" t="s">
        <v>2282</v>
      </c>
      <c r="D42" s="54" t="s">
        <v>2283</v>
      </c>
      <c r="E42" s="6" t="s">
        <v>660</v>
      </c>
      <c r="F42" s="19">
        <v>121000</v>
      </c>
      <c r="G42" s="24">
        <v>102.48</v>
      </c>
      <c r="H42" s="24">
        <v>3.01</v>
      </c>
      <c r="I42" s="31">
        <v>7.2819900999999998</v>
      </c>
      <c r="J42" s="31"/>
      <c r="K42" s="35"/>
    </row>
    <row r="43" spans="1:11" x14ac:dyDescent="0.25">
      <c r="B43" s="8" t="s">
        <v>3123</v>
      </c>
      <c r="C43" s="57" t="s">
        <v>3124</v>
      </c>
      <c r="D43" s="54" t="s">
        <v>3125</v>
      </c>
      <c r="E43" s="6" t="s">
        <v>660</v>
      </c>
      <c r="F43" s="19">
        <v>100000</v>
      </c>
      <c r="G43" s="24">
        <v>83.09</v>
      </c>
      <c r="H43" s="24">
        <v>2.44</v>
      </c>
      <c r="I43" s="31">
        <v>7.3228118999999996</v>
      </c>
      <c r="J43" s="31"/>
      <c r="K43" s="35"/>
    </row>
    <row r="44" spans="1:11" x14ac:dyDescent="0.25">
      <c r="C44" s="58" t="s">
        <v>40</v>
      </c>
      <c r="D44" s="54"/>
      <c r="E44" s="6"/>
      <c r="F44" s="19"/>
      <c r="G44" s="25">
        <v>438.78</v>
      </c>
      <c r="H44" s="25">
        <v>12.89</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23</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24</v>
      </c>
      <c r="D57" s="54"/>
      <c r="E57" s="6"/>
      <c r="F57" s="19"/>
      <c r="G57" s="24"/>
      <c r="H57" s="24"/>
      <c r="I57" s="31"/>
      <c r="J57" s="31"/>
      <c r="K57" s="35"/>
    </row>
    <row r="58" spans="1:54" x14ac:dyDescent="0.25">
      <c r="B58" s="8" t="s">
        <v>38</v>
      </c>
      <c r="C58" s="57" t="s">
        <v>39</v>
      </c>
      <c r="D58" s="54"/>
      <c r="E58" s="6"/>
      <c r="F58" s="19"/>
      <c r="G58" s="24">
        <v>34.14</v>
      </c>
      <c r="H58" s="24">
        <v>1</v>
      </c>
      <c r="I58" s="31"/>
      <c r="J58" s="31"/>
      <c r="K58" s="35"/>
    </row>
    <row r="59" spans="1:54" x14ac:dyDescent="0.25">
      <c r="C59" s="58" t="s">
        <v>40</v>
      </c>
      <c r="D59" s="54"/>
      <c r="E59" s="6"/>
      <c r="F59" s="19"/>
      <c r="G59" s="25">
        <v>34.14</v>
      </c>
      <c r="H59" s="25">
        <v>1</v>
      </c>
      <c r="I59" s="31"/>
      <c r="J59" s="31"/>
      <c r="K59" s="35"/>
    </row>
    <row r="60" spans="1:54" x14ac:dyDescent="0.25">
      <c r="C60" s="57"/>
      <c r="D60" s="54"/>
      <c r="E60" s="6"/>
      <c r="F60" s="19"/>
      <c r="G60" s="24"/>
      <c r="H60" s="24"/>
      <c r="I60" s="31"/>
      <c r="J60" s="31"/>
      <c r="K60" s="35"/>
    </row>
    <row r="61" spans="1:54" x14ac:dyDescent="0.25">
      <c r="A61" s="10"/>
      <c r="B61" s="28"/>
      <c r="C61" s="58" t="s">
        <v>25</v>
      </c>
      <c r="D61" s="54"/>
      <c r="E61" s="6"/>
      <c r="F61" s="19"/>
      <c r="G61" s="24"/>
      <c r="H61" s="24"/>
      <c r="I61" s="31"/>
      <c r="J61" s="31"/>
      <c r="K61" s="35"/>
    </row>
    <row r="62" spans="1:54" s="2" customFormat="1" ht="13.5" x14ac:dyDescent="0.25">
      <c r="A62" s="28"/>
      <c r="B62" s="28"/>
      <c r="C62" s="57" t="s">
        <v>4656</v>
      </c>
      <c r="D62" s="54"/>
      <c r="E62" s="6"/>
      <c r="F62" s="19"/>
      <c r="G62" s="24" t="s">
        <v>2</v>
      </c>
      <c r="H62" s="24" t="s">
        <v>2</v>
      </c>
      <c r="I62" s="31"/>
      <c r="J62" s="31"/>
      <c r="K62" s="35"/>
      <c r="L62" s="3"/>
      <c r="AI62" s="3"/>
      <c r="AV62" s="3"/>
      <c r="AX62" s="3"/>
      <c r="BB62" s="3"/>
    </row>
    <row r="63" spans="1:54" x14ac:dyDescent="0.25">
      <c r="B63" s="8"/>
      <c r="C63" s="57" t="s">
        <v>41</v>
      </c>
      <c r="D63" s="54"/>
      <c r="E63" s="6"/>
      <c r="F63" s="19"/>
      <c r="G63" s="24">
        <v>57.68</v>
      </c>
      <c r="H63" s="24">
        <v>1.71</v>
      </c>
      <c r="I63" s="31"/>
      <c r="J63" s="31"/>
      <c r="K63" s="35"/>
    </row>
    <row r="64" spans="1:54" x14ac:dyDescent="0.25">
      <c r="C64" s="58" t="s">
        <v>40</v>
      </c>
      <c r="D64" s="54"/>
      <c r="E64" s="6"/>
      <c r="F64" s="19"/>
      <c r="G64" s="25">
        <v>57.68</v>
      </c>
      <c r="H64" s="25">
        <v>1.71</v>
      </c>
      <c r="I64" s="31"/>
      <c r="J64" s="31"/>
      <c r="K64" s="35"/>
    </row>
    <row r="65" spans="3:11" x14ac:dyDescent="0.25">
      <c r="C65" s="57"/>
      <c r="D65" s="54"/>
      <c r="E65" s="6"/>
      <c r="F65" s="19"/>
      <c r="G65" s="24"/>
      <c r="H65" s="24"/>
      <c r="I65" s="31"/>
      <c r="J65" s="31"/>
      <c r="K65" s="35"/>
    </row>
    <row r="66" spans="3:11" x14ac:dyDescent="0.25">
      <c r="C66" s="60" t="s">
        <v>42</v>
      </c>
      <c r="D66" s="55"/>
      <c r="E66" s="5"/>
      <c r="F66" s="20"/>
      <c r="G66" s="26">
        <v>3402.29</v>
      </c>
      <c r="H66" s="26">
        <v>100</v>
      </c>
      <c r="I66" s="32"/>
      <c r="J66" s="32"/>
      <c r="K66" s="36"/>
    </row>
    <row r="69" spans="3:11" x14ac:dyDescent="0.25">
      <c r="C69" s="1" t="s">
        <v>43</v>
      </c>
    </row>
    <row r="70" spans="3:11" x14ac:dyDescent="0.25">
      <c r="C70" s="37" t="s">
        <v>44</v>
      </c>
      <c r="D70" s="37"/>
      <c r="E70" s="37"/>
      <c r="F70" s="37"/>
      <c r="G70" s="37"/>
      <c r="H70" s="37"/>
      <c r="I70" s="37"/>
      <c r="J70" s="37"/>
      <c r="K70" s="37"/>
    </row>
    <row r="71" spans="3:11" x14ac:dyDescent="0.25">
      <c r="C71" s="2" t="s">
        <v>45</v>
      </c>
    </row>
    <row r="72" spans="3:11" x14ac:dyDescent="0.25">
      <c r="C72" s="2" t="s">
        <v>46</v>
      </c>
    </row>
    <row r="73" spans="3:11" x14ac:dyDescent="0.25">
      <c r="C73" s="2" t="s">
        <v>47</v>
      </c>
    </row>
    <row r="74" spans="3:11" x14ac:dyDescent="0.25">
      <c r="C74" s="2" t="s">
        <v>48</v>
      </c>
    </row>
    <row r="76" spans="3:11" x14ac:dyDescent="0.25">
      <c r="C76" s="78" t="s">
        <v>4733</v>
      </c>
      <c r="E76" s="78" t="s">
        <v>4734</v>
      </c>
      <c r="F76" s="79"/>
    </row>
    <row r="77" spans="3:11" x14ac:dyDescent="0.25">
      <c r="E77" s="2" t="s">
        <v>4783</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106"/>
  <dimension ref="A1:IV85"/>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3183</v>
      </c>
      <c r="J2" s="38" t="s">
        <v>4461</v>
      </c>
    </row>
    <row r="3" spans="1:54" ht="16.5" x14ac:dyDescent="0.3">
      <c r="C3" s="1" t="s">
        <v>27</v>
      </c>
      <c r="D3" s="21" t="s">
        <v>3184</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3185</v>
      </c>
      <c r="C26" s="57" t="s">
        <v>3186</v>
      </c>
      <c r="D26" s="54" t="s">
        <v>3187</v>
      </c>
      <c r="E26" s="6" t="s">
        <v>660</v>
      </c>
      <c r="F26" s="19">
        <v>5000000</v>
      </c>
      <c r="G26" s="24">
        <v>4994.6400000000003</v>
      </c>
      <c r="H26" s="24">
        <v>21.77</v>
      </c>
      <c r="I26" s="31">
        <v>7.5646952000000001</v>
      </c>
      <c r="J26" s="31"/>
      <c r="K26" s="35"/>
    </row>
    <row r="27" spans="1:11" x14ac:dyDescent="0.25">
      <c r="B27" s="8" t="s">
        <v>3188</v>
      </c>
      <c r="C27" s="57" t="s">
        <v>3189</v>
      </c>
      <c r="D27" s="54" t="s">
        <v>3190</v>
      </c>
      <c r="E27" s="6" t="s">
        <v>660</v>
      </c>
      <c r="F27" s="19">
        <v>5000000</v>
      </c>
      <c r="G27" s="24">
        <v>4969.12</v>
      </c>
      <c r="H27" s="24">
        <v>21.66</v>
      </c>
      <c r="I27" s="31">
        <v>7.5266536999999998</v>
      </c>
      <c r="J27" s="31"/>
      <c r="K27" s="35"/>
    </row>
    <row r="28" spans="1:11" x14ac:dyDescent="0.25">
      <c r="B28" s="8" t="s">
        <v>3191</v>
      </c>
      <c r="C28" s="57" t="s">
        <v>3192</v>
      </c>
      <c r="D28" s="54" t="s">
        <v>3193</v>
      </c>
      <c r="E28" s="6" t="s">
        <v>660</v>
      </c>
      <c r="F28" s="19">
        <v>4000000</v>
      </c>
      <c r="G28" s="24">
        <v>3999.94</v>
      </c>
      <c r="H28" s="24">
        <v>17.440000000000001</v>
      </c>
      <c r="I28" s="31">
        <v>7.5512633999999998</v>
      </c>
      <c r="J28" s="31"/>
      <c r="K28" s="35"/>
    </row>
    <row r="29" spans="1:11" x14ac:dyDescent="0.25">
      <c r="B29" s="8" t="s">
        <v>3194</v>
      </c>
      <c r="C29" s="57" t="s">
        <v>3195</v>
      </c>
      <c r="D29" s="54" t="s">
        <v>3196</v>
      </c>
      <c r="E29" s="6" t="s">
        <v>660</v>
      </c>
      <c r="F29" s="19">
        <v>2500000</v>
      </c>
      <c r="G29" s="24">
        <v>2465.2800000000002</v>
      </c>
      <c r="H29" s="24">
        <v>10.75</v>
      </c>
      <c r="I29" s="31">
        <v>7.5268461999999996</v>
      </c>
      <c r="J29" s="31"/>
      <c r="K29" s="35"/>
    </row>
    <row r="30" spans="1:11" x14ac:dyDescent="0.25">
      <c r="B30" s="8" t="s">
        <v>3197</v>
      </c>
      <c r="C30" s="57" t="s">
        <v>3198</v>
      </c>
      <c r="D30" s="54" t="s">
        <v>3199</v>
      </c>
      <c r="E30" s="6" t="s">
        <v>660</v>
      </c>
      <c r="F30" s="19">
        <v>2500000</v>
      </c>
      <c r="G30" s="24">
        <v>2462.5700000000002</v>
      </c>
      <c r="H30" s="24">
        <v>10.73</v>
      </c>
      <c r="I30" s="31">
        <v>7.5514333999999996</v>
      </c>
      <c r="J30" s="31"/>
      <c r="K30" s="35"/>
    </row>
    <row r="31" spans="1:11" x14ac:dyDescent="0.25">
      <c r="B31" s="8" t="s">
        <v>3200</v>
      </c>
      <c r="C31" s="57" t="s">
        <v>3201</v>
      </c>
      <c r="D31" s="54" t="s">
        <v>3202</v>
      </c>
      <c r="E31" s="6" t="s">
        <v>660</v>
      </c>
      <c r="F31" s="19">
        <v>500000</v>
      </c>
      <c r="G31" s="24">
        <v>495.49</v>
      </c>
      <c r="H31" s="24">
        <v>2.16</v>
      </c>
      <c r="I31" s="31">
        <v>7.5368168000000004</v>
      </c>
      <c r="J31" s="31"/>
      <c r="K31" s="35"/>
    </row>
    <row r="32" spans="1:11" x14ac:dyDescent="0.25">
      <c r="B32" s="8" t="s">
        <v>3203</v>
      </c>
      <c r="C32" s="57" t="s">
        <v>3204</v>
      </c>
      <c r="D32" s="54" t="s">
        <v>3205</v>
      </c>
      <c r="E32" s="6" t="s">
        <v>660</v>
      </c>
      <c r="F32" s="19">
        <v>105100</v>
      </c>
      <c r="G32" s="24">
        <v>104.21</v>
      </c>
      <c r="H32" s="24">
        <v>0.45</v>
      </c>
      <c r="I32" s="31">
        <v>7.5656065000000003</v>
      </c>
      <c r="J32" s="31"/>
      <c r="K32" s="35"/>
    </row>
    <row r="33" spans="1:11" x14ac:dyDescent="0.25">
      <c r="C33" s="58" t="s">
        <v>40</v>
      </c>
      <c r="D33" s="54"/>
      <c r="E33" s="6"/>
      <c r="F33" s="19"/>
      <c r="G33" s="25">
        <v>19491.25</v>
      </c>
      <c r="H33" s="25">
        <v>84.96</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3091</v>
      </c>
      <c r="C45" s="57" t="s">
        <v>3092</v>
      </c>
      <c r="D45" s="54" t="s">
        <v>3093</v>
      </c>
      <c r="E45" s="6" t="s">
        <v>660</v>
      </c>
      <c r="F45" s="19">
        <v>1068000</v>
      </c>
      <c r="G45" s="24">
        <v>886.65</v>
      </c>
      <c r="H45" s="24">
        <v>3.87</v>
      </c>
      <c r="I45" s="31">
        <v>7.3230189000000001</v>
      </c>
      <c r="J45" s="31"/>
      <c r="K45" s="35"/>
    </row>
    <row r="46" spans="1:11" x14ac:dyDescent="0.25">
      <c r="B46" s="8" t="s">
        <v>2977</v>
      </c>
      <c r="C46" s="57" t="s">
        <v>2978</v>
      </c>
      <c r="D46" s="54" t="s">
        <v>2979</v>
      </c>
      <c r="E46" s="6" t="s">
        <v>660</v>
      </c>
      <c r="F46" s="19">
        <v>750000</v>
      </c>
      <c r="G46" s="24">
        <v>634.32000000000005</v>
      </c>
      <c r="H46" s="24">
        <v>2.77</v>
      </c>
      <c r="I46" s="31">
        <v>7.2823523000000003</v>
      </c>
      <c r="J46" s="31"/>
      <c r="K46" s="35"/>
    </row>
    <row r="47" spans="1:11" x14ac:dyDescent="0.25">
      <c r="B47" s="8" t="s">
        <v>3206</v>
      </c>
      <c r="C47" s="57" t="s">
        <v>3207</v>
      </c>
      <c r="D47" s="54" t="s">
        <v>3208</v>
      </c>
      <c r="E47" s="6" t="s">
        <v>660</v>
      </c>
      <c r="F47" s="19">
        <v>620000</v>
      </c>
      <c r="G47" s="24">
        <v>506.13</v>
      </c>
      <c r="H47" s="24">
        <v>2.21</v>
      </c>
      <c r="I47" s="31">
        <v>7.3210769000000004</v>
      </c>
      <c r="J47" s="31"/>
      <c r="K47" s="35"/>
    </row>
    <row r="48" spans="1:11" x14ac:dyDescent="0.25">
      <c r="B48" s="8" t="s">
        <v>3123</v>
      </c>
      <c r="C48" s="57" t="s">
        <v>3124</v>
      </c>
      <c r="D48" s="54" t="s">
        <v>3125</v>
      </c>
      <c r="E48" s="6" t="s">
        <v>660</v>
      </c>
      <c r="F48" s="19">
        <v>559900</v>
      </c>
      <c r="G48" s="24">
        <v>465.2</v>
      </c>
      <c r="H48" s="24">
        <v>2.0299999999999998</v>
      </c>
      <c r="I48" s="31">
        <v>7.3228118999999996</v>
      </c>
      <c r="J48" s="31"/>
      <c r="K48" s="35"/>
    </row>
    <row r="49" spans="1:11" x14ac:dyDescent="0.25">
      <c r="B49" s="8" t="s">
        <v>3126</v>
      </c>
      <c r="C49" s="57" t="s">
        <v>3127</v>
      </c>
      <c r="D49" s="54" t="s">
        <v>3128</v>
      </c>
      <c r="E49" s="6" t="s">
        <v>660</v>
      </c>
      <c r="F49" s="19">
        <v>275000</v>
      </c>
      <c r="G49" s="24">
        <v>228.62</v>
      </c>
      <c r="H49" s="24">
        <v>1</v>
      </c>
      <c r="I49" s="31">
        <v>7.3226566000000002</v>
      </c>
      <c r="J49" s="31"/>
      <c r="K49" s="35"/>
    </row>
    <row r="50" spans="1:11" x14ac:dyDescent="0.25">
      <c r="B50" s="8" t="s">
        <v>3169</v>
      </c>
      <c r="C50" s="57" t="s">
        <v>3170</v>
      </c>
      <c r="D50" s="54" t="s">
        <v>3171</v>
      </c>
      <c r="E50" s="6" t="s">
        <v>660</v>
      </c>
      <c r="F50" s="19">
        <v>235000</v>
      </c>
      <c r="G50" s="24">
        <v>193.71</v>
      </c>
      <c r="H50" s="24">
        <v>0.84</v>
      </c>
      <c r="I50" s="31">
        <v>7.3184373999999996</v>
      </c>
      <c r="J50" s="31"/>
      <c r="K50" s="35"/>
    </row>
    <row r="51" spans="1:11" x14ac:dyDescent="0.25">
      <c r="B51" s="8" t="s">
        <v>3209</v>
      </c>
      <c r="C51" s="57" t="s">
        <v>3210</v>
      </c>
      <c r="D51" s="54" t="s">
        <v>3211</v>
      </c>
      <c r="E51" s="6" t="s">
        <v>660</v>
      </c>
      <c r="F51" s="19">
        <v>100000</v>
      </c>
      <c r="G51" s="24">
        <v>81.86</v>
      </c>
      <c r="H51" s="24">
        <v>0.36</v>
      </c>
      <c r="I51" s="31">
        <v>7.3203522999999997</v>
      </c>
      <c r="J51" s="31"/>
      <c r="K51" s="35"/>
    </row>
    <row r="52" spans="1:11" x14ac:dyDescent="0.25">
      <c r="C52" s="58" t="s">
        <v>40</v>
      </c>
      <c r="D52" s="54"/>
      <c r="E52" s="6"/>
      <c r="F52" s="19"/>
      <c r="G52" s="25">
        <v>2996.49</v>
      </c>
      <c r="H52" s="25">
        <v>13.08</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38</v>
      </c>
      <c r="C66" s="57" t="s">
        <v>39</v>
      </c>
      <c r="D66" s="54"/>
      <c r="E66" s="6"/>
      <c r="F66" s="19"/>
      <c r="G66" s="24">
        <v>109.23</v>
      </c>
      <c r="H66" s="24">
        <v>0.48</v>
      </c>
      <c r="I66" s="31"/>
      <c r="J66" s="31"/>
      <c r="K66" s="35"/>
    </row>
    <row r="67" spans="1:54" x14ac:dyDescent="0.25">
      <c r="C67" s="58" t="s">
        <v>40</v>
      </c>
      <c r="D67" s="54"/>
      <c r="E67" s="6"/>
      <c r="F67" s="19"/>
      <c r="G67" s="25">
        <v>109.23</v>
      </c>
      <c r="H67" s="25">
        <v>0.48</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4656</v>
      </c>
      <c r="D70" s="54"/>
      <c r="E70" s="6"/>
      <c r="F70" s="19"/>
      <c r="G70" s="24" t="s">
        <v>2</v>
      </c>
      <c r="H70" s="24" t="s">
        <v>2</v>
      </c>
      <c r="I70" s="31"/>
      <c r="J70" s="31"/>
      <c r="K70" s="35"/>
      <c r="L70" s="3"/>
      <c r="AI70" s="3"/>
      <c r="AV70" s="3"/>
      <c r="AX70" s="3"/>
      <c r="BB70" s="3"/>
    </row>
    <row r="71" spans="1:54" x14ac:dyDescent="0.25">
      <c r="B71" s="8"/>
      <c r="C71" s="57" t="s">
        <v>41</v>
      </c>
      <c r="D71" s="54"/>
      <c r="E71" s="6"/>
      <c r="F71" s="19"/>
      <c r="G71" s="24">
        <v>343.05</v>
      </c>
      <c r="H71" s="24">
        <v>1.48</v>
      </c>
      <c r="I71" s="31"/>
      <c r="J71" s="31"/>
      <c r="K71" s="35"/>
    </row>
    <row r="72" spans="1:54" x14ac:dyDescent="0.25">
      <c r="C72" s="58" t="s">
        <v>40</v>
      </c>
      <c r="D72" s="54"/>
      <c r="E72" s="6"/>
      <c r="F72" s="19"/>
      <c r="G72" s="25">
        <v>343.05</v>
      </c>
      <c r="H72" s="25">
        <v>1.48</v>
      </c>
      <c r="I72" s="31"/>
      <c r="J72" s="31"/>
      <c r="K72" s="35"/>
    </row>
    <row r="73" spans="1:54" x14ac:dyDescent="0.25">
      <c r="C73" s="57"/>
      <c r="D73" s="54"/>
      <c r="E73" s="6"/>
      <c r="F73" s="19"/>
      <c r="G73" s="24"/>
      <c r="H73" s="24"/>
      <c r="I73" s="31"/>
      <c r="J73" s="31"/>
      <c r="K73" s="35"/>
    </row>
    <row r="74" spans="1:54" x14ac:dyDescent="0.25">
      <c r="C74" s="60" t="s">
        <v>42</v>
      </c>
      <c r="D74" s="55"/>
      <c r="E74" s="5"/>
      <c r="F74" s="20"/>
      <c r="G74" s="26">
        <v>22940.02</v>
      </c>
      <c r="H74" s="26">
        <v>100</v>
      </c>
      <c r="I74" s="32"/>
      <c r="J74" s="32"/>
      <c r="K74" s="36"/>
    </row>
    <row r="77" spans="1:54" x14ac:dyDescent="0.25">
      <c r="C77" s="1" t="s">
        <v>43</v>
      </c>
    </row>
    <row r="78" spans="1:54" x14ac:dyDescent="0.25">
      <c r="C78" s="37" t="s">
        <v>44</v>
      </c>
      <c r="D78" s="37"/>
      <c r="E78" s="37"/>
      <c r="F78" s="37"/>
      <c r="G78" s="37"/>
      <c r="H78" s="37"/>
      <c r="I78" s="37"/>
      <c r="J78" s="37"/>
      <c r="K78" s="37"/>
    </row>
    <row r="79" spans="1:54" x14ac:dyDescent="0.25">
      <c r="C79" s="2" t="s">
        <v>45</v>
      </c>
    </row>
    <row r="80" spans="1:54" x14ac:dyDescent="0.25">
      <c r="C80" s="2" t="s">
        <v>46</v>
      </c>
    </row>
    <row r="81" spans="3:6" x14ac:dyDescent="0.25">
      <c r="C81" s="2" t="s">
        <v>47</v>
      </c>
    </row>
    <row r="82" spans="3:6" x14ac:dyDescent="0.25">
      <c r="C82" s="2" t="s">
        <v>48</v>
      </c>
    </row>
    <row r="84" spans="3:6" x14ac:dyDescent="0.25">
      <c r="C84" s="78" t="s">
        <v>4733</v>
      </c>
      <c r="E84" s="78" t="s">
        <v>4734</v>
      </c>
      <c r="F84" s="79"/>
    </row>
    <row r="85" spans="3:6" x14ac:dyDescent="0.25">
      <c r="E85" s="2" t="s">
        <v>4783</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07"/>
  <dimension ref="A1:IV78"/>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3212</v>
      </c>
      <c r="J2" s="38" t="s">
        <v>4461</v>
      </c>
    </row>
    <row r="3" spans="1:54" ht="16.5" x14ac:dyDescent="0.3">
      <c r="C3" s="1" t="s">
        <v>27</v>
      </c>
      <c r="D3" s="21" t="s">
        <v>3213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3214</v>
      </c>
      <c r="C26" s="57" t="s">
        <v>3215</v>
      </c>
      <c r="D26" s="54" t="s">
        <v>3216</v>
      </c>
      <c r="E26" s="6" t="s">
        <v>660</v>
      </c>
      <c r="F26" s="19">
        <v>20084400</v>
      </c>
      <c r="G26" s="24">
        <v>19758.349999999999</v>
      </c>
      <c r="H26" s="24">
        <v>75.040000000000006</v>
      </c>
      <c r="I26" s="31">
        <v>7.5161461000000003</v>
      </c>
      <c r="J26" s="31"/>
      <c r="K26" s="35"/>
    </row>
    <row r="27" spans="1:11" x14ac:dyDescent="0.25">
      <c r="B27" s="8" t="s">
        <v>3217</v>
      </c>
      <c r="C27" s="57" t="s">
        <v>3218</v>
      </c>
      <c r="D27" s="54" t="s">
        <v>3219</v>
      </c>
      <c r="E27" s="6" t="s">
        <v>660</v>
      </c>
      <c r="F27" s="19">
        <v>3000000</v>
      </c>
      <c r="G27" s="24">
        <v>3024.5</v>
      </c>
      <c r="H27" s="24">
        <v>11.49</v>
      </c>
      <c r="I27" s="31">
        <v>7.5116358999999999</v>
      </c>
      <c r="J27" s="31"/>
      <c r="K27" s="35"/>
    </row>
    <row r="28" spans="1:11" x14ac:dyDescent="0.25">
      <c r="B28" s="8" t="s">
        <v>2243</v>
      </c>
      <c r="C28" s="57" t="s">
        <v>2244</v>
      </c>
      <c r="D28" s="54" t="s">
        <v>2245</v>
      </c>
      <c r="E28" s="6" t="s">
        <v>660</v>
      </c>
      <c r="F28" s="19">
        <v>500000</v>
      </c>
      <c r="G28" s="24">
        <v>503.4</v>
      </c>
      <c r="H28" s="24">
        <v>1.91</v>
      </c>
      <c r="I28" s="31">
        <v>7.5031863000000003</v>
      </c>
      <c r="J28" s="31"/>
      <c r="K28" s="35"/>
    </row>
    <row r="29" spans="1:11" x14ac:dyDescent="0.25">
      <c r="C29" s="58" t="s">
        <v>40</v>
      </c>
      <c r="D29" s="54"/>
      <c r="E29" s="6"/>
      <c r="F29" s="19"/>
      <c r="G29" s="25">
        <v>23286.25</v>
      </c>
      <c r="H29" s="25">
        <v>88.44</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2839</v>
      </c>
      <c r="C41" s="57" t="s">
        <v>2840</v>
      </c>
      <c r="D41" s="54" t="s">
        <v>2841</v>
      </c>
      <c r="E41" s="6" t="s">
        <v>660</v>
      </c>
      <c r="F41" s="19">
        <v>1358000</v>
      </c>
      <c r="G41" s="24">
        <v>1253.4000000000001</v>
      </c>
      <c r="H41" s="24">
        <v>4.76</v>
      </c>
      <c r="I41" s="31">
        <v>7.3288238999999997</v>
      </c>
      <c r="J41" s="31"/>
      <c r="K41" s="35"/>
    </row>
    <row r="42" spans="1:11" x14ac:dyDescent="0.25">
      <c r="B42" s="8" t="s">
        <v>2845</v>
      </c>
      <c r="C42" s="57" t="s">
        <v>2846</v>
      </c>
      <c r="D42" s="54" t="s">
        <v>2847</v>
      </c>
      <c r="E42" s="6" t="s">
        <v>660</v>
      </c>
      <c r="F42" s="19">
        <v>785000</v>
      </c>
      <c r="G42" s="24">
        <v>737.34</v>
      </c>
      <c r="H42" s="24">
        <v>2.8</v>
      </c>
      <c r="I42" s="31">
        <v>7.3485531000000002</v>
      </c>
      <c r="J42" s="31"/>
      <c r="K42" s="35"/>
    </row>
    <row r="43" spans="1:11" x14ac:dyDescent="0.25">
      <c r="B43" s="8" t="s">
        <v>2848</v>
      </c>
      <c r="C43" s="57" t="s">
        <v>2849</v>
      </c>
      <c r="D43" s="54" t="s">
        <v>2850</v>
      </c>
      <c r="E43" s="6" t="s">
        <v>660</v>
      </c>
      <c r="F43" s="19">
        <v>310000</v>
      </c>
      <c r="G43" s="24">
        <v>291.35000000000002</v>
      </c>
      <c r="H43" s="24">
        <v>1.1100000000000001</v>
      </c>
      <c r="I43" s="31">
        <v>7.3485531000000002</v>
      </c>
      <c r="J43" s="31"/>
      <c r="K43" s="35"/>
    </row>
    <row r="44" spans="1:11" x14ac:dyDescent="0.25">
      <c r="B44" s="8" t="s">
        <v>2833</v>
      </c>
      <c r="C44" s="57" t="s">
        <v>2834</v>
      </c>
      <c r="D44" s="54" t="s">
        <v>2835</v>
      </c>
      <c r="E44" s="6" t="s">
        <v>660</v>
      </c>
      <c r="F44" s="19">
        <v>300000</v>
      </c>
      <c r="G44" s="24">
        <v>277.27</v>
      </c>
      <c r="H44" s="24">
        <v>1.05</v>
      </c>
      <c r="I44" s="31">
        <v>7.3301701000000001</v>
      </c>
      <c r="J44" s="31"/>
      <c r="K44" s="35"/>
    </row>
    <row r="45" spans="1:11" x14ac:dyDescent="0.25">
      <c r="C45" s="58" t="s">
        <v>40</v>
      </c>
      <c r="D45" s="54"/>
      <c r="E45" s="6"/>
      <c r="F45" s="19"/>
      <c r="G45" s="25">
        <v>2559.36</v>
      </c>
      <c r="H45" s="25">
        <v>9.7200000000000006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38</v>
      </c>
      <c r="C59" s="57" t="s">
        <v>39</v>
      </c>
      <c r="D59" s="54"/>
      <c r="E59" s="6"/>
      <c r="F59" s="19"/>
      <c r="G59" s="24">
        <v>19.03</v>
      </c>
      <c r="H59" s="24">
        <v>7.0000000000000007E-2</v>
      </c>
      <c r="I59" s="31"/>
      <c r="J59" s="31"/>
      <c r="K59" s="35"/>
    </row>
    <row r="60" spans="1:54" x14ac:dyDescent="0.25">
      <c r="C60" s="58" t="s">
        <v>40</v>
      </c>
      <c r="D60" s="54"/>
      <c r="E60" s="6"/>
      <c r="F60" s="19"/>
      <c r="G60" s="25">
        <v>19.03</v>
      </c>
      <c r="H60" s="25">
        <v>7.0000000000000007E-2</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4656</v>
      </c>
      <c r="D63" s="54"/>
      <c r="E63" s="6"/>
      <c r="F63" s="19"/>
      <c r="G63" s="24" t="s">
        <v>2</v>
      </c>
      <c r="H63" s="24" t="s">
        <v>2</v>
      </c>
      <c r="I63" s="31"/>
      <c r="J63" s="31"/>
      <c r="K63" s="35"/>
      <c r="L63" s="3"/>
      <c r="AI63" s="3"/>
      <c r="AV63" s="3"/>
      <c r="AX63" s="3"/>
      <c r="BB63" s="3"/>
    </row>
    <row r="64" spans="1:54" x14ac:dyDescent="0.25">
      <c r="B64" s="8"/>
      <c r="C64" s="57" t="s">
        <v>41</v>
      </c>
      <c r="D64" s="54"/>
      <c r="E64" s="6"/>
      <c r="F64" s="19"/>
      <c r="G64" s="24">
        <v>464.52</v>
      </c>
      <c r="H64" s="24">
        <v>1.77</v>
      </c>
      <c r="I64" s="31"/>
      <c r="J64" s="31"/>
      <c r="K64" s="35"/>
    </row>
    <row r="65" spans="3:11" x14ac:dyDescent="0.25">
      <c r="C65" s="58" t="s">
        <v>40</v>
      </c>
      <c r="D65" s="54"/>
      <c r="E65" s="6"/>
      <c r="F65" s="19"/>
      <c r="G65" s="25">
        <v>464.52</v>
      </c>
      <c r="H65" s="25">
        <v>1.77</v>
      </c>
      <c r="I65" s="31"/>
      <c r="J65" s="31"/>
      <c r="K65" s="35"/>
    </row>
    <row r="66" spans="3:11" x14ac:dyDescent="0.25">
      <c r="C66" s="57"/>
      <c r="D66" s="54"/>
      <c r="E66" s="6"/>
      <c r="F66" s="19"/>
      <c r="G66" s="24"/>
      <c r="H66" s="24"/>
      <c r="I66" s="31"/>
      <c r="J66" s="31"/>
      <c r="K66" s="35"/>
    </row>
    <row r="67" spans="3:11" x14ac:dyDescent="0.25">
      <c r="C67" s="60" t="s">
        <v>42</v>
      </c>
      <c r="D67" s="55"/>
      <c r="E67" s="5"/>
      <c r="F67" s="20"/>
      <c r="G67" s="26">
        <v>26329.16</v>
      </c>
      <c r="H67" s="26">
        <v>99.999999999999986</v>
      </c>
      <c r="I67" s="32"/>
      <c r="J67" s="32"/>
      <c r="K67" s="36"/>
    </row>
    <row r="70" spans="3:11" x14ac:dyDescent="0.25">
      <c r="C70" s="1" t="s">
        <v>43</v>
      </c>
    </row>
    <row r="71" spans="3:11" x14ac:dyDescent="0.25">
      <c r="C71" s="37" t="s">
        <v>44</v>
      </c>
      <c r="D71" s="37"/>
      <c r="E71" s="37"/>
      <c r="F71" s="37"/>
      <c r="G71" s="37"/>
      <c r="H71" s="37"/>
      <c r="I71" s="37"/>
      <c r="J71" s="37"/>
      <c r="K71" s="37"/>
    </row>
    <row r="72" spans="3:11" x14ac:dyDescent="0.25">
      <c r="C72" s="2" t="s">
        <v>45</v>
      </c>
    </row>
    <row r="73" spans="3:11" x14ac:dyDescent="0.25">
      <c r="C73" s="2" t="s">
        <v>46</v>
      </c>
    </row>
    <row r="74" spans="3:11" x14ac:dyDescent="0.25">
      <c r="C74" s="2" t="s">
        <v>47</v>
      </c>
    </row>
    <row r="75" spans="3:11" x14ac:dyDescent="0.25">
      <c r="C75" s="2" t="s">
        <v>48</v>
      </c>
    </row>
    <row r="77" spans="3:11" x14ac:dyDescent="0.25">
      <c r="C77" s="78" t="s">
        <v>4733</v>
      </c>
      <c r="E77" s="78" t="s">
        <v>4734</v>
      </c>
      <c r="F77" s="79"/>
    </row>
    <row r="78" spans="3:11" x14ac:dyDescent="0.25">
      <c r="E78" s="2" t="s">
        <v>4776</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8"/>
  <dimension ref="A1:IV8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3220</v>
      </c>
      <c r="J2" s="38" t="s">
        <v>4461</v>
      </c>
    </row>
    <row r="3" spans="1:54" ht="16.5" x14ac:dyDescent="0.3">
      <c r="C3" s="1" t="s">
        <v>27</v>
      </c>
      <c r="D3" s="21" t="s">
        <v>3221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3191</v>
      </c>
      <c r="C26" s="57" t="s">
        <v>3192</v>
      </c>
      <c r="D26" s="54" t="s">
        <v>3193</v>
      </c>
      <c r="E26" s="6" t="s">
        <v>660</v>
      </c>
      <c r="F26" s="19">
        <v>12500000</v>
      </c>
      <c r="G26" s="24">
        <v>12499.81</v>
      </c>
      <c r="H26" s="24">
        <v>53.83</v>
      </c>
      <c r="I26" s="31">
        <v>7.5512633999999998</v>
      </c>
      <c r="J26" s="31"/>
      <c r="K26" s="35"/>
    </row>
    <row r="27" spans="1:11" x14ac:dyDescent="0.25">
      <c r="B27" s="8" t="s">
        <v>3222</v>
      </c>
      <c r="C27" s="57" t="s">
        <v>3223</v>
      </c>
      <c r="D27" s="54" t="s">
        <v>3224</v>
      </c>
      <c r="E27" s="6" t="s">
        <v>660</v>
      </c>
      <c r="F27" s="19">
        <v>1000000</v>
      </c>
      <c r="G27" s="24">
        <v>991.6</v>
      </c>
      <c r="H27" s="24">
        <v>4.2699999999999996</v>
      </c>
      <c r="I27" s="31">
        <v>7.5320461999999999</v>
      </c>
      <c r="J27" s="31"/>
      <c r="K27" s="35"/>
    </row>
    <row r="28" spans="1:11" x14ac:dyDescent="0.25">
      <c r="B28" s="8" t="s">
        <v>3225</v>
      </c>
      <c r="C28" s="57" t="s">
        <v>3226</v>
      </c>
      <c r="D28" s="54" t="s">
        <v>3227</v>
      </c>
      <c r="E28" s="6" t="s">
        <v>660</v>
      </c>
      <c r="F28" s="19">
        <v>1000000</v>
      </c>
      <c r="G28" s="24">
        <v>985.83</v>
      </c>
      <c r="H28" s="24">
        <v>4.25</v>
      </c>
      <c r="I28" s="31">
        <v>7.5594951999999997</v>
      </c>
      <c r="J28" s="31"/>
      <c r="K28" s="35"/>
    </row>
    <row r="29" spans="1:11" x14ac:dyDescent="0.25">
      <c r="B29" s="8" t="s">
        <v>3228</v>
      </c>
      <c r="C29" s="57" t="s">
        <v>3229</v>
      </c>
      <c r="D29" s="54" t="s">
        <v>3230</v>
      </c>
      <c r="E29" s="6" t="s">
        <v>660</v>
      </c>
      <c r="F29" s="19">
        <v>500000</v>
      </c>
      <c r="G29" s="24">
        <v>495.99</v>
      </c>
      <c r="H29" s="24">
        <v>2.14</v>
      </c>
      <c r="I29" s="31">
        <v>7.5266536999999998</v>
      </c>
      <c r="J29" s="31"/>
      <c r="K29" s="35"/>
    </row>
    <row r="30" spans="1:11" x14ac:dyDescent="0.25">
      <c r="C30" s="58" t="s">
        <v>40</v>
      </c>
      <c r="D30" s="54"/>
      <c r="E30" s="6"/>
      <c r="F30" s="19"/>
      <c r="G30" s="25">
        <v>14973.23</v>
      </c>
      <c r="H30" s="25">
        <v>64.489999999999995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3231</v>
      </c>
      <c r="C42" s="57" t="s">
        <v>3232</v>
      </c>
      <c r="D42" s="54" t="s">
        <v>3233</v>
      </c>
      <c r="E42" s="6" t="s">
        <v>660</v>
      </c>
      <c r="F42" s="19">
        <v>4551500</v>
      </c>
      <c r="G42" s="24">
        <v>3714.11</v>
      </c>
      <c r="H42" s="24">
        <v>16</v>
      </c>
      <c r="I42" s="31">
        <v>7.3211804000000003</v>
      </c>
      <c r="J42" s="31"/>
      <c r="K42" s="35"/>
    </row>
    <row r="43" spans="1:11" x14ac:dyDescent="0.25">
      <c r="B43" s="8" t="s">
        <v>3206</v>
      </c>
      <c r="C43" s="57" t="s">
        <v>3207</v>
      </c>
      <c r="D43" s="54" t="s">
        <v>3208</v>
      </c>
      <c r="E43" s="6" t="s">
        <v>660</v>
      </c>
      <c r="F43" s="19">
        <v>2500000</v>
      </c>
      <c r="G43" s="24">
        <v>2040.86</v>
      </c>
      <c r="H43" s="24">
        <v>8.7899999999999991</v>
      </c>
      <c r="I43" s="31">
        <v>7.3210769000000004</v>
      </c>
      <c r="J43" s="31"/>
      <c r="K43" s="35"/>
    </row>
    <row r="44" spans="1:11" x14ac:dyDescent="0.25">
      <c r="B44" s="8" t="s">
        <v>3091</v>
      </c>
      <c r="C44" s="57" t="s">
        <v>3092</v>
      </c>
      <c r="D44" s="54" t="s">
        <v>3093</v>
      </c>
      <c r="E44" s="6" t="s">
        <v>660</v>
      </c>
      <c r="F44" s="19">
        <v>720000</v>
      </c>
      <c r="G44" s="24">
        <v>597.74</v>
      </c>
      <c r="H44" s="24">
        <v>2.57</v>
      </c>
      <c r="I44" s="31">
        <v>7.3230189000000001</v>
      </c>
      <c r="J44" s="31"/>
      <c r="K44" s="35"/>
    </row>
    <row r="45" spans="1:11" x14ac:dyDescent="0.25">
      <c r="B45" s="8" t="s">
        <v>3234</v>
      </c>
      <c r="C45" s="57" t="s">
        <v>3235</v>
      </c>
      <c r="D45" s="54" t="s">
        <v>3236</v>
      </c>
      <c r="E45" s="6" t="s">
        <v>660</v>
      </c>
      <c r="F45" s="19">
        <v>625000</v>
      </c>
      <c r="G45" s="24">
        <v>509.81</v>
      </c>
      <c r="H45" s="24">
        <v>2.2000000000000002</v>
      </c>
      <c r="I45" s="31">
        <v>7.3213356999999997</v>
      </c>
      <c r="J45" s="31"/>
      <c r="K45" s="35"/>
    </row>
    <row r="46" spans="1:11" x14ac:dyDescent="0.25">
      <c r="B46" s="8" t="s">
        <v>3209</v>
      </c>
      <c r="C46" s="57" t="s">
        <v>3210</v>
      </c>
      <c r="D46" s="54" t="s">
        <v>3211</v>
      </c>
      <c r="E46" s="6" t="s">
        <v>660</v>
      </c>
      <c r="F46" s="19">
        <v>407100</v>
      </c>
      <c r="G46" s="24">
        <v>333.25</v>
      </c>
      <c r="H46" s="24">
        <v>1.44</v>
      </c>
      <c r="I46" s="31">
        <v>7.3203522999999997</v>
      </c>
      <c r="J46" s="31"/>
      <c r="K46" s="35"/>
    </row>
    <row r="47" spans="1:11" x14ac:dyDescent="0.25">
      <c r="B47" s="8" t="s">
        <v>2278</v>
      </c>
      <c r="C47" s="57" t="s">
        <v>2279</v>
      </c>
      <c r="D47" s="54" t="s">
        <v>2280</v>
      </c>
      <c r="E47" s="6" t="s">
        <v>660</v>
      </c>
      <c r="F47" s="19">
        <v>362000</v>
      </c>
      <c r="G47" s="24">
        <v>312.05</v>
      </c>
      <c r="H47" s="24">
        <v>1.34</v>
      </c>
      <c r="I47" s="31">
        <v>7.2770738000000001</v>
      </c>
      <c r="J47" s="31"/>
      <c r="K47" s="35"/>
    </row>
    <row r="48" spans="1:11" x14ac:dyDescent="0.25">
      <c r="B48" s="8" t="s">
        <v>3126</v>
      </c>
      <c r="C48" s="57" t="s">
        <v>3127</v>
      </c>
      <c r="D48" s="54" t="s">
        <v>3128</v>
      </c>
      <c r="E48" s="6" t="s">
        <v>660</v>
      </c>
      <c r="F48" s="19">
        <v>277000</v>
      </c>
      <c r="G48" s="24">
        <v>230.28</v>
      </c>
      <c r="H48" s="24">
        <v>0.99</v>
      </c>
      <c r="I48" s="31">
        <v>7.3226566000000002</v>
      </c>
      <c r="J48" s="31"/>
      <c r="K48" s="35"/>
    </row>
    <row r="49" spans="1:11" x14ac:dyDescent="0.25">
      <c r="B49" s="8" t="s">
        <v>3123</v>
      </c>
      <c r="C49" s="57" t="s">
        <v>3124</v>
      </c>
      <c r="D49" s="54" t="s">
        <v>3125</v>
      </c>
      <c r="E49" s="6" t="s">
        <v>660</v>
      </c>
      <c r="F49" s="19">
        <v>100000</v>
      </c>
      <c r="G49" s="24">
        <v>83.09</v>
      </c>
      <c r="H49" s="24">
        <v>0.36</v>
      </c>
      <c r="I49" s="31">
        <v>7.3228118999999996</v>
      </c>
      <c r="J49" s="31"/>
      <c r="K49" s="35"/>
    </row>
    <row r="50" spans="1:11" x14ac:dyDescent="0.25">
      <c r="B50" s="8" t="s">
        <v>1048</v>
      </c>
      <c r="C50" s="57" t="s">
        <v>1049</v>
      </c>
      <c r="D50" s="54" t="s">
        <v>1050</v>
      </c>
      <c r="E50" s="6" t="s">
        <v>660</v>
      </c>
      <c r="F50" s="19">
        <v>100000</v>
      </c>
      <c r="G50" s="24">
        <v>81.62</v>
      </c>
      <c r="H50" s="24">
        <v>0.35</v>
      </c>
      <c r="I50" s="31">
        <v>7.3211287</v>
      </c>
      <c r="J50" s="31"/>
      <c r="K50" s="35"/>
    </row>
    <row r="51" spans="1:11" x14ac:dyDescent="0.25">
      <c r="C51" s="58" t="s">
        <v>40</v>
      </c>
      <c r="D51" s="54"/>
      <c r="E51" s="6"/>
      <c r="F51" s="19"/>
      <c r="G51" s="25">
        <v>7902.81</v>
      </c>
      <c r="H51" s="25">
        <v>34.04</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38</v>
      </c>
      <c r="C65" s="57" t="s">
        <v>39</v>
      </c>
      <c r="D65" s="54"/>
      <c r="E65" s="6"/>
      <c r="F65" s="19"/>
      <c r="G65" s="24">
        <v>86.95</v>
      </c>
      <c r="H65" s="24">
        <v>0.37</v>
      </c>
      <c r="I65" s="31"/>
      <c r="J65" s="31"/>
      <c r="K65" s="35"/>
    </row>
    <row r="66" spans="1:54" x14ac:dyDescent="0.25">
      <c r="C66" s="58" t="s">
        <v>40</v>
      </c>
      <c r="D66" s="54"/>
      <c r="E66" s="6"/>
      <c r="F66" s="19"/>
      <c r="G66" s="25">
        <v>86.95</v>
      </c>
      <c r="H66" s="25">
        <v>0.37</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4656</v>
      </c>
      <c r="D69" s="54"/>
      <c r="E69" s="6"/>
      <c r="F69" s="19"/>
      <c r="G69" s="24" t="s">
        <v>2</v>
      </c>
      <c r="H69" s="24" t="s">
        <v>2</v>
      </c>
      <c r="I69" s="31"/>
      <c r="J69" s="31"/>
      <c r="K69" s="35"/>
      <c r="L69" s="3"/>
      <c r="AI69" s="3"/>
      <c r="AV69" s="3"/>
      <c r="AX69" s="3"/>
      <c r="BB69" s="3"/>
    </row>
    <row r="70" spans="1:54" x14ac:dyDescent="0.25">
      <c r="B70" s="8"/>
      <c r="C70" s="57" t="s">
        <v>41</v>
      </c>
      <c r="D70" s="54"/>
      <c r="E70" s="6"/>
      <c r="F70" s="19"/>
      <c r="G70" s="24">
        <v>257.26</v>
      </c>
      <c r="H70" s="24">
        <v>1.1000000000000001</v>
      </c>
      <c r="I70" s="31"/>
      <c r="J70" s="31"/>
      <c r="K70" s="35"/>
    </row>
    <row r="71" spans="1:54" x14ac:dyDescent="0.25">
      <c r="C71" s="58" t="s">
        <v>40</v>
      </c>
      <c r="D71" s="54"/>
      <c r="E71" s="6"/>
      <c r="F71" s="19"/>
      <c r="G71" s="25">
        <v>257.26</v>
      </c>
      <c r="H71" s="25">
        <v>1.1000000000000001</v>
      </c>
      <c r="I71" s="31"/>
      <c r="J71" s="31"/>
      <c r="K71" s="35"/>
    </row>
    <row r="72" spans="1:54" x14ac:dyDescent="0.25">
      <c r="C72" s="57"/>
      <c r="D72" s="54"/>
      <c r="E72" s="6"/>
      <c r="F72" s="19"/>
      <c r="G72" s="24"/>
      <c r="H72" s="24"/>
      <c r="I72" s="31"/>
      <c r="J72" s="31"/>
      <c r="K72" s="35"/>
    </row>
    <row r="73" spans="1:54" x14ac:dyDescent="0.25">
      <c r="C73" s="60" t="s">
        <v>42</v>
      </c>
      <c r="D73" s="55"/>
      <c r="E73" s="5"/>
      <c r="F73" s="20"/>
      <c r="G73" s="26">
        <v>23220.25</v>
      </c>
      <c r="H73" s="26">
        <v>100</v>
      </c>
      <c r="I73" s="32"/>
      <c r="J73" s="32"/>
      <c r="K73" s="36"/>
    </row>
    <row r="76" spans="1:54" x14ac:dyDescent="0.25">
      <c r="C76" s="1" t="s">
        <v>43</v>
      </c>
    </row>
    <row r="77" spans="1:54" x14ac:dyDescent="0.25">
      <c r="C77" s="37" t="s">
        <v>44</v>
      </c>
      <c r="D77" s="37"/>
      <c r="E77" s="37"/>
      <c r="F77" s="37"/>
      <c r="G77" s="37"/>
      <c r="H77" s="37"/>
      <c r="I77" s="37"/>
      <c r="J77" s="37"/>
      <c r="K77" s="37"/>
    </row>
    <row r="78" spans="1:54" x14ac:dyDescent="0.25">
      <c r="C78" s="2" t="s">
        <v>45</v>
      </c>
    </row>
    <row r="79" spans="1:54" x14ac:dyDescent="0.25">
      <c r="C79" s="2" t="s">
        <v>46</v>
      </c>
    </row>
    <row r="80" spans="1:54" x14ac:dyDescent="0.25">
      <c r="C80" s="2" t="s">
        <v>47</v>
      </c>
    </row>
    <row r="81" spans="3:6" x14ac:dyDescent="0.25">
      <c r="C81" s="2" t="s">
        <v>48</v>
      </c>
    </row>
    <row r="83" spans="3:6" x14ac:dyDescent="0.25">
      <c r="C83" s="78" t="s">
        <v>4733</v>
      </c>
      <c r="E83" s="78" t="s">
        <v>4734</v>
      </c>
      <c r="F83" s="79"/>
    </row>
    <row r="84" spans="3:6" x14ac:dyDescent="0.25">
      <c r="E84" s="2" t="s">
        <v>4783</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8"/>
  <dimension ref="A1:IV97"/>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809</v>
      </c>
      <c r="J2" s="38" t="s">
        <v>4461</v>
      </c>
    </row>
    <row r="3" spans="1:54" ht="16.5" x14ac:dyDescent="0.3">
      <c r="C3" s="1" t="s">
        <v>27</v>
      </c>
      <c r="D3" s="21" t="s">
        <v>810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51</v>
      </c>
      <c r="C10" s="57" t="s">
        <v>52</v>
      </c>
      <c r="D10" s="54" t="s">
        <v>53</v>
      </c>
      <c r="E10" s="6" t="s">
        <v>54</v>
      </c>
      <c r="F10" s="19">
        <v>5673433</v>
      </c>
      <c r="G10" s="24">
        <v>94230.05</v>
      </c>
      <c r="H10" s="24">
        <v>25.07</v>
      </c>
      <c r="I10" s="31"/>
      <c r="J10" s="31"/>
      <c r="K10" s="35"/>
    </row>
    <row r="11" spans="1:54" x14ac:dyDescent="0.25">
      <c r="B11" s="8" t="s">
        <v>73</v>
      </c>
      <c r="C11" s="57" t="s">
        <v>74</v>
      </c>
      <c r="D11" s="54" t="s">
        <v>75</v>
      </c>
      <c r="E11" s="6" t="s">
        <v>54</v>
      </c>
      <c r="F11" s="19">
        <v>1073755</v>
      </c>
      <c r="G11" s="24">
        <v>40973.949999999997</v>
      </c>
      <c r="H11" s="24">
        <v>10.9</v>
      </c>
      <c r="I11" s="31"/>
      <c r="J11" s="31"/>
      <c r="K11" s="35"/>
    </row>
    <row r="12" spans="1:54" x14ac:dyDescent="0.25">
      <c r="B12" s="8" t="s">
        <v>210</v>
      </c>
      <c r="C12" s="57" t="s">
        <v>211</v>
      </c>
      <c r="D12" s="54" t="s">
        <v>212</v>
      </c>
      <c r="E12" s="6" t="s">
        <v>213</v>
      </c>
      <c r="F12" s="19">
        <v>2900000</v>
      </c>
      <c r="G12" s="24">
        <v>33950.300000000003</v>
      </c>
      <c r="H12" s="24">
        <v>9.0299999999999994</v>
      </c>
      <c r="I12" s="31"/>
      <c r="J12" s="31"/>
      <c r="K12" s="35"/>
    </row>
    <row r="13" spans="1:54" x14ac:dyDescent="0.25">
      <c r="B13" s="8" t="s">
        <v>397</v>
      </c>
      <c r="C13" s="57" t="s">
        <v>398</v>
      </c>
      <c r="D13" s="54" t="s">
        <v>399</v>
      </c>
      <c r="E13" s="6" t="s">
        <v>54</v>
      </c>
      <c r="F13" s="19">
        <v>1980000</v>
      </c>
      <c r="G13" s="24">
        <v>26406.27</v>
      </c>
      <c r="H13" s="24">
        <v>7.03</v>
      </c>
      <c r="I13" s="31"/>
      <c r="J13" s="31"/>
      <c r="K13" s="35"/>
    </row>
    <row r="14" spans="1:54" x14ac:dyDescent="0.25">
      <c r="B14" s="8" t="s">
        <v>319</v>
      </c>
      <c r="C14" s="57" t="s">
        <v>320</v>
      </c>
      <c r="D14" s="54" t="s">
        <v>321</v>
      </c>
      <c r="E14" s="6" t="s">
        <v>54</v>
      </c>
      <c r="F14" s="19">
        <v>1390000</v>
      </c>
      <c r="G14" s="24">
        <v>21906.400000000001</v>
      </c>
      <c r="H14" s="24">
        <v>5.83</v>
      </c>
      <c r="I14" s="31"/>
      <c r="J14" s="31"/>
      <c r="K14" s="35"/>
    </row>
    <row r="15" spans="1:54" x14ac:dyDescent="0.25">
      <c r="B15" s="8" t="s">
        <v>811</v>
      </c>
      <c r="C15" s="57" t="s">
        <v>812</v>
      </c>
      <c r="D15" s="54" t="s">
        <v>813</v>
      </c>
      <c r="E15" s="6" t="s">
        <v>814</v>
      </c>
      <c r="F15" s="19">
        <v>7000000</v>
      </c>
      <c r="G15" s="24">
        <v>14322</v>
      </c>
      <c r="H15" s="24">
        <v>3.81</v>
      </c>
      <c r="I15" s="31"/>
      <c r="J15" s="31"/>
      <c r="K15" s="35"/>
    </row>
    <row r="16" spans="1:54" x14ac:dyDescent="0.25">
      <c r="B16" s="8" t="s">
        <v>341</v>
      </c>
      <c r="C16" s="57" t="s">
        <v>342</v>
      </c>
      <c r="D16" s="54" t="s">
        <v>343</v>
      </c>
      <c r="E16" s="6" t="s">
        <v>54</v>
      </c>
      <c r="F16" s="19">
        <v>2947197</v>
      </c>
      <c r="G16" s="24">
        <v>14092.02</v>
      </c>
      <c r="H16" s="24">
        <v>3.75</v>
      </c>
      <c r="I16" s="31"/>
      <c r="J16" s="31"/>
      <c r="K16" s="35"/>
    </row>
    <row r="17" spans="2:11" x14ac:dyDescent="0.25">
      <c r="B17" s="8" t="s">
        <v>151</v>
      </c>
      <c r="C17" s="57" t="s">
        <v>152</v>
      </c>
      <c r="D17" s="54" t="s">
        <v>153</v>
      </c>
      <c r="E17" s="6" t="s">
        <v>54</v>
      </c>
      <c r="F17" s="19">
        <v>209000</v>
      </c>
      <c r="G17" s="24">
        <v>13062.71</v>
      </c>
      <c r="H17" s="24">
        <v>3.48</v>
      </c>
      <c r="I17" s="31"/>
      <c r="J17" s="31"/>
      <c r="K17" s="35"/>
    </row>
    <row r="18" spans="2:11" x14ac:dyDescent="0.25">
      <c r="B18" s="8" t="s">
        <v>221</v>
      </c>
      <c r="C18" s="57" t="s">
        <v>222</v>
      </c>
      <c r="D18" s="54" t="s">
        <v>223</v>
      </c>
      <c r="E18" s="6" t="s">
        <v>185</v>
      </c>
      <c r="F18" s="19">
        <v>2900000</v>
      </c>
      <c r="G18" s="24">
        <v>13034.05</v>
      </c>
      <c r="H18" s="24">
        <v>3.47</v>
      </c>
      <c r="I18" s="31"/>
      <c r="J18" s="31"/>
      <c r="K18" s="35"/>
    </row>
    <row r="19" spans="2:11" x14ac:dyDescent="0.25">
      <c r="B19" s="8" t="s">
        <v>815</v>
      </c>
      <c r="C19" s="57" t="s">
        <v>816</v>
      </c>
      <c r="D19" s="54" t="s">
        <v>817</v>
      </c>
      <c r="E19" s="6" t="s">
        <v>157</v>
      </c>
      <c r="F19" s="19">
        <v>470000</v>
      </c>
      <c r="G19" s="24">
        <v>11850.35</v>
      </c>
      <c r="H19" s="24">
        <v>3.15</v>
      </c>
      <c r="I19" s="31"/>
      <c r="J19" s="31"/>
      <c r="K19" s="35"/>
    </row>
    <row r="20" spans="2:11" x14ac:dyDescent="0.25">
      <c r="B20" s="8" t="s">
        <v>512</v>
      </c>
      <c r="C20" s="57" t="s">
        <v>513</v>
      </c>
      <c r="D20" s="54" t="s">
        <v>4065</v>
      </c>
      <c r="E20" s="6" t="s">
        <v>514</v>
      </c>
      <c r="F20" s="19">
        <v>1260504</v>
      </c>
      <c r="G20" s="24">
        <v>10880.04</v>
      </c>
      <c r="H20" s="24">
        <v>2.89</v>
      </c>
      <c r="I20" s="31"/>
      <c r="J20" s="31"/>
      <c r="K20" s="35" t="s">
        <v>4684</v>
      </c>
    </row>
    <row r="21" spans="2:11" x14ac:dyDescent="0.25">
      <c r="B21" s="8" t="s">
        <v>154</v>
      </c>
      <c r="C21" s="57" t="s">
        <v>155</v>
      </c>
      <c r="D21" s="54" t="s">
        <v>156</v>
      </c>
      <c r="E21" s="6" t="s">
        <v>157</v>
      </c>
      <c r="F21" s="19">
        <v>6320000</v>
      </c>
      <c r="G21" s="24">
        <v>10317.4</v>
      </c>
      <c r="H21" s="24">
        <v>2.75</v>
      </c>
      <c r="I21" s="31"/>
      <c r="J21" s="31"/>
      <c r="K21" s="35"/>
    </row>
    <row r="22" spans="2:11" x14ac:dyDescent="0.25">
      <c r="B22" s="8" t="s">
        <v>770</v>
      </c>
      <c r="C22" s="57" t="s">
        <v>771</v>
      </c>
      <c r="D22" s="54" t="s">
        <v>772</v>
      </c>
      <c r="E22" s="6" t="s">
        <v>514</v>
      </c>
      <c r="F22" s="19">
        <v>650000</v>
      </c>
      <c r="G22" s="24">
        <v>9457.5</v>
      </c>
      <c r="H22" s="24">
        <v>2.52</v>
      </c>
      <c r="I22" s="31"/>
      <c r="J22" s="31"/>
      <c r="K22" s="35"/>
    </row>
    <row r="23" spans="2:11" x14ac:dyDescent="0.25">
      <c r="B23" s="8" t="s">
        <v>818</v>
      </c>
      <c r="C23" s="57" t="s">
        <v>819</v>
      </c>
      <c r="D23" s="54" t="s">
        <v>820</v>
      </c>
      <c r="E23" s="6" t="s">
        <v>54</v>
      </c>
      <c r="F23" s="19">
        <v>110000</v>
      </c>
      <c r="G23" s="24">
        <v>9188.4699999999993</v>
      </c>
      <c r="H23" s="24">
        <v>2.44</v>
      </c>
      <c r="I23" s="31"/>
      <c r="J23" s="31"/>
      <c r="K23" s="35"/>
    </row>
    <row r="24" spans="2:11" x14ac:dyDescent="0.25">
      <c r="B24" s="8" t="s">
        <v>821</v>
      </c>
      <c r="C24" s="57" t="s">
        <v>822</v>
      </c>
      <c r="D24" s="54" t="s">
        <v>823</v>
      </c>
      <c r="E24" s="6" t="s">
        <v>110</v>
      </c>
      <c r="F24" s="19">
        <v>681746</v>
      </c>
      <c r="G24" s="24">
        <v>3116.6</v>
      </c>
      <c r="H24" s="24">
        <v>0.83</v>
      </c>
      <c r="I24" s="31"/>
      <c r="J24" s="31"/>
      <c r="K24" s="35"/>
    </row>
    <row r="25" spans="2:11" x14ac:dyDescent="0.25">
      <c r="B25" s="8" t="s">
        <v>485</v>
      </c>
      <c r="C25" s="57" t="s">
        <v>486</v>
      </c>
      <c r="D25" s="54" t="s">
        <v>487</v>
      </c>
      <c r="E25" s="6" t="s">
        <v>110</v>
      </c>
      <c r="F25" s="19">
        <v>159990</v>
      </c>
      <c r="G25" s="24">
        <v>1778.13</v>
      </c>
      <c r="H25" s="24">
        <v>0.47</v>
      </c>
      <c r="I25" s="31"/>
      <c r="J25" s="31"/>
      <c r="K25" s="35"/>
    </row>
    <row r="26" spans="2:11" x14ac:dyDescent="0.25">
      <c r="C26" s="58" t="s">
        <v>40</v>
      </c>
      <c r="D26" s="54"/>
      <c r="E26" s="6"/>
      <c r="F26" s="19"/>
      <c r="G26" s="25">
        <v>328566.24</v>
      </c>
      <c r="H26" s="25">
        <v>87.42</v>
      </c>
      <c r="I26" s="31"/>
      <c r="J26" s="31"/>
      <c r="K26" s="35"/>
    </row>
    <row r="27" spans="2:11" x14ac:dyDescent="0.25">
      <c r="C27" s="57"/>
      <c r="D27" s="54"/>
      <c r="E27" s="6"/>
      <c r="F27" s="19"/>
      <c r="G27" s="24"/>
      <c r="H27" s="24"/>
      <c r="I27" s="31"/>
      <c r="J27" s="31"/>
      <c r="K27" s="35"/>
    </row>
    <row r="28" spans="2:11" x14ac:dyDescent="0.25">
      <c r="C28" s="59" t="s">
        <v>3</v>
      </c>
      <c r="D28" s="54"/>
      <c r="E28" s="6"/>
      <c r="F28" s="19"/>
      <c r="G28" s="24"/>
      <c r="H28" s="24"/>
      <c r="I28" s="31"/>
      <c r="J28" s="31"/>
      <c r="K28" s="35"/>
    </row>
    <row r="29" spans="2:11" x14ac:dyDescent="0.25">
      <c r="B29" s="8" t="s">
        <v>824</v>
      </c>
      <c r="C29" s="57" t="s">
        <v>825</v>
      </c>
      <c r="D29" s="54" t="s">
        <v>826</v>
      </c>
      <c r="E29" s="6" t="s">
        <v>54</v>
      </c>
      <c r="F29" s="19">
        <v>100000</v>
      </c>
      <c r="G29" s="61">
        <v>0</v>
      </c>
      <c r="H29" s="24" t="s">
        <v>4657</v>
      </c>
      <c r="I29" s="31"/>
      <c r="J29" s="31"/>
      <c r="K29" s="35" t="s">
        <v>4681</v>
      </c>
    </row>
    <row r="30" spans="2:11" x14ac:dyDescent="0.25">
      <c r="B30" s="8" t="s">
        <v>827</v>
      </c>
      <c r="C30" s="57" t="s">
        <v>828</v>
      </c>
      <c r="D30" s="54" t="s">
        <v>829</v>
      </c>
      <c r="E30" s="6" t="s">
        <v>54</v>
      </c>
      <c r="F30" s="19">
        <v>35014</v>
      </c>
      <c r="G30" s="61">
        <v>0</v>
      </c>
      <c r="H30" s="24" t="s">
        <v>4657</v>
      </c>
      <c r="I30" s="31"/>
      <c r="J30" s="31"/>
      <c r="K30" s="35" t="s">
        <v>4681</v>
      </c>
    </row>
    <row r="31" spans="2:11" x14ac:dyDescent="0.25">
      <c r="C31" s="58" t="s">
        <v>40</v>
      </c>
      <c r="D31" s="54"/>
      <c r="E31" s="6"/>
      <c r="F31" s="19"/>
      <c r="G31" s="62">
        <v>0</v>
      </c>
      <c r="H31" s="25" t="s">
        <v>4657</v>
      </c>
      <c r="I31" s="31"/>
      <c r="J31" s="31"/>
      <c r="K31" s="35"/>
    </row>
    <row r="32" spans="2:11" x14ac:dyDescent="0.25">
      <c r="C32" s="57"/>
      <c r="D32" s="54"/>
      <c r="E32" s="6"/>
      <c r="F32" s="19"/>
      <c r="G32" s="24"/>
      <c r="H32" s="24"/>
      <c r="I32" s="31"/>
      <c r="J32" s="31"/>
      <c r="K32" s="35"/>
    </row>
    <row r="33" spans="2:11" x14ac:dyDescent="0.25">
      <c r="C33" s="59" t="s">
        <v>4</v>
      </c>
      <c r="D33" s="54"/>
      <c r="E33" s="6"/>
      <c r="F33" s="19"/>
      <c r="G33" s="24"/>
      <c r="H33" s="24"/>
      <c r="I33" s="31"/>
      <c r="J33" s="31"/>
      <c r="K33" s="35"/>
    </row>
    <row r="34" spans="2:11" x14ac:dyDescent="0.25">
      <c r="B34" s="8" t="s">
        <v>179</v>
      </c>
      <c r="C34" s="57" t="s">
        <v>180</v>
      </c>
      <c r="D34" s="54" t="s">
        <v>181</v>
      </c>
      <c r="E34" s="6" t="s">
        <v>54</v>
      </c>
      <c r="F34" s="19">
        <v>38000</v>
      </c>
      <c r="G34" s="24">
        <v>12551.84</v>
      </c>
      <c r="H34" s="24">
        <v>3.34</v>
      </c>
      <c r="I34" s="31"/>
      <c r="J34" s="31"/>
      <c r="K34" s="35"/>
    </row>
    <row r="35" spans="2:11" x14ac:dyDescent="0.25">
      <c r="B35" s="8" t="s">
        <v>830</v>
      </c>
      <c r="C35" s="57" t="s">
        <v>831</v>
      </c>
      <c r="D35" s="54" t="s">
        <v>832</v>
      </c>
      <c r="E35" s="6" t="s">
        <v>514</v>
      </c>
      <c r="F35" s="19">
        <v>20000</v>
      </c>
      <c r="G35" s="24">
        <v>9373.31</v>
      </c>
      <c r="H35" s="24">
        <v>2.4900000000000002</v>
      </c>
      <c r="I35" s="31"/>
      <c r="J35" s="31"/>
      <c r="K35" s="35"/>
    </row>
    <row r="36" spans="2:11" x14ac:dyDescent="0.25">
      <c r="B36" s="8" t="s">
        <v>377</v>
      </c>
      <c r="C36" s="57" t="s">
        <v>378</v>
      </c>
      <c r="D36" s="54" t="s">
        <v>379</v>
      </c>
      <c r="E36" s="6" t="s">
        <v>110</v>
      </c>
      <c r="F36" s="19">
        <v>38000</v>
      </c>
      <c r="G36" s="24">
        <v>8780.1</v>
      </c>
      <c r="H36" s="24">
        <v>2.34</v>
      </c>
      <c r="I36" s="31"/>
      <c r="J36" s="31"/>
      <c r="K36" s="35"/>
    </row>
    <row r="37" spans="2:11" x14ac:dyDescent="0.25">
      <c r="B37" s="8" t="s">
        <v>524</v>
      </c>
      <c r="C37" s="57" t="s">
        <v>525</v>
      </c>
      <c r="D37" s="54" t="s">
        <v>526</v>
      </c>
      <c r="E37" s="6" t="s">
        <v>54</v>
      </c>
      <c r="F37" s="19">
        <v>56000</v>
      </c>
      <c r="G37" s="24">
        <v>6518.16</v>
      </c>
      <c r="H37" s="24">
        <v>1.73</v>
      </c>
      <c r="I37" s="31"/>
      <c r="J37" s="31"/>
      <c r="K37" s="35"/>
    </row>
    <row r="38" spans="2:11" x14ac:dyDescent="0.25">
      <c r="B38" s="8" t="s">
        <v>833</v>
      </c>
      <c r="C38" s="57" t="s">
        <v>834</v>
      </c>
      <c r="D38" s="54" t="s">
        <v>835</v>
      </c>
      <c r="E38" s="6" t="s">
        <v>110</v>
      </c>
      <c r="F38" s="19">
        <v>92000</v>
      </c>
      <c r="G38" s="24">
        <v>5894.59</v>
      </c>
      <c r="H38" s="24">
        <v>1.57</v>
      </c>
      <c r="I38" s="31"/>
      <c r="J38" s="31"/>
      <c r="K38" s="35"/>
    </row>
    <row r="39" spans="2:11" x14ac:dyDescent="0.25">
      <c r="C39" s="58" t="s">
        <v>40</v>
      </c>
      <c r="D39" s="54"/>
      <c r="E39" s="6"/>
      <c r="F39" s="19"/>
      <c r="G39" s="25">
        <v>43118</v>
      </c>
      <c r="H39" s="25">
        <v>11.47</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38</v>
      </c>
      <c r="C77" s="57" t="s">
        <v>39</v>
      </c>
      <c r="D77" s="54"/>
      <c r="E77" s="6"/>
      <c r="F77" s="19"/>
      <c r="G77" s="24">
        <v>4621.58</v>
      </c>
      <c r="H77" s="24">
        <v>1.23</v>
      </c>
      <c r="I77" s="31"/>
      <c r="J77" s="31"/>
      <c r="K77" s="35"/>
    </row>
    <row r="78" spans="1:11" x14ac:dyDescent="0.25">
      <c r="C78" s="58" t="s">
        <v>40</v>
      </c>
      <c r="D78" s="54"/>
      <c r="E78" s="6"/>
      <c r="F78" s="19"/>
      <c r="G78" s="25">
        <v>4621.58</v>
      </c>
      <c r="H78" s="25">
        <v>1.23</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4656</v>
      </c>
      <c r="D81" s="54"/>
      <c r="E81" s="6"/>
      <c r="F81" s="19"/>
      <c r="G81" s="24" t="s">
        <v>2</v>
      </c>
      <c r="H81" s="24" t="s">
        <v>2</v>
      </c>
      <c r="I81" s="31"/>
      <c r="J81" s="31"/>
      <c r="K81" s="35"/>
      <c r="L81" s="3"/>
      <c r="AI81" s="3"/>
      <c r="AV81" s="3"/>
      <c r="AX81" s="3"/>
      <c r="BB81" s="3"/>
    </row>
    <row r="82" spans="1:54" x14ac:dyDescent="0.25">
      <c r="B82" s="8"/>
      <c r="C82" s="57" t="s">
        <v>41</v>
      </c>
      <c r="D82" s="54"/>
      <c r="E82" s="6"/>
      <c r="F82" s="19"/>
      <c r="G82" s="24">
        <v>-464.1</v>
      </c>
      <c r="H82" s="24">
        <v>-0.12</v>
      </c>
      <c r="I82" s="31"/>
      <c r="J82" s="31"/>
      <c r="K82" s="35"/>
    </row>
    <row r="83" spans="1:54" x14ac:dyDescent="0.25">
      <c r="C83" s="58" t="s">
        <v>40</v>
      </c>
      <c r="D83" s="54"/>
      <c r="E83" s="6"/>
      <c r="F83" s="19"/>
      <c r="G83" s="25">
        <v>-464.1</v>
      </c>
      <c r="H83" s="25">
        <v>-0.12</v>
      </c>
      <c r="I83" s="31"/>
      <c r="J83" s="31"/>
      <c r="K83" s="35"/>
    </row>
    <row r="84" spans="1:54" x14ac:dyDescent="0.25">
      <c r="C84" s="57"/>
      <c r="D84" s="54"/>
      <c r="E84" s="6"/>
      <c r="F84" s="19"/>
      <c r="G84" s="24"/>
      <c r="H84" s="24"/>
      <c r="I84" s="31"/>
      <c r="J84" s="31"/>
      <c r="K84" s="35"/>
    </row>
    <row r="85" spans="1:54" x14ac:dyDescent="0.25">
      <c r="C85" s="60" t="s">
        <v>42</v>
      </c>
      <c r="D85" s="55"/>
      <c r="E85" s="5"/>
      <c r="F85" s="20"/>
      <c r="G85" s="26">
        <v>375841.72</v>
      </c>
      <c r="H85" s="26">
        <v>100</v>
      </c>
      <c r="I85" s="32"/>
      <c r="J85" s="32"/>
      <c r="K85" s="36"/>
    </row>
    <row r="88" spans="1:54" x14ac:dyDescent="0.25">
      <c r="C88" s="1" t="s">
        <v>43</v>
      </c>
    </row>
    <row r="89" spans="1:54" x14ac:dyDescent="0.25">
      <c r="C89" s="37" t="s">
        <v>44</v>
      </c>
      <c r="D89" s="37"/>
      <c r="E89" s="37"/>
      <c r="F89" s="37"/>
      <c r="G89" s="37"/>
      <c r="H89" s="37"/>
      <c r="I89" s="37"/>
      <c r="J89" s="37"/>
      <c r="K89" s="37"/>
    </row>
    <row r="90" spans="1:54" x14ac:dyDescent="0.25">
      <c r="C90" s="2" t="s">
        <v>45</v>
      </c>
    </row>
    <row r="91" spans="1:54" x14ac:dyDescent="0.25">
      <c r="C91" s="2" t="s">
        <v>46</v>
      </c>
    </row>
    <row r="92" spans="1:54" x14ac:dyDescent="0.25">
      <c r="C92" s="2" t="s">
        <v>47</v>
      </c>
    </row>
    <row r="93" spans="1:54" x14ac:dyDescent="0.25">
      <c r="C93" s="2" t="s">
        <v>48</v>
      </c>
    </row>
    <row r="94" spans="1:54" x14ac:dyDescent="0.25">
      <c r="C94" s="2" t="s">
        <v>4692</v>
      </c>
    </row>
    <row r="96" spans="1:54" x14ac:dyDescent="0.25">
      <c r="C96" s="78" t="s">
        <v>4733</v>
      </c>
      <c r="E96" s="78" t="s">
        <v>4734</v>
      </c>
      <c r="F96" s="79"/>
    </row>
    <row r="97" spans="5:5" x14ac:dyDescent="0.25">
      <c r="E97" s="2" t="s">
        <v>4742</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09"/>
  <dimension ref="A1:IV8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3237</v>
      </c>
      <c r="J2" s="38" t="s">
        <v>4461</v>
      </c>
    </row>
    <row r="3" spans="1:54" ht="16.5" x14ac:dyDescent="0.3">
      <c r="C3" s="1" t="s">
        <v>27</v>
      </c>
      <c r="D3" s="21" t="s">
        <v>3238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3239</v>
      </c>
      <c r="C26" s="57" t="s">
        <v>3240</v>
      </c>
      <c r="D26" s="54" t="s">
        <v>3241</v>
      </c>
      <c r="E26" s="6" t="s">
        <v>660</v>
      </c>
      <c r="F26" s="19">
        <v>5000000</v>
      </c>
      <c r="G26" s="24">
        <v>4967.17</v>
      </c>
      <c r="H26" s="24">
        <v>21.91</v>
      </c>
      <c r="I26" s="31">
        <v>7.5470945</v>
      </c>
      <c r="J26" s="31"/>
      <c r="K26" s="35"/>
    </row>
    <row r="27" spans="1:11" x14ac:dyDescent="0.25">
      <c r="B27" s="8" t="s">
        <v>3242</v>
      </c>
      <c r="C27" s="57" t="s">
        <v>3243</v>
      </c>
      <c r="D27" s="54" t="s">
        <v>3244</v>
      </c>
      <c r="E27" s="6" t="s">
        <v>660</v>
      </c>
      <c r="F27" s="19">
        <v>4000000</v>
      </c>
      <c r="G27" s="24">
        <v>3972.73</v>
      </c>
      <c r="H27" s="24">
        <v>17.52</v>
      </c>
      <c r="I27" s="31">
        <v>7.5467314999999999</v>
      </c>
      <c r="J27" s="31"/>
      <c r="K27" s="35"/>
    </row>
    <row r="28" spans="1:11" x14ac:dyDescent="0.25">
      <c r="B28" s="8" t="s">
        <v>3245</v>
      </c>
      <c r="C28" s="57" t="s">
        <v>3246</v>
      </c>
      <c r="D28" s="54" t="s">
        <v>3247</v>
      </c>
      <c r="E28" s="6" t="s">
        <v>660</v>
      </c>
      <c r="F28" s="19">
        <v>4000000</v>
      </c>
      <c r="G28" s="24">
        <v>3971.64</v>
      </c>
      <c r="H28" s="24">
        <v>17.52</v>
      </c>
      <c r="I28" s="31">
        <v>7.54725</v>
      </c>
      <c r="J28" s="31"/>
      <c r="K28" s="35"/>
    </row>
    <row r="29" spans="1:11" x14ac:dyDescent="0.25">
      <c r="B29" s="8" t="s">
        <v>3248</v>
      </c>
      <c r="C29" s="57" t="s">
        <v>3249</v>
      </c>
      <c r="D29" s="54" t="s">
        <v>3250</v>
      </c>
      <c r="E29" s="6" t="s">
        <v>660</v>
      </c>
      <c r="F29" s="19">
        <v>2500000</v>
      </c>
      <c r="G29" s="24">
        <v>2483.54</v>
      </c>
      <c r="H29" s="24">
        <v>10.95</v>
      </c>
      <c r="I29" s="31">
        <v>7.5581908999999996</v>
      </c>
      <c r="J29" s="31"/>
      <c r="K29" s="35"/>
    </row>
    <row r="30" spans="1:11" x14ac:dyDescent="0.25">
      <c r="B30" s="8" t="s">
        <v>3251</v>
      </c>
      <c r="C30" s="57" t="s">
        <v>3252</v>
      </c>
      <c r="D30" s="54" t="s">
        <v>3253</v>
      </c>
      <c r="E30" s="6" t="s">
        <v>660</v>
      </c>
      <c r="F30" s="19">
        <v>2500000</v>
      </c>
      <c r="G30" s="24">
        <v>2480.37</v>
      </c>
      <c r="H30" s="24">
        <v>10.94</v>
      </c>
      <c r="I30" s="31">
        <v>7.5881558</v>
      </c>
      <c r="J30" s="31"/>
      <c r="K30" s="35"/>
    </row>
    <row r="31" spans="1:11" x14ac:dyDescent="0.25">
      <c r="B31" s="8" t="s">
        <v>3254</v>
      </c>
      <c r="C31" s="57" t="s">
        <v>3255</v>
      </c>
      <c r="D31" s="54" t="s">
        <v>3256</v>
      </c>
      <c r="E31" s="6" t="s">
        <v>660</v>
      </c>
      <c r="F31" s="19">
        <v>221100</v>
      </c>
      <c r="G31" s="24">
        <v>219.41</v>
      </c>
      <c r="H31" s="24">
        <v>0.97</v>
      </c>
      <c r="I31" s="31">
        <v>7.5799779999999997</v>
      </c>
      <c r="J31" s="31"/>
      <c r="K31" s="35"/>
    </row>
    <row r="32" spans="1:11" x14ac:dyDescent="0.25">
      <c r="C32" s="58" t="s">
        <v>40</v>
      </c>
      <c r="D32" s="54"/>
      <c r="E32" s="6"/>
      <c r="F32" s="19"/>
      <c r="G32" s="25">
        <v>18094.86</v>
      </c>
      <c r="H32" s="25">
        <v>79.81</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1048</v>
      </c>
      <c r="C44" s="57" t="s">
        <v>1049</v>
      </c>
      <c r="D44" s="54" t="s">
        <v>1050</v>
      </c>
      <c r="E44" s="6" t="s">
        <v>660</v>
      </c>
      <c r="F44" s="19">
        <v>1503200</v>
      </c>
      <c r="G44" s="24">
        <v>1226.8800000000001</v>
      </c>
      <c r="H44" s="24">
        <v>5.41</v>
      </c>
      <c r="I44" s="31">
        <v>7.3211287</v>
      </c>
      <c r="J44" s="31"/>
      <c r="K44" s="35"/>
    </row>
    <row r="45" spans="1:11" x14ac:dyDescent="0.25">
      <c r="B45" s="8" t="s">
        <v>3206</v>
      </c>
      <c r="C45" s="57" t="s">
        <v>3207</v>
      </c>
      <c r="D45" s="54" t="s">
        <v>3208</v>
      </c>
      <c r="E45" s="6" t="s">
        <v>660</v>
      </c>
      <c r="F45" s="19">
        <v>1148500</v>
      </c>
      <c r="G45" s="24">
        <v>937.57</v>
      </c>
      <c r="H45" s="24">
        <v>4.1399999999999997</v>
      </c>
      <c r="I45" s="31">
        <v>7.3210769000000004</v>
      </c>
      <c r="J45" s="31"/>
      <c r="K45" s="35"/>
    </row>
    <row r="46" spans="1:11" x14ac:dyDescent="0.25">
      <c r="B46" s="8" t="s">
        <v>2287</v>
      </c>
      <c r="C46" s="57" t="s">
        <v>2288</v>
      </c>
      <c r="D46" s="54" t="s">
        <v>2289</v>
      </c>
      <c r="E46" s="6" t="s">
        <v>660</v>
      </c>
      <c r="F46" s="19">
        <v>725000</v>
      </c>
      <c r="G46" s="24">
        <v>592.20000000000005</v>
      </c>
      <c r="H46" s="24">
        <v>2.61</v>
      </c>
      <c r="I46" s="31">
        <v>7.3209217000000004</v>
      </c>
      <c r="J46" s="31"/>
      <c r="K46" s="35"/>
    </row>
    <row r="47" spans="1:11" x14ac:dyDescent="0.25">
      <c r="B47" s="8" t="s">
        <v>3231</v>
      </c>
      <c r="C47" s="57" t="s">
        <v>3232</v>
      </c>
      <c r="D47" s="54" t="s">
        <v>3233</v>
      </c>
      <c r="E47" s="6" t="s">
        <v>660</v>
      </c>
      <c r="F47" s="19">
        <v>725000</v>
      </c>
      <c r="G47" s="24">
        <v>591.61</v>
      </c>
      <c r="H47" s="24">
        <v>2.61</v>
      </c>
      <c r="I47" s="31">
        <v>7.3211804000000003</v>
      </c>
      <c r="J47" s="31"/>
      <c r="K47" s="35"/>
    </row>
    <row r="48" spans="1:11" x14ac:dyDescent="0.25">
      <c r="B48" s="8" t="s">
        <v>3209</v>
      </c>
      <c r="C48" s="57" t="s">
        <v>3210</v>
      </c>
      <c r="D48" s="54" t="s">
        <v>3211</v>
      </c>
      <c r="E48" s="6" t="s">
        <v>660</v>
      </c>
      <c r="F48" s="19">
        <v>500000</v>
      </c>
      <c r="G48" s="24">
        <v>409.3</v>
      </c>
      <c r="H48" s="24">
        <v>1.81</v>
      </c>
      <c r="I48" s="31">
        <v>7.3203522999999997</v>
      </c>
      <c r="J48" s="31"/>
      <c r="K48" s="35"/>
    </row>
    <row r="49" spans="1:11" x14ac:dyDescent="0.25">
      <c r="C49" s="58" t="s">
        <v>40</v>
      </c>
      <c r="D49" s="54"/>
      <c r="E49" s="6"/>
      <c r="F49" s="19"/>
      <c r="G49" s="25">
        <v>3757.56</v>
      </c>
      <c r="H49" s="25">
        <v>16.579999999999998</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38</v>
      </c>
      <c r="C63" s="57" t="s">
        <v>39</v>
      </c>
      <c r="D63" s="54"/>
      <c r="E63" s="6"/>
      <c r="F63" s="19"/>
      <c r="G63" s="24">
        <v>733.18</v>
      </c>
      <c r="H63" s="24">
        <v>3.23</v>
      </c>
      <c r="I63" s="31"/>
      <c r="J63" s="31"/>
      <c r="K63" s="35"/>
    </row>
    <row r="64" spans="1:11" x14ac:dyDescent="0.25">
      <c r="C64" s="58" t="s">
        <v>40</v>
      </c>
      <c r="D64" s="54"/>
      <c r="E64" s="6"/>
      <c r="F64" s="19"/>
      <c r="G64" s="25">
        <v>733.18</v>
      </c>
      <c r="H64" s="25">
        <v>3.23</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4656</v>
      </c>
      <c r="D67" s="54"/>
      <c r="E67" s="6"/>
      <c r="F67" s="19"/>
      <c r="G67" s="24" t="s">
        <v>2</v>
      </c>
      <c r="H67" s="24" t="s">
        <v>2</v>
      </c>
      <c r="I67" s="31"/>
      <c r="J67" s="31"/>
      <c r="K67" s="35"/>
      <c r="L67" s="3"/>
      <c r="AI67" s="3"/>
      <c r="AV67" s="3"/>
      <c r="AX67" s="3"/>
      <c r="BB67" s="3"/>
    </row>
    <row r="68" spans="1:54" x14ac:dyDescent="0.25">
      <c r="B68" s="8"/>
      <c r="C68" s="57" t="s">
        <v>41</v>
      </c>
      <c r="D68" s="54"/>
      <c r="E68" s="6"/>
      <c r="F68" s="19"/>
      <c r="G68" s="24">
        <v>88.16</v>
      </c>
      <c r="H68" s="24">
        <v>0.38</v>
      </c>
      <c r="I68" s="31"/>
      <c r="J68" s="31"/>
      <c r="K68" s="35"/>
    </row>
    <row r="69" spans="1:54" x14ac:dyDescent="0.25">
      <c r="C69" s="58" t="s">
        <v>40</v>
      </c>
      <c r="D69" s="54"/>
      <c r="E69" s="6"/>
      <c r="F69" s="19"/>
      <c r="G69" s="25">
        <v>88.16</v>
      </c>
      <c r="H69" s="25">
        <v>0.38</v>
      </c>
      <c r="I69" s="31"/>
      <c r="J69" s="31"/>
      <c r="K69" s="35"/>
    </row>
    <row r="70" spans="1:54" x14ac:dyDescent="0.25">
      <c r="C70" s="57"/>
      <c r="D70" s="54"/>
      <c r="E70" s="6"/>
      <c r="F70" s="19"/>
      <c r="G70" s="24"/>
      <c r="H70" s="24"/>
      <c r="I70" s="31"/>
      <c r="J70" s="31"/>
      <c r="K70" s="35"/>
    </row>
    <row r="71" spans="1:54" x14ac:dyDescent="0.25">
      <c r="C71" s="60" t="s">
        <v>42</v>
      </c>
      <c r="D71" s="55"/>
      <c r="E71" s="5"/>
      <c r="F71" s="20"/>
      <c r="G71" s="26">
        <v>22673.759999999998</v>
      </c>
      <c r="H71" s="26">
        <v>100</v>
      </c>
      <c r="I71" s="32"/>
      <c r="J71" s="32"/>
      <c r="K71" s="36"/>
    </row>
    <row r="74" spans="1:54" x14ac:dyDescent="0.25">
      <c r="C74" s="1" t="s">
        <v>43</v>
      </c>
    </row>
    <row r="75" spans="1:54" x14ac:dyDescent="0.25">
      <c r="C75" s="37" t="s">
        <v>44</v>
      </c>
      <c r="D75" s="37"/>
      <c r="E75" s="37"/>
      <c r="F75" s="37"/>
      <c r="G75" s="37"/>
      <c r="H75" s="37"/>
      <c r="I75" s="37"/>
      <c r="J75" s="37"/>
      <c r="K75" s="37"/>
    </row>
    <row r="76" spans="1:54" x14ac:dyDescent="0.25">
      <c r="C76" s="2" t="s">
        <v>45</v>
      </c>
    </row>
    <row r="77" spans="1:54" x14ac:dyDescent="0.25">
      <c r="C77" s="2" t="s">
        <v>46</v>
      </c>
    </row>
    <row r="78" spans="1:54" x14ac:dyDescent="0.25">
      <c r="C78" s="2" t="s">
        <v>47</v>
      </c>
    </row>
    <row r="79" spans="1:54" x14ac:dyDescent="0.25">
      <c r="C79" s="2" t="s">
        <v>48</v>
      </c>
    </row>
    <row r="81" spans="3:6" x14ac:dyDescent="0.25">
      <c r="C81" s="78" t="s">
        <v>4733</v>
      </c>
      <c r="E81" s="78" t="s">
        <v>4734</v>
      </c>
      <c r="F81" s="79"/>
    </row>
    <row r="82" spans="3:6" x14ac:dyDescent="0.25">
      <c r="E82" s="2" t="s">
        <v>4783</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10"/>
  <dimension ref="A1:IV178"/>
  <sheetViews>
    <sheetView showGridLines="0" zoomScale="90" zoomScaleNormal="90" workbookViewId="0">
      <pane ySplit="6" topLeftCell="A1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3257</v>
      </c>
      <c r="J2" s="38" t="s">
        <v>4461</v>
      </c>
    </row>
    <row r="3" spans="1:54" ht="16.5" x14ac:dyDescent="0.3">
      <c r="C3" s="1" t="s">
        <v>27</v>
      </c>
      <c r="D3" s="21" t="s">
        <v>3258</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2449</v>
      </c>
      <c r="C18" s="57" t="s">
        <v>625</v>
      </c>
      <c r="D18" s="54" t="s">
        <v>2450</v>
      </c>
      <c r="E18" s="6" t="s">
        <v>571</v>
      </c>
      <c r="F18" s="19">
        <v>90950</v>
      </c>
      <c r="G18" s="24">
        <v>90540.09</v>
      </c>
      <c r="H18" s="24">
        <v>8.89</v>
      </c>
      <c r="I18" s="31">
        <v>7.74</v>
      </c>
      <c r="J18" s="31"/>
      <c r="K18" s="35"/>
    </row>
    <row r="19" spans="2:11" x14ac:dyDescent="0.25">
      <c r="B19" s="8" t="s">
        <v>3259</v>
      </c>
      <c r="C19" s="57" t="s">
        <v>1172</v>
      </c>
      <c r="D19" s="54" t="s">
        <v>3260</v>
      </c>
      <c r="E19" s="6" t="s">
        <v>571</v>
      </c>
      <c r="F19" s="19">
        <v>5000</v>
      </c>
      <c r="G19" s="24">
        <v>49724.55</v>
      </c>
      <c r="H19" s="24">
        <v>4.88</v>
      </c>
      <c r="I19" s="31">
        <v>7.5549999999999997</v>
      </c>
      <c r="J19" s="31"/>
      <c r="K19" s="35" t="s">
        <v>572</v>
      </c>
    </row>
    <row r="20" spans="2:11" x14ac:dyDescent="0.25">
      <c r="B20" s="8" t="s">
        <v>624</v>
      </c>
      <c r="C20" s="57" t="s">
        <v>625</v>
      </c>
      <c r="D20" s="54" t="s">
        <v>626</v>
      </c>
      <c r="E20" s="6" t="s">
        <v>571</v>
      </c>
      <c r="F20" s="19">
        <v>46000</v>
      </c>
      <c r="G20" s="24">
        <v>45735.82</v>
      </c>
      <c r="H20" s="24">
        <v>4.49</v>
      </c>
      <c r="I20" s="31">
        <v>7.74</v>
      </c>
      <c r="J20" s="31"/>
      <c r="K20" s="35"/>
    </row>
    <row r="21" spans="2:11" x14ac:dyDescent="0.25">
      <c r="B21" s="8" t="s">
        <v>2447</v>
      </c>
      <c r="C21" s="57" t="s">
        <v>1521</v>
      </c>
      <c r="D21" s="54" t="s">
        <v>2448</v>
      </c>
      <c r="E21" s="6" t="s">
        <v>571</v>
      </c>
      <c r="F21" s="19">
        <v>4050</v>
      </c>
      <c r="G21" s="24">
        <v>39940.74</v>
      </c>
      <c r="H21" s="24">
        <v>3.92</v>
      </c>
      <c r="I21" s="31">
        <v>7.75</v>
      </c>
      <c r="J21" s="31"/>
      <c r="K21" s="35" t="s">
        <v>572</v>
      </c>
    </row>
    <row r="22" spans="2:11" x14ac:dyDescent="0.25">
      <c r="B22" s="8" t="s">
        <v>3261</v>
      </c>
      <c r="C22" s="57" t="s">
        <v>1521</v>
      </c>
      <c r="D22" s="54" t="s">
        <v>3262</v>
      </c>
      <c r="E22" s="6" t="s">
        <v>571</v>
      </c>
      <c r="F22" s="19">
        <v>3300</v>
      </c>
      <c r="G22" s="24">
        <v>31748.54</v>
      </c>
      <c r="H22" s="24">
        <v>3.12</v>
      </c>
      <c r="I22" s="31">
        <v>7.75</v>
      </c>
      <c r="J22" s="31"/>
      <c r="K22" s="35" t="s">
        <v>572</v>
      </c>
    </row>
    <row r="23" spans="2:11" x14ac:dyDescent="0.25">
      <c r="B23" s="8" t="s">
        <v>3263</v>
      </c>
      <c r="C23" s="57" t="s">
        <v>1521</v>
      </c>
      <c r="D23" s="54" t="s">
        <v>3264</v>
      </c>
      <c r="E23" s="6" t="s">
        <v>571</v>
      </c>
      <c r="F23" s="19">
        <v>3050</v>
      </c>
      <c r="G23" s="24">
        <v>30659.21</v>
      </c>
      <c r="H23" s="24">
        <v>3.01</v>
      </c>
      <c r="I23" s="31">
        <v>7.74</v>
      </c>
      <c r="J23" s="31"/>
      <c r="K23" s="35" t="s">
        <v>572</v>
      </c>
    </row>
    <row r="24" spans="2:11" x14ac:dyDescent="0.25">
      <c r="B24" s="8" t="s">
        <v>2445</v>
      </c>
      <c r="C24" s="57" t="s">
        <v>1524</v>
      </c>
      <c r="D24" s="54" t="s">
        <v>2446</v>
      </c>
      <c r="E24" s="6" t="s">
        <v>571</v>
      </c>
      <c r="F24" s="19">
        <v>29400</v>
      </c>
      <c r="G24" s="24">
        <v>29227.22</v>
      </c>
      <c r="H24" s="24">
        <v>2.87</v>
      </c>
      <c r="I24" s="31">
        <v>7.7</v>
      </c>
      <c r="J24" s="31"/>
      <c r="K24" s="35" t="s">
        <v>572</v>
      </c>
    </row>
    <row r="25" spans="2:11" x14ac:dyDescent="0.25">
      <c r="B25" s="8" t="s">
        <v>2308</v>
      </c>
      <c r="C25" s="57" t="s">
        <v>1524</v>
      </c>
      <c r="D25" s="54" t="s">
        <v>2309</v>
      </c>
      <c r="E25" s="6" t="s">
        <v>571</v>
      </c>
      <c r="F25" s="19">
        <v>17500</v>
      </c>
      <c r="G25" s="24">
        <v>17435.18</v>
      </c>
      <c r="H25" s="24">
        <v>1.71</v>
      </c>
      <c r="I25" s="31">
        <v>7.7</v>
      </c>
      <c r="J25" s="31"/>
      <c r="K25" s="35" t="s">
        <v>572</v>
      </c>
    </row>
    <row r="26" spans="2:11" x14ac:dyDescent="0.25">
      <c r="B26" s="8" t="s">
        <v>3265</v>
      </c>
      <c r="C26" s="57" t="s">
        <v>1172</v>
      </c>
      <c r="D26" s="54" t="s">
        <v>3266</v>
      </c>
      <c r="E26" s="6" t="s">
        <v>571</v>
      </c>
      <c r="F26" s="19">
        <v>1600</v>
      </c>
      <c r="G26" s="24">
        <v>15847.98</v>
      </c>
      <c r="H26" s="24">
        <v>1.56</v>
      </c>
      <c r="I26" s="31">
        <v>7.5949999999999998</v>
      </c>
      <c r="J26" s="31"/>
      <c r="K26" s="35" t="s">
        <v>572</v>
      </c>
    </row>
    <row r="27" spans="2:11" x14ac:dyDescent="0.25">
      <c r="B27" s="8" t="s">
        <v>2457</v>
      </c>
      <c r="C27" s="57" t="s">
        <v>970</v>
      </c>
      <c r="D27" s="54" t="s">
        <v>2458</v>
      </c>
      <c r="E27" s="6" t="s">
        <v>571</v>
      </c>
      <c r="F27" s="19">
        <v>13500</v>
      </c>
      <c r="G27" s="24">
        <v>13438.28</v>
      </c>
      <c r="H27" s="24">
        <v>1.32</v>
      </c>
      <c r="I27" s="31">
        <v>7.56</v>
      </c>
      <c r="J27" s="31"/>
      <c r="K27" s="35"/>
    </row>
    <row r="28" spans="2:11" x14ac:dyDescent="0.25">
      <c r="B28" s="8" t="s">
        <v>3267</v>
      </c>
      <c r="C28" s="57" t="s">
        <v>970</v>
      </c>
      <c r="D28" s="54" t="s">
        <v>3268</v>
      </c>
      <c r="E28" s="6" t="s">
        <v>571</v>
      </c>
      <c r="F28" s="19">
        <v>950</v>
      </c>
      <c r="G28" s="24">
        <v>9492.56</v>
      </c>
      <c r="H28" s="24">
        <v>0.93</v>
      </c>
      <c r="I28" s="31">
        <v>7.585</v>
      </c>
      <c r="J28" s="31"/>
      <c r="K28" s="35" t="s">
        <v>572</v>
      </c>
    </row>
    <row r="29" spans="2:11" x14ac:dyDescent="0.25">
      <c r="B29" s="8" t="s">
        <v>2476</v>
      </c>
      <c r="C29" s="57" t="s">
        <v>970</v>
      </c>
      <c r="D29" s="54" t="s">
        <v>2477</v>
      </c>
      <c r="E29" s="6" t="s">
        <v>571</v>
      </c>
      <c r="F29" s="19">
        <v>750</v>
      </c>
      <c r="G29" s="24">
        <v>7565.73</v>
      </c>
      <c r="H29" s="24">
        <v>0.74</v>
      </c>
      <c r="I29" s="31">
        <v>7.585</v>
      </c>
      <c r="J29" s="31"/>
      <c r="K29" s="35" t="s">
        <v>572</v>
      </c>
    </row>
    <row r="30" spans="2:11" x14ac:dyDescent="0.25">
      <c r="B30" s="8" t="s">
        <v>1548</v>
      </c>
      <c r="C30" s="57" t="s">
        <v>1521</v>
      </c>
      <c r="D30" s="54" t="s">
        <v>1549</v>
      </c>
      <c r="E30" s="6" t="s">
        <v>571</v>
      </c>
      <c r="F30" s="19">
        <v>7500</v>
      </c>
      <c r="G30" s="24">
        <v>7492.86</v>
      </c>
      <c r="H30" s="24">
        <v>0.74</v>
      </c>
      <c r="I30" s="31">
        <v>7.75</v>
      </c>
      <c r="J30" s="31"/>
      <c r="K30" s="35" t="s">
        <v>572</v>
      </c>
    </row>
    <row r="31" spans="2:11" x14ac:dyDescent="0.25">
      <c r="B31" s="8" t="s">
        <v>3269</v>
      </c>
      <c r="C31" s="57" t="s">
        <v>1521</v>
      </c>
      <c r="D31" s="54" t="s">
        <v>3270</v>
      </c>
      <c r="E31" s="6" t="s">
        <v>571</v>
      </c>
      <c r="F31" s="19">
        <v>1875</v>
      </c>
      <c r="G31" s="24">
        <v>7274.21</v>
      </c>
      <c r="H31" s="24">
        <v>0.71</v>
      </c>
      <c r="I31" s="31">
        <v>7.74</v>
      </c>
      <c r="J31" s="31"/>
      <c r="K31" s="35" t="s">
        <v>572</v>
      </c>
    </row>
    <row r="32" spans="2:11" x14ac:dyDescent="0.25">
      <c r="B32" s="8" t="s">
        <v>3271</v>
      </c>
      <c r="C32" s="57" t="s">
        <v>1524</v>
      </c>
      <c r="D32" s="54" t="s">
        <v>3272</v>
      </c>
      <c r="E32" s="6" t="s">
        <v>571</v>
      </c>
      <c r="F32" s="19">
        <v>620</v>
      </c>
      <c r="G32" s="24">
        <v>6381.3</v>
      </c>
      <c r="H32" s="24">
        <v>0.63</v>
      </c>
      <c r="I32" s="31">
        <v>7.7298</v>
      </c>
      <c r="J32" s="31"/>
      <c r="K32" s="35" t="s">
        <v>572</v>
      </c>
    </row>
    <row r="33" spans="2:11" x14ac:dyDescent="0.25">
      <c r="B33" s="8" t="s">
        <v>3273</v>
      </c>
      <c r="C33" s="57" t="s">
        <v>1521</v>
      </c>
      <c r="D33" s="54" t="s">
        <v>3274</v>
      </c>
      <c r="E33" s="6" t="s">
        <v>571</v>
      </c>
      <c r="F33" s="19">
        <v>600</v>
      </c>
      <c r="G33" s="24">
        <v>5914.2</v>
      </c>
      <c r="H33" s="24">
        <v>0.57999999999999996</v>
      </c>
      <c r="I33" s="31">
        <v>7.75</v>
      </c>
      <c r="J33" s="31"/>
      <c r="K33" s="35" t="s">
        <v>572</v>
      </c>
    </row>
    <row r="34" spans="2:11" x14ac:dyDescent="0.25">
      <c r="B34" s="8" t="s">
        <v>3275</v>
      </c>
      <c r="C34" s="57" t="s">
        <v>1521</v>
      </c>
      <c r="D34" s="54" t="s">
        <v>3276</v>
      </c>
      <c r="E34" s="6" t="s">
        <v>571</v>
      </c>
      <c r="F34" s="19">
        <v>520</v>
      </c>
      <c r="G34" s="24">
        <v>5390.53</v>
      </c>
      <c r="H34" s="24">
        <v>0.53</v>
      </c>
      <c r="I34" s="31">
        <v>7.75</v>
      </c>
      <c r="J34" s="31"/>
      <c r="K34" s="35" t="s">
        <v>572</v>
      </c>
    </row>
    <row r="35" spans="2:11" x14ac:dyDescent="0.25">
      <c r="B35" s="8" t="s">
        <v>1552</v>
      </c>
      <c r="C35" s="57" t="s">
        <v>625</v>
      </c>
      <c r="D35" s="54" t="s">
        <v>1553</v>
      </c>
      <c r="E35" s="6" t="s">
        <v>571</v>
      </c>
      <c r="F35" s="19">
        <v>4500</v>
      </c>
      <c r="G35" s="24">
        <v>4470.07</v>
      </c>
      <c r="H35" s="24">
        <v>0.44</v>
      </c>
      <c r="I35" s="31">
        <v>7.7519999999999998</v>
      </c>
      <c r="J35" s="31"/>
      <c r="K35" s="35"/>
    </row>
    <row r="36" spans="2:11" x14ac:dyDescent="0.25">
      <c r="B36" s="8" t="s">
        <v>2482</v>
      </c>
      <c r="C36" s="57" t="s">
        <v>970</v>
      </c>
      <c r="D36" s="54" t="s">
        <v>2483</v>
      </c>
      <c r="E36" s="6" t="s">
        <v>571</v>
      </c>
      <c r="F36" s="19">
        <v>350</v>
      </c>
      <c r="G36" s="24">
        <v>3534.81</v>
      </c>
      <c r="H36" s="24">
        <v>0.35</v>
      </c>
      <c r="I36" s="31">
        <v>7.5845000000000002</v>
      </c>
      <c r="J36" s="31"/>
      <c r="K36" s="35" t="s">
        <v>572</v>
      </c>
    </row>
    <row r="37" spans="2:11" x14ac:dyDescent="0.25">
      <c r="B37" s="8" t="s">
        <v>3277</v>
      </c>
      <c r="C37" s="57" t="s">
        <v>1524</v>
      </c>
      <c r="D37" s="54" t="s">
        <v>3278</v>
      </c>
      <c r="E37" s="6" t="s">
        <v>571</v>
      </c>
      <c r="F37" s="19">
        <v>300</v>
      </c>
      <c r="G37" s="24">
        <v>3087.05</v>
      </c>
      <c r="H37" s="24">
        <v>0.3</v>
      </c>
      <c r="I37" s="31">
        <v>7.7447999999999997</v>
      </c>
      <c r="J37" s="31"/>
      <c r="K37" s="35" t="s">
        <v>572</v>
      </c>
    </row>
    <row r="38" spans="2:11" x14ac:dyDescent="0.25">
      <c r="B38" s="8" t="s">
        <v>3279</v>
      </c>
      <c r="C38" s="57" t="s">
        <v>1521</v>
      </c>
      <c r="D38" s="54" t="s">
        <v>3280</v>
      </c>
      <c r="E38" s="6" t="s">
        <v>571</v>
      </c>
      <c r="F38" s="19">
        <v>204</v>
      </c>
      <c r="G38" s="24">
        <v>2116.4</v>
      </c>
      <c r="H38" s="24">
        <v>0.21</v>
      </c>
      <c r="I38" s="31">
        <v>7.7563000000000004</v>
      </c>
      <c r="J38" s="31"/>
      <c r="K38" s="35" t="s">
        <v>572</v>
      </c>
    </row>
    <row r="39" spans="2:11" x14ac:dyDescent="0.25">
      <c r="B39" s="8" t="s">
        <v>3281</v>
      </c>
      <c r="C39" s="57" t="s">
        <v>1541</v>
      </c>
      <c r="D39" s="54" t="s">
        <v>3282</v>
      </c>
      <c r="E39" s="6" t="s">
        <v>571</v>
      </c>
      <c r="F39" s="19">
        <v>150</v>
      </c>
      <c r="G39" s="24">
        <v>1518</v>
      </c>
      <c r="H39" s="24">
        <v>0.15</v>
      </c>
      <c r="I39" s="31">
        <v>7.6624999999999996</v>
      </c>
      <c r="J39" s="31"/>
      <c r="K39" s="35" t="s">
        <v>572</v>
      </c>
    </row>
    <row r="40" spans="2:11" x14ac:dyDescent="0.25">
      <c r="B40" s="8" t="s">
        <v>3283</v>
      </c>
      <c r="C40" s="57" t="s">
        <v>590</v>
      </c>
      <c r="D40" s="54" t="s">
        <v>3284</v>
      </c>
      <c r="E40" s="6" t="s">
        <v>571</v>
      </c>
      <c r="F40" s="19">
        <v>80</v>
      </c>
      <c r="G40" s="24">
        <v>1035.19</v>
      </c>
      <c r="H40" s="24">
        <v>0.1</v>
      </c>
      <c r="I40" s="31">
        <v>7.6050000000000004</v>
      </c>
      <c r="J40" s="31"/>
      <c r="K40" s="35" t="s">
        <v>572</v>
      </c>
    </row>
    <row r="41" spans="2:11" x14ac:dyDescent="0.25">
      <c r="B41" s="8" t="s">
        <v>3285</v>
      </c>
      <c r="C41" s="57" t="s">
        <v>900</v>
      </c>
      <c r="D41" s="54" t="s">
        <v>3286</v>
      </c>
      <c r="E41" s="6" t="s">
        <v>629</v>
      </c>
      <c r="F41" s="19">
        <v>1000</v>
      </c>
      <c r="G41" s="24">
        <v>1018.23</v>
      </c>
      <c r="H41" s="24">
        <v>0.1</v>
      </c>
      <c r="I41" s="31">
        <v>7.62</v>
      </c>
      <c r="J41" s="31"/>
      <c r="K41" s="35" t="s">
        <v>572</v>
      </c>
    </row>
    <row r="42" spans="2:11" x14ac:dyDescent="0.25">
      <c r="B42" s="8" t="s">
        <v>1550</v>
      </c>
      <c r="C42" s="57" t="s">
        <v>1521</v>
      </c>
      <c r="D42" s="54" t="s">
        <v>1551</v>
      </c>
      <c r="E42" s="6" t="s">
        <v>571</v>
      </c>
      <c r="F42" s="19">
        <v>60</v>
      </c>
      <c r="G42" s="24">
        <v>597.98</v>
      </c>
      <c r="H42" s="24">
        <v>0.06</v>
      </c>
      <c r="I42" s="31">
        <v>7.75</v>
      </c>
      <c r="J42" s="31"/>
      <c r="K42" s="35" t="s">
        <v>572</v>
      </c>
    </row>
    <row r="43" spans="2:11" x14ac:dyDescent="0.25">
      <c r="B43" s="8" t="s">
        <v>3287</v>
      </c>
      <c r="C43" s="57" t="s">
        <v>590</v>
      </c>
      <c r="D43" s="54" t="s">
        <v>3288</v>
      </c>
      <c r="E43" s="6" t="s">
        <v>571</v>
      </c>
      <c r="F43" s="19">
        <v>50</v>
      </c>
      <c r="G43" s="24">
        <v>507.83</v>
      </c>
      <c r="H43" s="24">
        <v>0.05</v>
      </c>
      <c r="I43" s="31">
        <v>7.6050000000000004</v>
      </c>
      <c r="J43" s="31"/>
      <c r="K43" s="35" t="s">
        <v>572</v>
      </c>
    </row>
    <row r="44" spans="2:11" x14ac:dyDescent="0.25">
      <c r="B44" s="8" t="s">
        <v>3289</v>
      </c>
      <c r="C44" s="57" t="s">
        <v>900</v>
      </c>
      <c r="D44" s="54" t="s">
        <v>3290</v>
      </c>
      <c r="E44" s="6" t="s">
        <v>629</v>
      </c>
      <c r="F44" s="19">
        <v>250</v>
      </c>
      <c r="G44" s="24">
        <v>491.66</v>
      </c>
      <c r="H44" s="24">
        <v>0.05</v>
      </c>
      <c r="I44" s="31">
        <v>7.62</v>
      </c>
      <c r="J44" s="31"/>
      <c r="K44" s="35" t="s">
        <v>572</v>
      </c>
    </row>
    <row r="45" spans="2:11" x14ac:dyDescent="0.25">
      <c r="C45" s="58" t="s">
        <v>40</v>
      </c>
      <c r="D45" s="54"/>
      <c r="E45" s="6"/>
      <c r="F45" s="19"/>
      <c r="G45" s="25">
        <v>432186.22</v>
      </c>
      <c r="H45" s="25">
        <v>42.44</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8</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9</v>
      </c>
      <c r="D51" s="54"/>
      <c r="E51" s="6"/>
      <c r="F51" s="19"/>
      <c r="G51" s="24"/>
      <c r="H51" s="24"/>
      <c r="I51" s="31"/>
      <c r="J51" s="31"/>
      <c r="K51" s="35"/>
    </row>
    <row r="52" spans="2:11" x14ac:dyDescent="0.25">
      <c r="B52" s="8" t="s">
        <v>3291</v>
      </c>
      <c r="C52" s="57" t="s">
        <v>3292</v>
      </c>
      <c r="D52" s="54" t="s">
        <v>3293</v>
      </c>
      <c r="E52" s="6" t="s">
        <v>660</v>
      </c>
      <c r="F52" s="19">
        <v>3500000</v>
      </c>
      <c r="G52" s="24">
        <v>3403.57</v>
      </c>
      <c r="H52" s="24">
        <v>0.33</v>
      </c>
      <c r="I52" s="31">
        <v>7.1212790000000004</v>
      </c>
      <c r="J52" s="31"/>
      <c r="K52" s="35"/>
    </row>
    <row r="53" spans="2:11" x14ac:dyDescent="0.25">
      <c r="B53" s="8" t="s">
        <v>3294</v>
      </c>
      <c r="C53" s="57" t="s">
        <v>3295</v>
      </c>
      <c r="D53" s="54" t="s">
        <v>3296</v>
      </c>
      <c r="E53" s="6" t="s">
        <v>660</v>
      </c>
      <c r="F53" s="19">
        <v>102100</v>
      </c>
      <c r="G53" s="24">
        <v>102.6</v>
      </c>
      <c r="H53" s="24">
        <v>0.01</v>
      </c>
      <c r="I53" s="31">
        <v>7.1384198000000003</v>
      </c>
      <c r="J53" s="31"/>
      <c r="K53" s="35"/>
    </row>
    <row r="54" spans="2:11" x14ac:dyDescent="0.25">
      <c r="C54" s="58" t="s">
        <v>40</v>
      </c>
      <c r="D54" s="54"/>
      <c r="E54" s="6"/>
      <c r="F54" s="19"/>
      <c r="G54" s="25">
        <v>3506.17</v>
      </c>
      <c r="H54" s="25">
        <v>0.34</v>
      </c>
      <c r="I54" s="31"/>
      <c r="J54" s="31"/>
      <c r="K54" s="35"/>
    </row>
    <row r="55" spans="2:11" x14ac:dyDescent="0.25">
      <c r="C55" s="57"/>
      <c r="D55" s="54"/>
      <c r="E55" s="6"/>
      <c r="F55" s="19"/>
      <c r="G55" s="24"/>
      <c r="H55" s="24"/>
      <c r="I55" s="31"/>
      <c r="J55" s="31"/>
      <c r="K55" s="35"/>
    </row>
    <row r="56" spans="2:11" x14ac:dyDescent="0.25">
      <c r="C56" s="59" t="s">
        <v>10</v>
      </c>
      <c r="D56" s="54"/>
      <c r="E56" s="6"/>
      <c r="F56" s="19"/>
      <c r="G56" s="24"/>
      <c r="H56" s="24"/>
      <c r="I56" s="31"/>
      <c r="J56" s="31"/>
      <c r="K56" s="35"/>
    </row>
    <row r="57" spans="2:11" x14ac:dyDescent="0.25">
      <c r="B57" s="8" t="s">
        <v>3069</v>
      </c>
      <c r="C57" s="57" t="s">
        <v>3070</v>
      </c>
      <c r="D57" s="54" t="s">
        <v>3071</v>
      </c>
      <c r="E57" s="6" t="s">
        <v>660</v>
      </c>
      <c r="F57" s="19">
        <v>43000000</v>
      </c>
      <c r="G57" s="24">
        <v>41872.58</v>
      </c>
      <c r="H57" s="24">
        <v>4.1100000000000003</v>
      </c>
      <c r="I57" s="31">
        <v>7.5316168000000001</v>
      </c>
      <c r="J57" s="31"/>
      <c r="K57" s="35"/>
    </row>
    <row r="58" spans="2:11" x14ac:dyDescent="0.25">
      <c r="B58" s="8" t="s">
        <v>3000</v>
      </c>
      <c r="C58" s="57" t="s">
        <v>3001</v>
      </c>
      <c r="D58" s="54" t="s">
        <v>3002</v>
      </c>
      <c r="E58" s="6" t="s">
        <v>660</v>
      </c>
      <c r="F58" s="19">
        <v>35703300</v>
      </c>
      <c r="G58" s="24">
        <v>36229.46</v>
      </c>
      <c r="H58" s="24">
        <v>3.56</v>
      </c>
      <c r="I58" s="31">
        <v>7.5212614000000002</v>
      </c>
      <c r="J58" s="31"/>
      <c r="K58" s="35"/>
    </row>
    <row r="59" spans="2:11" x14ac:dyDescent="0.25">
      <c r="B59" s="8" t="s">
        <v>3060</v>
      </c>
      <c r="C59" s="57" t="s">
        <v>3061</v>
      </c>
      <c r="D59" s="54" t="s">
        <v>3062</v>
      </c>
      <c r="E59" s="6" t="s">
        <v>660</v>
      </c>
      <c r="F59" s="19">
        <v>28000000</v>
      </c>
      <c r="G59" s="24">
        <v>28355.57</v>
      </c>
      <c r="H59" s="24">
        <v>2.78</v>
      </c>
      <c r="I59" s="31">
        <v>7.5270489999999999</v>
      </c>
      <c r="J59" s="31"/>
      <c r="K59" s="35"/>
    </row>
    <row r="60" spans="2:11" x14ac:dyDescent="0.25">
      <c r="B60" s="8" t="s">
        <v>3297</v>
      </c>
      <c r="C60" s="57" t="s">
        <v>3298</v>
      </c>
      <c r="D60" s="54" t="s">
        <v>3299</v>
      </c>
      <c r="E60" s="6" t="s">
        <v>660</v>
      </c>
      <c r="F60" s="19">
        <v>27500000</v>
      </c>
      <c r="G60" s="24">
        <v>27838.17</v>
      </c>
      <c r="H60" s="24">
        <v>2.73</v>
      </c>
      <c r="I60" s="31">
        <v>7.5109960999999998</v>
      </c>
      <c r="J60" s="31"/>
      <c r="K60" s="35"/>
    </row>
    <row r="61" spans="2:11" x14ac:dyDescent="0.25">
      <c r="B61" s="8" t="s">
        <v>3300</v>
      </c>
      <c r="C61" s="57" t="s">
        <v>3301</v>
      </c>
      <c r="D61" s="54" t="s">
        <v>3302</v>
      </c>
      <c r="E61" s="6" t="s">
        <v>660</v>
      </c>
      <c r="F61" s="19">
        <v>26000000</v>
      </c>
      <c r="G61" s="24">
        <v>26051.79</v>
      </c>
      <c r="H61" s="24">
        <v>2.56</v>
      </c>
      <c r="I61" s="31">
        <v>7.5368168000000004</v>
      </c>
      <c r="J61" s="31"/>
      <c r="K61" s="35"/>
    </row>
    <row r="62" spans="2:11" x14ac:dyDescent="0.25">
      <c r="B62" s="8" t="s">
        <v>3014</v>
      </c>
      <c r="C62" s="57" t="s">
        <v>3015</v>
      </c>
      <c r="D62" s="54" t="s">
        <v>3016</v>
      </c>
      <c r="E62" s="6" t="s">
        <v>660</v>
      </c>
      <c r="F62" s="19">
        <v>24787600</v>
      </c>
      <c r="G62" s="24">
        <v>25013.84</v>
      </c>
      <c r="H62" s="24">
        <v>2.46</v>
      </c>
      <c r="I62" s="31">
        <v>7.5812065000000004</v>
      </c>
      <c r="J62" s="31"/>
      <c r="K62" s="35"/>
    </row>
    <row r="63" spans="2:11" x14ac:dyDescent="0.25">
      <c r="B63" s="8" t="s">
        <v>3303</v>
      </c>
      <c r="C63" s="57" t="s">
        <v>3304</v>
      </c>
      <c r="D63" s="54" t="s">
        <v>3305</v>
      </c>
      <c r="E63" s="6" t="s">
        <v>660</v>
      </c>
      <c r="F63" s="19">
        <v>20326000</v>
      </c>
      <c r="G63" s="24">
        <v>20411.509999999998</v>
      </c>
      <c r="H63" s="24">
        <v>2</v>
      </c>
      <c r="I63" s="31">
        <v>7.5812065000000004</v>
      </c>
      <c r="J63" s="31"/>
      <c r="K63" s="35"/>
    </row>
    <row r="64" spans="2:11" x14ac:dyDescent="0.25">
      <c r="B64" s="8" t="s">
        <v>2962</v>
      </c>
      <c r="C64" s="57" t="s">
        <v>2963</v>
      </c>
      <c r="D64" s="54" t="s">
        <v>2964</v>
      </c>
      <c r="E64" s="6" t="s">
        <v>660</v>
      </c>
      <c r="F64" s="19">
        <v>17500000</v>
      </c>
      <c r="G64" s="24">
        <v>17746.93</v>
      </c>
      <c r="H64" s="24">
        <v>1.74</v>
      </c>
      <c r="I64" s="31">
        <v>7.5410529999999998</v>
      </c>
      <c r="J64" s="31"/>
      <c r="K64" s="35"/>
    </row>
    <row r="65" spans="2:11" x14ac:dyDescent="0.25">
      <c r="B65" s="8" t="s">
        <v>3306</v>
      </c>
      <c r="C65" s="57" t="s">
        <v>3307</v>
      </c>
      <c r="D65" s="54" t="s">
        <v>3308</v>
      </c>
      <c r="E65" s="6" t="s">
        <v>660</v>
      </c>
      <c r="F65" s="19">
        <v>15500000</v>
      </c>
      <c r="G65" s="24">
        <v>15681.43</v>
      </c>
      <c r="H65" s="24">
        <v>1.54</v>
      </c>
      <c r="I65" s="31">
        <v>7.5706888000000001</v>
      </c>
      <c r="J65" s="31"/>
      <c r="K65" s="35"/>
    </row>
    <row r="66" spans="2:11" x14ac:dyDescent="0.25">
      <c r="B66" s="8" t="s">
        <v>3017</v>
      </c>
      <c r="C66" s="57" t="s">
        <v>3018</v>
      </c>
      <c r="D66" s="54" t="s">
        <v>3019</v>
      </c>
      <c r="E66" s="6" t="s">
        <v>660</v>
      </c>
      <c r="F66" s="19">
        <v>15000000</v>
      </c>
      <c r="G66" s="24">
        <v>15136.25</v>
      </c>
      <c r="H66" s="24">
        <v>1.49</v>
      </c>
      <c r="I66" s="31">
        <v>7.5523667999999997</v>
      </c>
      <c r="J66" s="31"/>
      <c r="K66" s="35"/>
    </row>
    <row r="67" spans="2:11" x14ac:dyDescent="0.25">
      <c r="B67" s="8" t="s">
        <v>3309</v>
      </c>
      <c r="C67" s="57" t="s">
        <v>3310</v>
      </c>
      <c r="D67" s="54" t="s">
        <v>3311</v>
      </c>
      <c r="E67" s="6" t="s">
        <v>660</v>
      </c>
      <c r="F67" s="19">
        <v>14654600</v>
      </c>
      <c r="G67" s="24">
        <v>14836.14</v>
      </c>
      <c r="H67" s="24">
        <v>1.46</v>
      </c>
      <c r="I67" s="31">
        <v>7.5212614000000002</v>
      </c>
      <c r="J67" s="31"/>
      <c r="K67" s="35"/>
    </row>
    <row r="68" spans="2:11" x14ac:dyDescent="0.25">
      <c r="B68" s="8" t="s">
        <v>3099</v>
      </c>
      <c r="C68" s="57" t="s">
        <v>3100</v>
      </c>
      <c r="D68" s="54" t="s">
        <v>3101</v>
      </c>
      <c r="E68" s="6" t="s">
        <v>660</v>
      </c>
      <c r="F68" s="19">
        <v>14592400</v>
      </c>
      <c r="G68" s="24">
        <v>14580.41</v>
      </c>
      <c r="H68" s="24">
        <v>1.43</v>
      </c>
      <c r="I68" s="31">
        <v>7.5368168000000004</v>
      </c>
      <c r="J68" s="31"/>
      <c r="K68" s="35"/>
    </row>
    <row r="69" spans="2:11" x14ac:dyDescent="0.25">
      <c r="B69" s="8" t="s">
        <v>3312</v>
      </c>
      <c r="C69" s="57" t="s">
        <v>3313</v>
      </c>
      <c r="D69" s="54" t="s">
        <v>3314</v>
      </c>
      <c r="E69" s="6" t="s">
        <v>660</v>
      </c>
      <c r="F69" s="19">
        <v>13500000</v>
      </c>
      <c r="G69" s="24">
        <v>13626.97</v>
      </c>
      <c r="H69" s="24">
        <v>1.34</v>
      </c>
      <c r="I69" s="31">
        <v>7.5475962000000001</v>
      </c>
      <c r="J69" s="31"/>
      <c r="K69" s="35"/>
    </row>
    <row r="70" spans="2:11" x14ac:dyDescent="0.25">
      <c r="B70" s="8" t="s">
        <v>3315</v>
      </c>
      <c r="C70" s="57" t="s">
        <v>3316</v>
      </c>
      <c r="D70" s="54" t="s">
        <v>3317</v>
      </c>
      <c r="E70" s="6" t="s">
        <v>660</v>
      </c>
      <c r="F70" s="19">
        <v>13500000</v>
      </c>
      <c r="G70" s="24">
        <v>13380.63</v>
      </c>
      <c r="H70" s="24">
        <v>1.31</v>
      </c>
      <c r="I70" s="31">
        <v>7.5368168000000004</v>
      </c>
      <c r="J70" s="31"/>
      <c r="K70" s="35"/>
    </row>
    <row r="71" spans="2:11" x14ac:dyDescent="0.25">
      <c r="B71" s="8" t="s">
        <v>3318</v>
      </c>
      <c r="C71" s="57" t="s">
        <v>3004</v>
      </c>
      <c r="D71" s="54" t="s">
        <v>3319</v>
      </c>
      <c r="E71" s="6" t="s">
        <v>660</v>
      </c>
      <c r="F71" s="19">
        <v>13043000</v>
      </c>
      <c r="G71" s="24">
        <v>13202.03</v>
      </c>
      <c r="H71" s="24">
        <v>1.3</v>
      </c>
      <c r="I71" s="31">
        <v>7.5161781000000003</v>
      </c>
      <c r="J71" s="31"/>
      <c r="K71" s="35"/>
    </row>
    <row r="72" spans="2:11" x14ac:dyDescent="0.25">
      <c r="B72" s="8" t="s">
        <v>3320</v>
      </c>
      <c r="C72" s="57" t="s">
        <v>3321</v>
      </c>
      <c r="D72" s="54" t="s">
        <v>3322</v>
      </c>
      <c r="E72" s="6" t="s">
        <v>660</v>
      </c>
      <c r="F72" s="19">
        <v>12833500</v>
      </c>
      <c r="G72" s="24">
        <v>12952.89</v>
      </c>
      <c r="H72" s="24">
        <v>1.27</v>
      </c>
      <c r="I72" s="31">
        <v>7.5523667999999997</v>
      </c>
      <c r="J72" s="31"/>
      <c r="K72" s="35"/>
    </row>
    <row r="73" spans="2:11" x14ac:dyDescent="0.25">
      <c r="B73" s="8" t="s">
        <v>3323</v>
      </c>
      <c r="C73" s="57" t="s">
        <v>3324</v>
      </c>
      <c r="D73" s="54" t="s">
        <v>3325</v>
      </c>
      <c r="E73" s="6" t="s">
        <v>660</v>
      </c>
      <c r="F73" s="19">
        <v>13000000</v>
      </c>
      <c r="G73" s="24">
        <v>12922.03</v>
      </c>
      <c r="H73" s="24">
        <v>1.27</v>
      </c>
      <c r="I73" s="31">
        <v>7.5646952000000001</v>
      </c>
      <c r="J73" s="31"/>
      <c r="K73" s="35"/>
    </row>
    <row r="74" spans="2:11" x14ac:dyDescent="0.25">
      <c r="B74" s="8" t="s">
        <v>3326</v>
      </c>
      <c r="C74" s="57" t="s">
        <v>3327</v>
      </c>
      <c r="D74" s="54" t="s">
        <v>3328</v>
      </c>
      <c r="E74" s="6" t="s">
        <v>660</v>
      </c>
      <c r="F74" s="19">
        <v>12117400</v>
      </c>
      <c r="G74" s="24">
        <v>12264.35</v>
      </c>
      <c r="H74" s="24">
        <v>1.2</v>
      </c>
      <c r="I74" s="31">
        <v>7.5457362000000003</v>
      </c>
      <c r="J74" s="31"/>
      <c r="K74" s="35"/>
    </row>
    <row r="75" spans="2:11" x14ac:dyDescent="0.25">
      <c r="B75" s="8" t="s">
        <v>3102</v>
      </c>
      <c r="C75" s="57" t="s">
        <v>3103</v>
      </c>
      <c r="D75" s="54" t="s">
        <v>3104</v>
      </c>
      <c r="E75" s="6" t="s">
        <v>660</v>
      </c>
      <c r="F75" s="19">
        <v>10102100</v>
      </c>
      <c r="G75" s="24">
        <v>10144.11</v>
      </c>
      <c r="H75" s="24">
        <v>1</v>
      </c>
      <c r="I75" s="31">
        <v>7.5523667999999997</v>
      </c>
      <c r="J75" s="31"/>
      <c r="K75" s="35"/>
    </row>
    <row r="76" spans="2:11" x14ac:dyDescent="0.25">
      <c r="B76" s="8" t="s">
        <v>2994</v>
      </c>
      <c r="C76" s="57" t="s">
        <v>2995</v>
      </c>
      <c r="D76" s="54" t="s">
        <v>2996</v>
      </c>
      <c r="E76" s="6" t="s">
        <v>660</v>
      </c>
      <c r="F76" s="19">
        <v>10000000</v>
      </c>
      <c r="G76" s="24">
        <v>10126.299999999999</v>
      </c>
      <c r="H76" s="24">
        <v>0.99</v>
      </c>
      <c r="I76" s="31">
        <v>7.5457362000000003</v>
      </c>
      <c r="J76" s="31"/>
      <c r="K76" s="35"/>
    </row>
    <row r="77" spans="2:11" x14ac:dyDescent="0.25">
      <c r="B77" s="8" t="s">
        <v>3329</v>
      </c>
      <c r="C77" s="57" t="s">
        <v>3330</v>
      </c>
      <c r="D77" s="54" t="s">
        <v>3331</v>
      </c>
      <c r="E77" s="6" t="s">
        <v>660</v>
      </c>
      <c r="F77" s="19">
        <v>9137600</v>
      </c>
      <c r="G77" s="24">
        <v>9177.6200000000008</v>
      </c>
      <c r="H77" s="24">
        <v>0.9</v>
      </c>
      <c r="I77" s="31">
        <v>7.5629097999999999</v>
      </c>
      <c r="J77" s="31"/>
      <c r="K77" s="35"/>
    </row>
    <row r="78" spans="2:11" x14ac:dyDescent="0.25">
      <c r="B78" s="8" t="s">
        <v>2959</v>
      </c>
      <c r="C78" s="57" t="s">
        <v>2960</v>
      </c>
      <c r="D78" s="54" t="s">
        <v>2961</v>
      </c>
      <c r="E78" s="6" t="s">
        <v>660</v>
      </c>
      <c r="F78" s="19">
        <v>8952700</v>
      </c>
      <c r="G78" s="24">
        <v>9079.01</v>
      </c>
      <c r="H78" s="24">
        <v>0.89</v>
      </c>
      <c r="I78" s="31">
        <v>7.5616133999999997</v>
      </c>
      <c r="J78" s="31"/>
      <c r="K78" s="35"/>
    </row>
    <row r="79" spans="2:11" x14ac:dyDescent="0.25">
      <c r="B79" s="8" t="s">
        <v>2991</v>
      </c>
      <c r="C79" s="57" t="s">
        <v>2992</v>
      </c>
      <c r="D79" s="54" t="s">
        <v>2993</v>
      </c>
      <c r="E79" s="6" t="s">
        <v>660</v>
      </c>
      <c r="F79" s="19">
        <v>8781300</v>
      </c>
      <c r="G79" s="24">
        <v>8894.18</v>
      </c>
      <c r="H79" s="24">
        <v>0.87</v>
      </c>
      <c r="I79" s="31">
        <v>7.5140029999999998</v>
      </c>
      <c r="J79" s="31"/>
      <c r="K79" s="35"/>
    </row>
    <row r="80" spans="2:11" x14ac:dyDescent="0.25">
      <c r="B80" s="8" t="s">
        <v>3332</v>
      </c>
      <c r="C80" s="57" t="s">
        <v>3333</v>
      </c>
      <c r="D80" s="54" t="s">
        <v>3334</v>
      </c>
      <c r="E80" s="6" t="s">
        <v>660</v>
      </c>
      <c r="F80" s="19">
        <v>8346100</v>
      </c>
      <c r="G80" s="24">
        <v>8450.61</v>
      </c>
      <c r="H80" s="24">
        <v>0.83</v>
      </c>
      <c r="I80" s="31">
        <v>7.5457362000000003</v>
      </c>
      <c r="J80" s="31"/>
      <c r="K80" s="35"/>
    </row>
    <row r="81" spans="2:11" x14ac:dyDescent="0.25">
      <c r="B81" s="8" t="s">
        <v>3335</v>
      </c>
      <c r="C81" s="57" t="s">
        <v>3336</v>
      </c>
      <c r="D81" s="54" t="s">
        <v>3337</v>
      </c>
      <c r="E81" s="6" t="s">
        <v>660</v>
      </c>
      <c r="F81" s="19">
        <v>7500000</v>
      </c>
      <c r="G81" s="24">
        <v>7680.19</v>
      </c>
      <c r="H81" s="24">
        <v>0.75</v>
      </c>
      <c r="I81" s="31">
        <v>7.5254418000000003</v>
      </c>
      <c r="J81" s="31"/>
      <c r="K81" s="35"/>
    </row>
    <row r="82" spans="2:11" x14ac:dyDescent="0.25">
      <c r="B82" s="8" t="s">
        <v>3111</v>
      </c>
      <c r="C82" s="57" t="s">
        <v>3112</v>
      </c>
      <c r="D82" s="54" t="s">
        <v>3113</v>
      </c>
      <c r="E82" s="6" t="s">
        <v>660</v>
      </c>
      <c r="F82" s="19">
        <v>7500000</v>
      </c>
      <c r="G82" s="24">
        <v>7456.24</v>
      </c>
      <c r="H82" s="24">
        <v>0.73</v>
      </c>
      <c r="I82" s="31">
        <v>7.5368168000000004</v>
      </c>
      <c r="J82" s="31"/>
      <c r="K82" s="35"/>
    </row>
    <row r="83" spans="2:11" x14ac:dyDescent="0.25">
      <c r="B83" s="8" t="s">
        <v>3338</v>
      </c>
      <c r="C83" s="57" t="s">
        <v>3339</v>
      </c>
      <c r="D83" s="54" t="s">
        <v>3340</v>
      </c>
      <c r="E83" s="6" t="s">
        <v>660</v>
      </c>
      <c r="F83" s="19">
        <v>7200000</v>
      </c>
      <c r="G83" s="24">
        <v>7160.16</v>
      </c>
      <c r="H83" s="24">
        <v>0.7</v>
      </c>
      <c r="I83" s="31">
        <v>7.5547601000000002</v>
      </c>
      <c r="J83" s="31"/>
      <c r="K83" s="35"/>
    </row>
    <row r="84" spans="2:11" x14ac:dyDescent="0.25">
      <c r="B84" s="8" t="s">
        <v>3341</v>
      </c>
      <c r="C84" s="57" t="s">
        <v>3327</v>
      </c>
      <c r="D84" s="54" t="s">
        <v>3342</v>
      </c>
      <c r="E84" s="6" t="s">
        <v>660</v>
      </c>
      <c r="F84" s="19">
        <v>6013700</v>
      </c>
      <c r="G84" s="24">
        <v>6089.67</v>
      </c>
      <c r="H84" s="24">
        <v>0.6</v>
      </c>
      <c r="I84" s="31">
        <v>7.5457362000000003</v>
      </c>
      <c r="J84" s="31"/>
      <c r="K84" s="35"/>
    </row>
    <row r="85" spans="2:11" x14ac:dyDescent="0.25">
      <c r="B85" s="8" t="s">
        <v>2868</v>
      </c>
      <c r="C85" s="57" t="s">
        <v>2869</v>
      </c>
      <c r="D85" s="54" t="s">
        <v>2870</v>
      </c>
      <c r="E85" s="6" t="s">
        <v>660</v>
      </c>
      <c r="F85" s="19">
        <v>6000000</v>
      </c>
      <c r="G85" s="24">
        <v>6054.63</v>
      </c>
      <c r="H85" s="24">
        <v>0.59</v>
      </c>
      <c r="I85" s="31">
        <v>7.5706888000000001</v>
      </c>
      <c r="J85" s="31"/>
      <c r="K85" s="35"/>
    </row>
    <row r="86" spans="2:11" x14ac:dyDescent="0.25">
      <c r="B86" s="8" t="s">
        <v>3343</v>
      </c>
      <c r="C86" s="57" t="s">
        <v>3344</v>
      </c>
      <c r="D86" s="54" t="s">
        <v>3345</v>
      </c>
      <c r="E86" s="6" t="s">
        <v>660</v>
      </c>
      <c r="F86" s="19">
        <v>5500000</v>
      </c>
      <c r="G86" s="24">
        <v>5455.18</v>
      </c>
      <c r="H86" s="24">
        <v>0.54</v>
      </c>
      <c r="I86" s="31">
        <v>7.5368168000000004</v>
      </c>
      <c r="J86" s="31"/>
      <c r="K86" s="35"/>
    </row>
    <row r="87" spans="2:11" x14ac:dyDescent="0.25">
      <c r="B87" s="8" t="s">
        <v>3117</v>
      </c>
      <c r="C87" s="57" t="s">
        <v>3118</v>
      </c>
      <c r="D87" s="54" t="s">
        <v>3119</v>
      </c>
      <c r="E87" s="6" t="s">
        <v>660</v>
      </c>
      <c r="F87" s="19">
        <v>5000000</v>
      </c>
      <c r="G87" s="24">
        <v>5030.67</v>
      </c>
      <c r="H87" s="24">
        <v>0.49</v>
      </c>
      <c r="I87" s="31">
        <v>7.5523667999999997</v>
      </c>
      <c r="J87" s="31"/>
      <c r="K87" s="35"/>
    </row>
    <row r="88" spans="2:11" x14ac:dyDescent="0.25">
      <c r="B88" s="8" t="s">
        <v>3134</v>
      </c>
      <c r="C88" s="57" t="s">
        <v>3135</v>
      </c>
      <c r="D88" s="54" t="s">
        <v>3136</v>
      </c>
      <c r="E88" s="6" t="s">
        <v>660</v>
      </c>
      <c r="F88" s="19">
        <v>5000000</v>
      </c>
      <c r="G88" s="24">
        <v>4971.09</v>
      </c>
      <c r="H88" s="24">
        <v>0.49</v>
      </c>
      <c r="I88" s="31">
        <v>7.5656065000000003</v>
      </c>
      <c r="J88" s="31"/>
      <c r="K88" s="35"/>
    </row>
    <row r="89" spans="2:11" x14ac:dyDescent="0.25">
      <c r="B89" s="8" t="s">
        <v>3346</v>
      </c>
      <c r="C89" s="57" t="s">
        <v>3347</v>
      </c>
      <c r="D89" s="54" t="s">
        <v>3348</v>
      </c>
      <c r="E89" s="6" t="s">
        <v>660</v>
      </c>
      <c r="F89" s="19">
        <v>4875400</v>
      </c>
      <c r="G89" s="24">
        <v>4893.51</v>
      </c>
      <c r="H89" s="24">
        <v>0.48</v>
      </c>
      <c r="I89" s="31">
        <v>7.5523667999999997</v>
      </c>
      <c r="J89" s="31"/>
      <c r="K89" s="35"/>
    </row>
    <row r="90" spans="2:11" x14ac:dyDescent="0.25">
      <c r="B90" s="8" t="s">
        <v>3072</v>
      </c>
      <c r="C90" s="57" t="s">
        <v>2966</v>
      </c>
      <c r="D90" s="54" t="s">
        <v>3073</v>
      </c>
      <c r="E90" s="6" t="s">
        <v>660</v>
      </c>
      <c r="F90" s="19">
        <v>4576300</v>
      </c>
      <c r="G90" s="24">
        <v>4636.13</v>
      </c>
      <c r="H90" s="24">
        <v>0.46</v>
      </c>
      <c r="I90" s="31">
        <v>7.5240419999999997</v>
      </c>
      <c r="J90" s="31"/>
      <c r="K90" s="35"/>
    </row>
    <row r="91" spans="2:11" x14ac:dyDescent="0.25">
      <c r="B91" s="8" t="s">
        <v>3349</v>
      </c>
      <c r="C91" s="57" t="s">
        <v>3350</v>
      </c>
      <c r="D91" s="54" t="s">
        <v>3351</v>
      </c>
      <c r="E91" s="6" t="s">
        <v>660</v>
      </c>
      <c r="F91" s="19">
        <v>4561000</v>
      </c>
      <c r="G91" s="24">
        <v>4576.12</v>
      </c>
      <c r="H91" s="24">
        <v>0.45</v>
      </c>
      <c r="I91" s="31">
        <v>7.5703101000000004</v>
      </c>
      <c r="J91" s="31"/>
      <c r="K91" s="35"/>
    </row>
    <row r="92" spans="2:11" x14ac:dyDescent="0.25">
      <c r="B92" s="8" t="s">
        <v>2956</v>
      </c>
      <c r="C92" s="57" t="s">
        <v>2957</v>
      </c>
      <c r="D92" s="54" t="s">
        <v>2958</v>
      </c>
      <c r="E92" s="6" t="s">
        <v>660</v>
      </c>
      <c r="F92" s="19">
        <v>4050000</v>
      </c>
      <c r="G92" s="24">
        <v>4104.6499999999996</v>
      </c>
      <c r="H92" s="24">
        <v>0.4</v>
      </c>
      <c r="I92" s="31">
        <v>7.5706888000000001</v>
      </c>
      <c r="J92" s="31"/>
      <c r="K92" s="35"/>
    </row>
    <row r="93" spans="2:11" x14ac:dyDescent="0.25">
      <c r="B93" s="8" t="s">
        <v>2971</v>
      </c>
      <c r="C93" s="57" t="s">
        <v>2972</v>
      </c>
      <c r="D93" s="54" t="s">
        <v>2973</v>
      </c>
      <c r="E93" s="6" t="s">
        <v>660</v>
      </c>
      <c r="F93" s="19">
        <v>4038000</v>
      </c>
      <c r="G93" s="24">
        <v>4095.78</v>
      </c>
      <c r="H93" s="24">
        <v>0.4</v>
      </c>
      <c r="I93" s="31">
        <v>7.5109960999999998</v>
      </c>
      <c r="J93" s="31"/>
      <c r="K93" s="35"/>
    </row>
    <row r="94" spans="2:11" x14ac:dyDescent="0.25">
      <c r="B94" s="8" t="s">
        <v>3011</v>
      </c>
      <c r="C94" s="57" t="s">
        <v>3012</v>
      </c>
      <c r="D94" s="54" t="s">
        <v>3013</v>
      </c>
      <c r="E94" s="6" t="s">
        <v>660</v>
      </c>
      <c r="F94" s="19">
        <v>4000000</v>
      </c>
      <c r="G94" s="24">
        <v>4036.08</v>
      </c>
      <c r="H94" s="24">
        <v>0.4</v>
      </c>
      <c r="I94" s="31">
        <v>7.5759406</v>
      </c>
      <c r="J94" s="31"/>
      <c r="K94" s="35"/>
    </row>
    <row r="95" spans="2:11" x14ac:dyDescent="0.25">
      <c r="B95" s="8" t="s">
        <v>3063</v>
      </c>
      <c r="C95" s="57" t="s">
        <v>3064</v>
      </c>
      <c r="D95" s="54" t="s">
        <v>3065</v>
      </c>
      <c r="E95" s="6" t="s">
        <v>660</v>
      </c>
      <c r="F95" s="19">
        <v>3500000</v>
      </c>
      <c r="G95" s="24">
        <v>3515.33</v>
      </c>
      <c r="H95" s="24">
        <v>0.35</v>
      </c>
      <c r="I95" s="31">
        <v>7.5526207000000003</v>
      </c>
      <c r="J95" s="31"/>
      <c r="K95" s="35"/>
    </row>
    <row r="96" spans="2:11" x14ac:dyDescent="0.25">
      <c r="B96" s="8" t="s">
        <v>3352</v>
      </c>
      <c r="C96" s="57" t="s">
        <v>3353</v>
      </c>
      <c r="D96" s="54" t="s">
        <v>3354</v>
      </c>
      <c r="E96" s="6" t="s">
        <v>660</v>
      </c>
      <c r="F96" s="19">
        <v>3461000</v>
      </c>
      <c r="G96" s="24">
        <v>3510.24</v>
      </c>
      <c r="H96" s="24">
        <v>0.34</v>
      </c>
      <c r="I96" s="31">
        <v>7.5457362000000003</v>
      </c>
      <c r="J96" s="31"/>
      <c r="K96" s="35"/>
    </row>
    <row r="97" spans="2:11" x14ac:dyDescent="0.25">
      <c r="B97" s="8" t="s">
        <v>3355</v>
      </c>
      <c r="C97" s="57" t="s">
        <v>3356</v>
      </c>
      <c r="D97" s="54" t="s">
        <v>3357</v>
      </c>
      <c r="E97" s="6" t="s">
        <v>660</v>
      </c>
      <c r="F97" s="19">
        <v>3558500</v>
      </c>
      <c r="G97" s="24">
        <v>3483.17</v>
      </c>
      <c r="H97" s="24">
        <v>0.34</v>
      </c>
      <c r="I97" s="31">
        <v>7.5369799999999998</v>
      </c>
      <c r="J97" s="31"/>
      <c r="K97" s="35"/>
    </row>
    <row r="98" spans="2:11" x14ac:dyDescent="0.25">
      <c r="B98" s="8" t="s">
        <v>2965</v>
      </c>
      <c r="C98" s="57" t="s">
        <v>2966</v>
      </c>
      <c r="D98" s="54" t="s">
        <v>2967</v>
      </c>
      <c r="E98" s="6" t="s">
        <v>660</v>
      </c>
      <c r="F98" s="19">
        <v>3000000</v>
      </c>
      <c r="G98" s="24">
        <v>3038.58</v>
      </c>
      <c r="H98" s="24">
        <v>0.3</v>
      </c>
      <c r="I98" s="31">
        <v>7.5240419999999997</v>
      </c>
      <c r="J98" s="31"/>
      <c r="K98" s="35"/>
    </row>
    <row r="99" spans="2:11" x14ac:dyDescent="0.25">
      <c r="B99" s="8" t="s">
        <v>3358</v>
      </c>
      <c r="C99" s="57" t="s">
        <v>3359</v>
      </c>
      <c r="D99" s="54" t="s">
        <v>3360</v>
      </c>
      <c r="E99" s="6" t="s">
        <v>660</v>
      </c>
      <c r="F99" s="19">
        <v>3000000</v>
      </c>
      <c r="G99" s="24">
        <v>3037.33</v>
      </c>
      <c r="H99" s="24">
        <v>0.3</v>
      </c>
      <c r="I99" s="31">
        <v>7.5140029999999998</v>
      </c>
      <c r="J99" s="31"/>
      <c r="K99" s="35"/>
    </row>
    <row r="100" spans="2:11" x14ac:dyDescent="0.25">
      <c r="B100" s="8" t="s">
        <v>3361</v>
      </c>
      <c r="C100" s="57" t="s">
        <v>3362</v>
      </c>
      <c r="D100" s="54" t="s">
        <v>3363</v>
      </c>
      <c r="E100" s="6" t="s">
        <v>660</v>
      </c>
      <c r="F100" s="19">
        <v>3000000</v>
      </c>
      <c r="G100" s="24">
        <v>2981.85</v>
      </c>
      <c r="H100" s="24">
        <v>0.28999999999999998</v>
      </c>
      <c r="I100" s="31">
        <v>7.5565834000000001</v>
      </c>
      <c r="J100" s="31"/>
      <c r="K100" s="35"/>
    </row>
    <row r="101" spans="2:11" x14ac:dyDescent="0.25">
      <c r="B101" s="8" t="s">
        <v>3096</v>
      </c>
      <c r="C101" s="57" t="s">
        <v>3097</v>
      </c>
      <c r="D101" s="54" t="s">
        <v>3098</v>
      </c>
      <c r="E101" s="6" t="s">
        <v>660</v>
      </c>
      <c r="F101" s="19">
        <v>3000000</v>
      </c>
      <c r="G101" s="24">
        <v>2981.77</v>
      </c>
      <c r="H101" s="24">
        <v>0.28999999999999998</v>
      </c>
      <c r="I101" s="31">
        <v>7.5473597999999997</v>
      </c>
      <c r="J101" s="31"/>
      <c r="K101" s="35"/>
    </row>
    <row r="102" spans="2:11" x14ac:dyDescent="0.25">
      <c r="B102" s="8" t="s">
        <v>3364</v>
      </c>
      <c r="C102" s="57" t="s">
        <v>3365</v>
      </c>
      <c r="D102" s="54" t="s">
        <v>3366</v>
      </c>
      <c r="E102" s="6" t="s">
        <v>660</v>
      </c>
      <c r="F102" s="19">
        <v>2500000</v>
      </c>
      <c r="G102" s="24">
        <v>2568.6</v>
      </c>
      <c r="H102" s="24">
        <v>0.25</v>
      </c>
      <c r="I102" s="31">
        <v>7.5545390000000001</v>
      </c>
      <c r="J102" s="31"/>
      <c r="K102" s="35"/>
    </row>
    <row r="103" spans="2:11" x14ac:dyDescent="0.25">
      <c r="B103" s="8" t="s">
        <v>2871</v>
      </c>
      <c r="C103" s="57" t="s">
        <v>2872</v>
      </c>
      <c r="D103" s="54" t="s">
        <v>2873</v>
      </c>
      <c r="E103" s="6" t="s">
        <v>660</v>
      </c>
      <c r="F103" s="19">
        <v>2500000</v>
      </c>
      <c r="G103" s="24">
        <v>2550.6799999999998</v>
      </c>
      <c r="H103" s="24">
        <v>0.25</v>
      </c>
      <c r="I103" s="31">
        <v>7.5795988999999997</v>
      </c>
      <c r="J103" s="31"/>
      <c r="K103" s="35"/>
    </row>
    <row r="104" spans="2:11" x14ac:dyDescent="0.25">
      <c r="B104" s="8" t="s">
        <v>3066</v>
      </c>
      <c r="C104" s="57" t="s">
        <v>3067</v>
      </c>
      <c r="D104" s="54" t="s">
        <v>3068</v>
      </c>
      <c r="E104" s="6" t="s">
        <v>660</v>
      </c>
      <c r="F104" s="19">
        <v>2500000</v>
      </c>
      <c r="G104" s="24">
        <v>2536.58</v>
      </c>
      <c r="H104" s="24">
        <v>0.25</v>
      </c>
      <c r="I104" s="31">
        <v>7.5161781000000003</v>
      </c>
      <c r="J104" s="31"/>
      <c r="K104" s="35"/>
    </row>
    <row r="105" spans="2:11" x14ac:dyDescent="0.25">
      <c r="B105" s="8" t="s">
        <v>3145</v>
      </c>
      <c r="C105" s="57" t="s">
        <v>3146</v>
      </c>
      <c r="D105" s="54" t="s">
        <v>3147</v>
      </c>
      <c r="E105" s="6" t="s">
        <v>660</v>
      </c>
      <c r="F105" s="19">
        <v>2500000</v>
      </c>
      <c r="G105" s="24">
        <v>2497.7800000000002</v>
      </c>
      <c r="H105" s="24">
        <v>0.25</v>
      </c>
      <c r="I105" s="31">
        <v>7.5603905999999998</v>
      </c>
      <c r="J105" s="31"/>
      <c r="K105" s="35"/>
    </row>
    <row r="106" spans="2:11" x14ac:dyDescent="0.25">
      <c r="B106" s="8" t="s">
        <v>3367</v>
      </c>
      <c r="C106" s="57" t="s">
        <v>3368</v>
      </c>
      <c r="D106" s="54" t="s">
        <v>3369</v>
      </c>
      <c r="E106" s="6" t="s">
        <v>660</v>
      </c>
      <c r="F106" s="19">
        <v>2219500</v>
      </c>
      <c r="G106" s="24">
        <v>2247.0300000000002</v>
      </c>
      <c r="H106" s="24">
        <v>0.22</v>
      </c>
      <c r="I106" s="31">
        <v>7.5109960999999998</v>
      </c>
      <c r="J106" s="31"/>
      <c r="K106" s="35"/>
    </row>
    <row r="107" spans="2:11" x14ac:dyDescent="0.25">
      <c r="B107" s="8" t="s">
        <v>3131</v>
      </c>
      <c r="C107" s="57" t="s">
        <v>3132</v>
      </c>
      <c r="D107" s="54" t="s">
        <v>3133</v>
      </c>
      <c r="E107" s="6" t="s">
        <v>660</v>
      </c>
      <c r="F107" s="19">
        <v>2000000</v>
      </c>
      <c r="G107" s="24">
        <v>2060.85</v>
      </c>
      <c r="H107" s="24">
        <v>0.2</v>
      </c>
      <c r="I107" s="31">
        <v>7.5579461999999999</v>
      </c>
      <c r="J107" s="31"/>
      <c r="K107" s="35"/>
    </row>
    <row r="108" spans="2:11" x14ac:dyDescent="0.25">
      <c r="B108" s="8" t="s">
        <v>3370</v>
      </c>
      <c r="C108" s="57" t="s">
        <v>3371</v>
      </c>
      <c r="D108" s="54" t="s">
        <v>3372</v>
      </c>
      <c r="E108" s="6" t="s">
        <v>660</v>
      </c>
      <c r="F108" s="19">
        <v>2000000</v>
      </c>
      <c r="G108" s="24">
        <v>2007.64</v>
      </c>
      <c r="H108" s="24">
        <v>0.2</v>
      </c>
      <c r="I108" s="31">
        <v>7.5475962000000001</v>
      </c>
      <c r="J108" s="31"/>
      <c r="K108" s="35"/>
    </row>
    <row r="109" spans="2:11" x14ac:dyDescent="0.25">
      <c r="B109" s="8" t="s">
        <v>3373</v>
      </c>
      <c r="C109" s="57" t="s">
        <v>2992</v>
      </c>
      <c r="D109" s="54" t="s">
        <v>3374</v>
      </c>
      <c r="E109" s="6" t="s">
        <v>660</v>
      </c>
      <c r="F109" s="19">
        <v>1500000</v>
      </c>
      <c r="G109" s="24">
        <v>1518.82</v>
      </c>
      <c r="H109" s="24">
        <v>0.15</v>
      </c>
      <c r="I109" s="31">
        <v>7.5140029999999998</v>
      </c>
      <c r="J109" s="31"/>
      <c r="K109" s="35"/>
    </row>
    <row r="110" spans="2:11" x14ac:dyDescent="0.25">
      <c r="B110" s="8" t="s">
        <v>3375</v>
      </c>
      <c r="C110" s="57" t="s">
        <v>3298</v>
      </c>
      <c r="D110" s="54" t="s">
        <v>3376</v>
      </c>
      <c r="E110" s="6" t="s">
        <v>660</v>
      </c>
      <c r="F110" s="19">
        <v>1500000</v>
      </c>
      <c r="G110" s="24">
        <v>1518.76</v>
      </c>
      <c r="H110" s="24">
        <v>0.15</v>
      </c>
      <c r="I110" s="31">
        <v>7.5109960999999998</v>
      </c>
      <c r="J110" s="31"/>
      <c r="K110" s="35"/>
    </row>
    <row r="111" spans="2:11" x14ac:dyDescent="0.25">
      <c r="B111" s="8" t="s">
        <v>3088</v>
      </c>
      <c r="C111" s="57" t="s">
        <v>3089</v>
      </c>
      <c r="D111" s="54" t="s">
        <v>3090</v>
      </c>
      <c r="E111" s="6" t="s">
        <v>660</v>
      </c>
      <c r="F111" s="19">
        <v>1500000</v>
      </c>
      <c r="G111" s="24">
        <v>1507.07</v>
      </c>
      <c r="H111" s="24">
        <v>0.15</v>
      </c>
      <c r="I111" s="31">
        <v>7.5475962000000001</v>
      </c>
      <c r="J111" s="31"/>
      <c r="K111" s="35"/>
    </row>
    <row r="112" spans="2:11" x14ac:dyDescent="0.25">
      <c r="B112" s="8" t="s">
        <v>3377</v>
      </c>
      <c r="C112" s="57" t="s">
        <v>3378</v>
      </c>
      <c r="D112" s="54" t="s">
        <v>3379</v>
      </c>
      <c r="E112" s="6" t="s">
        <v>660</v>
      </c>
      <c r="F112" s="19">
        <v>1356600</v>
      </c>
      <c r="G112" s="24">
        <v>1355.48</v>
      </c>
      <c r="H112" s="24">
        <v>0.13</v>
      </c>
      <c r="I112" s="31">
        <v>7.5473597999999997</v>
      </c>
      <c r="J112" s="31"/>
      <c r="K112" s="35"/>
    </row>
    <row r="113" spans="2:11" x14ac:dyDescent="0.25">
      <c r="B113" s="8" t="s">
        <v>3380</v>
      </c>
      <c r="C113" s="57" t="s">
        <v>3381</v>
      </c>
      <c r="D113" s="54" t="s">
        <v>3382</v>
      </c>
      <c r="E113" s="6" t="s">
        <v>660</v>
      </c>
      <c r="F113" s="19">
        <v>1000000</v>
      </c>
      <c r="G113" s="24">
        <v>1015.77</v>
      </c>
      <c r="H113" s="24">
        <v>0.1</v>
      </c>
      <c r="I113" s="31">
        <v>7.5500283000000001</v>
      </c>
      <c r="J113" s="31"/>
      <c r="K113" s="35"/>
    </row>
    <row r="114" spans="2:11" x14ac:dyDescent="0.25">
      <c r="B114" s="8" t="s">
        <v>3383</v>
      </c>
      <c r="C114" s="57" t="s">
        <v>3384</v>
      </c>
      <c r="D114" s="54" t="s">
        <v>3385</v>
      </c>
      <c r="E114" s="6" t="s">
        <v>660</v>
      </c>
      <c r="F114" s="19">
        <v>1000000</v>
      </c>
      <c r="G114" s="24">
        <v>1005.75</v>
      </c>
      <c r="H114" s="24">
        <v>0.1</v>
      </c>
      <c r="I114" s="31">
        <v>7.5703101000000004</v>
      </c>
      <c r="J114" s="31"/>
      <c r="K114" s="35"/>
    </row>
    <row r="115" spans="2:11" x14ac:dyDescent="0.25">
      <c r="B115" s="8" t="s">
        <v>3386</v>
      </c>
      <c r="C115" s="57" t="s">
        <v>3387</v>
      </c>
      <c r="D115" s="54" t="s">
        <v>3388</v>
      </c>
      <c r="E115" s="6" t="s">
        <v>660</v>
      </c>
      <c r="F115" s="19">
        <v>1000000</v>
      </c>
      <c r="G115" s="24">
        <v>1004.45</v>
      </c>
      <c r="H115" s="24">
        <v>0.1</v>
      </c>
      <c r="I115" s="31">
        <v>7.5703101000000004</v>
      </c>
      <c r="J115" s="31"/>
      <c r="K115" s="35"/>
    </row>
    <row r="116" spans="2:11" x14ac:dyDescent="0.25">
      <c r="B116" s="8" t="s">
        <v>3105</v>
      </c>
      <c r="C116" s="57" t="s">
        <v>3106</v>
      </c>
      <c r="D116" s="54" t="s">
        <v>3107</v>
      </c>
      <c r="E116" s="6" t="s">
        <v>660</v>
      </c>
      <c r="F116" s="19">
        <v>1000000</v>
      </c>
      <c r="G116" s="24">
        <v>1004.1</v>
      </c>
      <c r="H116" s="24">
        <v>0.1</v>
      </c>
      <c r="I116" s="31">
        <v>7.5759406</v>
      </c>
      <c r="J116" s="31"/>
      <c r="K116" s="35"/>
    </row>
    <row r="117" spans="2:11" x14ac:dyDescent="0.25">
      <c r="B117" s="8" t="s">
        <v>3389</v>
      </c>
      <c r="C117" s="57" t="s">
        <v>3390</v>
      </c>
      <c r="D117" s="54" t="s">
        <v>3391</v>
      </c>
      <c r="E117" s="6" t="s">
        <v>660</v>
      </c>
      <c r="F117" s="19">
        <v>1000000</v>
      </c>
      <c r="G117" s="24">
        <v>1003.94</v>
      </c>
      <c r="H117" s="24">
        <v>0.1</v>
      </c>
      <c r="I117" s="31">
        <v>7.5526207000000003</v>
      </c>
      <c r="J117" s="31"/>
      <c r="K117" s="35"/>
    </row>
    <row r="118" spans="2:11" x14ac:dyDescent="0.25">
      <c r="B118" s="8" t="s">
        <v>3079</v>
      </c>
      <c r="C118" s="57" t="s">
        <v>3080</v>
      </c>
      <c r="D118" s="54" t="s">
        <v>3081</v>
      </c>
      <c r="E118" s="6" t="s">
        <v>660</v>
      </c>
      <c r="F118" s="19">
        <v>1000000</v>
      </c>
      <c r="G118" s="24">
        <v>998.97</v>
      </c>
      <c r="H118" s="24">
        <v>0.1</v>
      </c>
      <c r="I118" s="31">
        <v>7.5565834000000001</v>
      </c>
      <c r="J118" s="31"/>
      <c r="K118" s="35"/>
    </row>
    <row r="119" spans="2:11" x14ac:dyDescent="0.25">
      <c r="B119" s="8" t="s">
        <v>3392</v>
      </c>
      <c r="C119" s="57" t="s">
        <v>3393</v>
      </c>
      <c r="D119" s="54" t="s">
        <v>3394</v>
      </c>
      <c r="E119" s="6" t="s">
        <v>660</v>
      </c>
      <c r="F119" s="19">
        <v>1000000</v>
      </c>
      <c r="G119" s="24">
        <v>976.68</v>
      </c>
      <c r="H119" s="24">
        <v>0.1</v>
      </c>
      <c r="I119" s="31">
        <v>7.5062990000000003</v>
      </c>
      <c r="J119" s="31"/>
      <c r="K119" s="35"/>
    </row>
    <row r="120" spans="2:11" x14ac:dyDescent="0.25">
      <c r="B120" s="8" t="s">
        <v>3114</v>
      </c>
      <c r="C120" s="57" t="s">
        <v>3115</v>
      </c>
      <c r="D120" s="54" t="s">
        <v>3116</v>
      </c>
      <c r="E120" s="6" t="s">
        <v>660</v>
      </c>
      <c r="F120" s="19">
        <v>1000000</v>
      </c>
      <c r="G120" s="24">
        <v>975.16</v>
      </c>
      <c r="H120" s="24">
        <v>0.1</v>
      </c>
      <c r="I120" s="31">
        <v>7.5514333999999996</v>
      </c>
      <c r="J120" s="31"/>
      <c r="K120" s="35"/>
    </row>
    <row r="121" spans="2:11" x14ac:dyDescent="0.25">
      <c r="B121" s="8" t="s">
        <v>3395</v>
      </c>
      <c r="C121" s="57" t="s">
        <v>3396</v>
      </c>
      <c r="D121" s="54" t="s">
        <v>3397</v>
      </c>
      <c r="E121" s="6" t="s">
        <v>660</v>
      </c>
      <c r="F121" s="19">
        <v>838700</v>
      </c>
      <c r="G121" s="24">
        <v>842.38</v>
      </c>
      <c r="H121" s="24">
        <v>0.08</v>
      </c>
      <c r="I121" s="31">
        <v>7.5728669999999996</v>
      </c>
      <c r="J121" s="31"/>
      <c r="K121" s="35"/>
    </row>
    <row r="122" spans="2:11" x14ac:dyDescent="0.25">
      <c r="B122" s="8" t="s">
        <v>3398</v>
      </c>
      <c r="C122" s="57" t="s">
        <v>3399</v>
      </c>
      <c r="D122" s="54" t="s">
        <v>3400</v>
      </c>
      <c r="E122" s="6" t="s">
        <v>660</v>
      </c>
      <c r="F122" s="19">
        <v>560000</v>
      </c>
      <c r="G122" s="24">
        <v>570.04</v>
      </c>
      <c r="H122" s="24">
        <v>0.06</v>
      </c>
      <c r="I122" s="31">
        <v>7.5403739999999999</v>
      </c>
      <c r="J122" s="31"/>
      <c r="K122" s="35"/>
    </row>
    <row r="123" spans="2:11" x14ac:dyDescent="0.25">
      <c r="B123" s="8" t="s">
        <v>3401</v>
      </c>
      <c r="C123" s="57" t="s">
        <v>3402</v>
      </c>
      <c r="D123" s="54" t="s">
        <v>3403</v>
      </c>
      <c r="E123" s="6" t="s">
        <v>660</v>
      </c>
      <c r="F123" s="19">
        <v>500000</v>
      </c>
      <c r="G123" s="24">
        <v>512.72</v>
      </c>
      <c r="H123" s="24">
        <v>0.05</v>
      </c>
      <c r="I123" s="31">
        <v>7.5405964000000001</v>
      </c>
      <c r="J123" s="31"/>
      <c r="K123" s="35"/>
    </row>
    <row r="124" spans="2:11" x14ac:dyDescent="0.25">
      <c r="B124" s="8" t="s">
        <v>3404</v>
      </c>
      <c r="C124" s="57" t="s">
        <v>3405</v>
      </c>
      <c r="D124" s="54" t="s">
        <v>3406</v>
      </c>
      <c r="E124" s="6" t="s">
        <v>660</v>
      </c>
      <c r="F124" s="19">
        <v>500000</v>
      </c>
      <c r="G124" s="24">
        <v>510.84</v>
      </c>
      <c r="H124" s="24">
        <v>0.05</v>
      </c>
      <c r="I124" s="31">
        <v>7.5500283000000001</v>
      </c>
      <c r="J124" s="31"/>
      <c r="K124" s="35"/>
    </row>
    <row r="125" spans="2:11" x14ac:dyDescent="0.25">
      <c r="B125" s="8" t="s">
        <v>3407</v>
      </c>
      <c r="C125" s="57" t="s">
        <v>3004</v>
      </c>
      <c r="D125" s="54" t="s">
        <v>3408</v>
      </c>
      <c r="E125" s="6" t="s">
        <v>660</v>
      </c>
      <c r="F125" s="19">
        <v>500000</v>
      </c>
      <c r="G125" s="24">
        <v>505.95</v>
      </c>
      <c r="H125" s="24">
        <v>0.05</v>
      </c>
      <c r="I125" s="31">
        <v>7.5161781000000003</v>
      </c>
      <c r="J125" s="31"/>
      <c r="K125" s="35"/>
    </row>
    <row r="126" spans="2:11" x14ac:dyDescent="0.25">
      <c r="B126" s="8" t="s">
        <v>3057</v>
      </c>
      <c r="C126" s="57" t="s">
        <v>3058</v>
      </c>
      <c r="D126" s="54" t="s">
        <v>3059</v>
      </c>
      <c r="E126" s="6" t="s">
        <v>660</v>
      </c>
      <c r="F126" s="19">
        <v>500000</v>
      </c>
      <c r="G126" s="24">
        <v>504.68</v>
      </c>
      <c r="H126" s="24">
        <v>0.05</v>
      </c>
      <c r="I126" s="31">
        <v>7.5703101000000004</v>
      </c>
      <c r="J126" s="31"/>
      <c r="K126" s="35"/>
    </row>
    <row r="127" spans="2:11" x14ac:dyDescent="0.25">
      <c r="B127" s="8" t="s">
        <v>3409</v>
      </c>
      <c r="C127" s="57" t="s">
        <v>3410</v>
      </c>
      <c r="D127" s="54" t="s">
        <v>3411</v>
      </c>
      <c r="E127" s="6" t="s">
        <v>660</v>
      </c>
      <c r="F127" s="19">
        <v>500000</v>
      </c>
      <c r="G127" s="24">
        <v>503.06</v>
      </c>
      <c r="H127" s="24">
        <v>0.05</v>
      </c>
      <c r="I127" s="31">
        <v>7.5526207000000003</v>
      </c>
      <c r="J127" s="31"/>
      <c r="K127" s="35"/>
    </row>
    <row r="128" spans="2:11" x14ac:dyDescent="0.25">
      <c r="B128" s="8" t="s">
        <v>3412</v>
      </c>
      <c r="C128" s="57" t="s">
        <v>3413</v>
      </c>
      <c r="D128" s="54" t="s">
        <v>3414</v>
      </c>
      <c r="E128" s="6" t="s">
        <v>660</v>
      </c>
      <c r="F128" s="19">
        <v>500000</v>
      </c>
      <c r="G128" s="24">
        <v>502.81</v>
      </c>
      <c r="H128" s="24">
        <v>0.05</v>
      </c>
      <c r="I128" s="31">
        <v>7.5759406</v>
      </c>
      <c r="J128" s="31"/>
      <c r="K128" s="35"/>
    </row>
    <row r="129" spans="2:11" x14ac:dyDescent="0.25">
      <c r="B129" s="8" t="s">
        <v>2883</v>
      </c>
      <c r="C129" s="57" t="s">
        <v>2884</v>
      </c>
      <c r="D129" s="54" t="s">
        <v>2885</v>
      </c>
      <c r="E129" s="6" t="s">
        <v>660</v>
      </c>
      <c r="F129" s="19">
        <v>500000</v>
      </c>
      <c r="G129" s="24">
        <v>488.32</v>
      </c>
      <c r="H129" s="24">
        <v>0.05</v>
      </c>
      <c r="I129" s="31">
        <v>7.4971931999999999</v>
      </c>
      <c r="J129" s="31"/>
      <c r="K129" s="35"/>
    </row>
    <row r="130" spans="2:11" x14ac:dyDescent="0.25">
      <c r="B130" s="8" t="s">
        <v>3415</v>
      </c>
      <c r="C130" s="57" t="s">
        <v>3416</v>
      </c>
      <c r="D130" s="54" t="s">
        <v>3417</v>
      </c>
      <c r="E130" s="6" t="s">
        <v>660</v>
      </c>
      <c r="F130" s="19">
        <v>276000</v>
      </c>
      <c r="G130" s="24">
        <v>279.69</v>
      </c>
      <c r="H130" s="24">
        <v>0.03</v>
      </c>
      <c r="I130" s="31">
        <v>7.5441390000000004</v>
      </c>
      <c r="J130" s="31"/>
      <c r="K130" s="35"/>
    </row>
    <row r="131" spans="2:11" x14ac:dyDescent="0.25">
      <c r="B131" s="8" t="s">
        <v>3418</v>
      </c>
      <c r="C131" s="57" t="s">
        <v>3419</v>
      </c>
      <c r="D131" s="54" t="s">
        <v>3420</v>
      </c>
      <c r="E131" s="6" t="s">
        <v>660</v>
      </c>
      <c r="F131" s="19">
        <v>249800</v>
      </c>
      <c r="G131" s="24">
        <v>253.11</v>
      </c>
      <c r="H131" s="24">
        <v>0.02</v>
      </c>
      <c r="I131" s="31">
        <v>7.5396283000000004</v>
      </c>
      <c r="J131" s="31"/>
      <c r="K131" s="35"/>
    </row>
    <row r="132" spans="2:11" x14ac:dyDescent="0.25">
      <c r="B132" s="8" t="s">
        <v>3421</v>
      </c>
      <c r="C132" s="57" t="s">
        <v>2969</v>
      </c>
      <c r="D132" s="54" t="s">
        <v>3422</v>
      </c>
      <c r="E132" s="6" t="s">
        <v>660</v>
      </c>
      <c r="F132" s="19">
        <v>206300</v>
      </c>
      <c r="G132" s="24">
        <v>209.05</v>
      </c>
      <c r="H132" s="24">
        <v>0.02</v>
      </c>
      <c r="I132" s="31">
        <v>7.5344480999999996</v>
      </c>
      <c r="J132" s="31"/>
      <c r="K132" s="35"/>
    </row>
    <row r="133" spans="2:11" x14ac:dyDescent="0.25">
      <c r="C133" s="58" t="s">
        <v>40</v>
      </c>
      <c r="D133" s="54"/>
      <c r="E133" s="6"/>
      <c r="F133" s="19"/>
      <c r="G133" s="25">
        <v>552799.93999999994</v>
      </c>
      <c r="H133" s="25">
        <v>54.28</v>
      </c>
      <c r="I133" s="31"/>
      <c r="J133" s="31"/>
      <c r="K133" s="35"/>
    </row>
    <row r="134" spans="2:11" x14ac:dyDescent="0.25">
      <c r="C134" s="57"/>
      <c r="D134" s="54"/>
      <c r="E134" s="6"/>
      <c r="F134" s="19"/>
      <c r="G134" s="24"/>
      <c r="H134" s="24"/>
      <c r="I134" s="31"/>
      <c r="J134" s="31"/>
      <c r="K134" s="35"/>
    </row>
    <row r="135" spans="2:11" x14ac:dyDescent="0.25">
      <c r="C135" s="58" t="s">
        <v>11</v>
      </c>
      <c r="D135" s="54"/>
      <c r="E135" s="6"/>
      <c r="F135" s="19"/>
      <c r="G135" s="24"/>
      <c r="H135" s="24"/>
      <c r="I135" s="31"/>
      <c r="J135" s="31"/>
      <c r="K135" s="35"/>
    </row>
    <row r="136" spans="2:11" x14ac:dyDescent="0.25">
      <c r="C136" s="57"/>
      <c r="D136" s="54"/>
      <c r="E136" s="6"/>
      <c r="F136" s="19"/>
      <c r="G136" s="24"/>
      <c r="H136" s="24"/>
      <c r="I136" s="31"/>
      <c r="J136" s="31"/>
      <c r="K136" s="35"/>
    </row>
    <row r="137" spans="2:11" x14ac:dyDescent="0.25">
      <c r="C137" s="58" t="s">
        <v>13</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8" t="s">
        <v>14</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15</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16</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17</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A147" s="10"/>
      <c r="B147" s="28"/>
      <c r="C147" s="58" t="s">
        <v>18</v>
      </c>
      <c r="D147" s="54"/>
      <c r="E147" s="6"/>
      <c r="F147" s="19"/>
      <c r="G147" s="24"/>
      <c r="H147" s="24"/>
      <c r="I147" s="31"/>
      <c r="J147" s="31"/>
      <c r="K147" s="35"/>
    </row>
    <row r="148" spans="1:11" x14ac:dyDescent="0.25">
      <c r="A148" s="28"/>
      <c r="B148" s="28"/>
      <c r="C148" s="58" t="s">
        <v>19</v>
      </c>
      <c r="D148" s="54"/>
      <c r="E148" s="6"/>
      <c r="F148" s="19"/>
      <c r="G148" s="24" t="s">
        <v>2</v>
      </c>
      <c r="H148" s="24" t="s">
        <v>2</v>
      </c>
      <c r="I148" s="31"/>
      <c r="J148" s="31"/>
      <c r="K148" s="35"/>
    </row>
    <row r="149" spans="1:11" x14ac:dyDescent="0.25">
      <c r="A149" s="28"/>
      <c r="B149" s="28"/>
      <c r="C149" s="58"/>
      <c r="D149" s="54"/>
      <c r="E149" s="6"/>
      <c r="F149" s="19"/>
      <c r="G149" s="24"/>
      <c r="H149" s="24"/>
      <c r="I149" s="31"/>
      <c r="J149" s="31"/>
      <c r="K149" s="35"/>
    </row>
    <row r="150" spans="1:11" x14ac:dyDescent="0.25">
      <c r="A150" s="28"/>
      <c r="B150" s="28"/>
      <c r="C150" s="58" t="s">
        <v>20</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A152" s="28"/>
      <c r="B152" s="28"/>
      <c r="C152" s="58" t="s">
        <v>21</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22</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23</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C158" s="59" t="s">
        <v>24</v>
      </c>
      <c r="D158" s="54"/>
      <c r="E158" s="6"/>
      <c r="F158" s="19"/>
      <c r="G158" s="24"/>
      <c r="H158" s="24"/>
      <c r="I158" s="31"/>
      <c r="J158" s="31"/>
      <c r="K158" s="35"/>
    </row>
    <row r="159" spans="1:11" x14ac:dyDescent="0.25">
      <c r="B159" s="8" t="s">
        <v>38</v>
      </c>
      <c r="C159" s="57" t="s">
        <v>39</v>
      </c>
      <c r="D159" s="54"/>
      <c r="E159" s="6"/>
      <c r="F159" s="19"/>
      <c r="G159" s="24">
        <v>2118.0100000000002</v>
      </c>
      <c r="H159" s="24">
        <v>0.21</v>
      </c>
      <c r="I159" s="31"/>
      <c r="J159" s="31"/>
      <c r="K159" s="35"/>
    </row>
    <row r="160" spans="1:11" x14ac:dyDescent="0.25">
      <c r="C160" s="58" t="s">
        <v>40</v>
      </c>
      <c r="D160" s="54"/>
      <c r="E160" s="6"/>
      <c r="F160" s="19"/>
      <c r="G160" s="25">
        <v>2118.0100000000002</v>
      </c>
      <c r="H160" s="25">
        <v>0.21</v>
      </c>
      <c r="I160" s="31"/>
      <c r="J160" s="31"/>
      <c r="K160" s="35"/>
    </row>
    <row r="161" spans="1:54" x14ac:dyDescent="0.25">
      <c r="C161" s="57"/>
      <c r="D161" s="54"/>
      <c r="E161" s="6"/>
      <c r="F161" s="19"/>
      <c r="G161" s="24"/>
      <c r="H161" s="24"/>
      <c r="I161" s="31"/>
      <c r="J161" s="31"/>
      <c r="K161" s="35"/>
    </row>
    <row r="162" spans="1:54" x14ac:dyDescent="0.25">
      <c r="A162" s="10"/>
      <c r="B162" s="28"/>
      <c r="C162" s="58" t="s">
        <v>25</v>
      </c>
      <c r="D162" s="54"/>
      <c r="E162" s="6"/>
      <c r="F162" s="19"/>
      <c r="G162" s="24"/>
      <c r="H162" s="24"/>
      <c r="I162" s="31"/>
      <c r="J162" s="31"/>
      <c r="K162" s="35"/>
    </row>
    <row r="163" spans="1:54" s="2" customFormat="1" ht="13.5" x14ac:dyDescent="0.25">
      <c r="A163" s="28"/>
      <c r="B163" s="28"/>
      <c r="C163" s="57" t="s">
        <v>4656</v>
      </c>
      <c r="D163" s="54"/>
      <c r="E163" s="6"/>
      <c r="F163" s="19"/>
      <c r="G163" s="24" t="s">
        <v>2</v>
      </c>
      <c r="H163" s="24" t="s">
        <v>2</v>
      </c>
      <c r="I163" s="31"/>
      <c r="J163" s="31"/>
      <c r="K163" s="35"/>
      <c r="L163" s="3"/>
      <c r="AI163" s="3"/>
      <c r="AV163" s="3"/>
      <c r="AX163" s="3"/>
      <c r="BB163" s="3"/>
    </row>
    <row r="164" spans="1:54" x14ac:dyDescent="0.25">
      <c r="B164" s="8"/>
      <c r="C164" s="57" t="s">
        <v>41</v>
      </c>
      <c r="D164" s="54"/>
      <c r="E164" s="6"/>
      <c r="F164" s="19"/>
      <c r="G164" s="24">
        <v>27611.8</v>
      </c>
      <c r="H164" s="24">
        <v>2.73</v>
      </c>
      <c r="I164" s="31"/>
      <c r="J164" s="31"/>
      <c r="K164" s="35"/>
    </row>
    <row r="165" spans="1:54" x14ac:dyDescent="0.25">
      <c r="C165" s="58" t="s">
        <v>40</v>
      </c>
      <c r="D165" s="54"/>
      <c r="E165" s="6"/>
      <c r="F165" s="19"/>
      <c r="G165" s="25">
        <v>27611.8</v>
      </c>
      <c r="H165" s="25">
        <v>2.73</v>
      </c>
      <c r="I165" s="31"/>
      <c r="J165" s="31"/>
      <c r="K165" s="35"/>
    </row>
    <row r="166" spans="1:54" x14ac:dyDescent="0.25">
      <c r="C166" s="57"/>
      <c r="D166" s="54"/>
      <c r="E166" s="6"/>
      <c r="F166" s="19"/>
      <c r="G166" s="24"/>
      <c r="H166" s="24"/>
      <c r="I166" s="31"/>
      <c r="J166" s="31"/>
      <c r="K166" s="35"/>
    </row>
    <row r="167" spans="1:54" x14ac:dyDescent="0.25">
      <c r="C167" s="60" t="s">
        <v>42</v>
      </c>
      <c r="D167" s="55"/>
      <c r="E167" s="5"/>
      <c r="F167" s="20"/>
      <c r="G167" s="26">
        <v>1018222.14</v>
      </c>
      <c r="H167" s="26">
        <v>100</v>
      </c>
      <c r="I167" s="32"/>
      <c r="J167" s="32"/>
      <c r="K167" s="36"/>
    </row>
    <row r="170" spans="1:54" x14ac:dyDescent="0.25">
      <c r="C170" s="1" t="s">
        <v>43</v>
      </c>
    </row>
    <row r="171" spans="1:54" x14ac:dyDescent="0.25">
      <c r="C171" s="37" t="s">
        <v>44</v>
      </c>
      <c r="D171" s="37"/>
      <c r="E171" s="37"/>
      <c r="F171" s="37"/>
      <c r="G171" s="37"/>
      <c r="H171" s="37"/>
      <c r="I171" s="37"/>
      <c r="J171" s="37"/>
      <c r="K171" s="37"/>
    </row>
    <row r="172" spans="1:54" x14ac:dyDescent="0.25">
      <c r="C172" s="2" t="s">
        <v>45</v>
      </c>
    </row>
    <row r="173" spans="1:54" x14ac:dyDescent="0.25">
      <c r="C173" s="2" t="s">
        <v>46</v>
      </c>
    </row>
    <row r="174" spans="1:54" x14ac:dyDescent="0.25">
      <c r="C174" s="2" t="s">
        <v>47</v>
      </c>
    </row>
    <row r="175" spans="1:54" x14ac:dyDescent="0.25">
      <c r="C175" s="2" t="s">
        <v>48</v>
      </c>
    </row>
    <row r="177" spans="3:6" x14ac:dyDescent="0.25">
      <c r="C177" s="78" t="s">
        <v>4733</v>
      </c>
      <c r="E177" s="78" t="s">
        <v>4734</v>
      </c>
      <c r="F177" s="79"/>
    </row>
    <row r="178" spans="3:6" x14ac:dyDescent="0.25">
      <c r="E178" s="2" t="s">
        <v>4785</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11"/>
  <dimension ref="A1:IV74"/>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1507</v>
      </c>
      <c r="J2" s="38" t="s">
        <v>4461</v>
      </c>
    </row>
    <row r="3" spans="1:54" ht="16.5" x14ac:dyDescent="0.3">
      <c r="C3" s="1" t="s">
        <v>27</v>
      </c>
      <c r="D3" s="21" t="s">
        <v>3423</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2284</v>
      </c>
      <c r="C38" s="57" t="s">
        <v>2285</v>
      </c>
      <c r="D38" s="54" t="s">
        <v>2286</v>
      </c>
      <c r="E38" s="6" t="s">
        <v>660</v>
      </c>
      <c r="F38" s="19">
        <v>2097000</v>
      </c>
      <c r="G38" s="24">
        <v>1774.94</v>
      </c>
      <c r="H38" s="24">
        <v>69.84</v>
      </c>
      <c r="I38" s="31">
        <v>7.2821452999999998</v>
      </c>
      <c r="J38" s="31"/>
      <c r="K38" s="35"/>
    </row>
    <row r="39" spans="1:11" x14ac:dyDescent="0.25">
      <c r="B39" s="8" t="s">
        <v>2983</v>
      </c>
      <c r="C39" s="57" t="s">
        <v>2984</v>
      </c>
      <c r="D39" s="54" t="s">
        <v>2985</v>
      </c>
      <c r="E39" s="6" t="s">
        <v>660</v>
      </c>
      <c r="F39" s="19">
        <v>567200</v>
      </c>
      <c r="G39" s="24">
        <v>479.9</v>
      </c>
      <c r="H39" s="24">
        <v>18.88</v>
      </c>
      <c r="I39" s="31">
        <v>7.2822487999999996</v>
      </c>
      <c r="J39" s="31"/>
      <c r="K39" s="35"/>
    </row>
    <row r="40" spans="1:11" x14ac:dyDescent="0.25">
      <c r="B40" s="8" t="s">
        <v>2898</v>
      </c>
      <c r="C40" s="57" t="s">
        <v>2899</v>
      </c>
      <c r="D40" s="54" t="s">
        <v>2900</v>
      </c>
      <c r="E40" s="6" t="s">
        <v>660</v>
      </c>
      <c r="F40" s="19">
        <v>309900</v>
      </c>
      <c r="G40" s="24">
        <v>266.98</v>
      </c>
      <c r="H40" s="24">
        <v>10.5</v>
      </c>
      <c r="I40" s="31">
        <v>7.2772290000000002</v>
      </c>
      <c r="J40" s="31"/>
      <c r="K40" s="35"/>
    </row>
    <row r="41" spans="1:11" x14ac:dyDescent="0.25">
      <c r="C41" s="58" t="s">
        <v>40</v>
      </c>
      <c r="D41" s="54"/>
      <c r="E41" s="6"/>
      <c r="F41" s="19"/>
      <c r="G41" s="25">
        <v>2521.8200000000002</v>
      </c>
      <c r="H41" s="25">
        <v>99.22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38</v>
      </c>
      <c r="C55" s="57" t="s">
        <v>39</v>
      </c>
      <c r="D55" s="54"/>
      <c r="E55" s="6"/>
      <c r="F55" s="19"/>
      <c r="G55" s="24">
        <v>9.84</v>
      </c>
      <c r="H55" s="24">
        <v>0.39</v>
      </c>
      <c r="I55" s="31"/>
      <c r="J55" s="31"/>
      <c r="K55" s="35"/>
    </row>
    <row r="56" spans="1:54" x14ac:dyDescent="0.25">
      <c r="C56" s="58" t="s">
        <v>40</v>
      </c>
      <c r="D56" s="54"/>
      <c r="E56" s="6"/>
      <c r="F56" s="19"/>
      <c r="G56" s="25">
        <v>9.84</v>
      </c>
      <c r="H56" s="25">
        <v>0.39</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4656</v>
      </c>
      <c r="D59" s="54"/>
      <c r="E59" s="6"/>
      <c r="F59" s="19"/>
      <c r="G59" s="24" t="s">
        <v>2</v>
      </c>
      <c r="H59" s="24" t="s">
        <v>2</v>
      </c>
      <c r="I59" s="31"/>
      <c r="J59" s="31"/>
      <c r="K59" s="35"/>
      <c r="L59" s="3"/>
      <c r="AI59" s="3"/>
      <c r="AV59" s="3"/>
      <c r="AX59" s="3"/>
      <c r="BB59" s="3"/>
    </row>
    <row r="60" spans="1:54" x14ac:dyDescent="0.25">
      <c r="B60" s="8"/>
      <c r="C60" s="57" t="s">
        <v>41</v>
      </c>
      <c r="D60" s="54"/>
      <c r="E60" s="6"/>
      <c r="F60" s="19"/>
      <c r="G60" s="24">
        <v>9.93</v>
      </c>
      <c r="H60" s="24">
        <v>0.39</v>
      </c>
      <c r="I60" s="31"/>
      <c r="J60" s="31"/>
      <c r="K60" s="35"/>
    </row>
    <row r="61" spans="1:54" x14ac:dyDescent="0.25">
      <c r="C61" s="58" t="s">
        <v>40</v>
      </c>
      <c r="D61" s="54"/>
      <c r="E61" s="6"/>
      <c r="F61" s="19"/>
      <c r="G61" s="25">
        <v>9.93</v>
      </c>
      <c r="H61" s="25">
        <v>0.39</v>
      </c>
      <c r="I61" s="31"/>
      <c r="J61" s="31"/>
      <c r="K61" s="35"/>
    </row>
    <row r="62" spans="1:54" x14ac:dyDescent="0.25">
      <c r="C62" s="57"/>
      <c r="D62" s="54"/>
      <c r="E62" s="6"/>
      <c r="F62" s="19"/>
      <c r="G62" s="24"/>
      <c r="H62" s="24"/>
      <c r="I62" s="31"/>
      <c r="J62" s="31"/>
      <c r="K62" s="35"/>
    </row>
    <row r="63" spans="1:54" x14ac:dyDescent="0.25">
      <c r="C63" s="60" t="s">
        <v>42</v>
      </c>
      <c r="D63" s="55"/>
      <c r="E63" s="5"/>
      <c r="F63" s="20"/>
      <c r="G63" s="26">
        <v>2541.59</v>
      </c>
      <c r="H63" s="26">
        <v>100</v>
      </c>
      <c r="I63" s="32"/>
      <c r="J63" s="32"/>
      <c r="K63" s="36"/>
    </row>
    <row r="66" spans="3:11" x14ac:dyDescent="0.25">
      <c r="C66" s="1" t="s">
        <v>43</v>
      </c>
    </row>
    <row r="67" spans="3:11" x14ac:dyDescent="0.25">
      <c r="C67" s="37" t="s">
        <v>44</v>
      </c>
      <c r="D67" s="37"/>
      <c r="E67" s="37"/>
      <c r="F67" s="37"/>
      <c r="G67" s="37"/>
      <c r="H67" s="37"/>
      <c r="I67" s="37"/>
      <c r="J67" s="37"/>
      <c r="K67" s="37"/>
    </row>
    <row r="68" spans="3:11" x14ac:dyDescent="0.25">
      <c r="C68" s="2" t="s">
        <v>45</v>
      </c>
    </row>
    <row r="69" spans="3:11" x14ac:dyDescent="0.25">
      <c r="C69" s="2" t="s">
        <v>46</v>
      </c>
    </row>
    <row r="70" spans="3:11" x14ac:dyDescent="0.25">
      <c r="C70" s="2" t="s">
        <v>47</v>
      </c>
    </row>
    <row r="71" spans="3:11" x14ac:dyDescent="0.25">
      <c r="C71" s="2" t="s">
        <v>48</v>
      </c>
    </row>
    <row r="73" spans="3:11" x14ac:dyDescent="0.25">
      <c r="C73" s="78" t="s">
        <v>4733</v>
      </c>
      <c r="E73" s="78" t="s">
        <v>4734</v>
      </c>
      <c r="F73" s="79"/>
    </row>
    <row r="74" spans="3:11" x14ac:dyDescent="0.25">
      <c r="E74" s="2" t="s">
        <v>4783</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12"/>
  <dimension ref="A1:IV8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3424</v>
      </c>
      <c r="J2" s="38" t="s">
        <v>4461</v>
      </c>
    </row>
    <row r="3" spans="1:54" ht="16.5" x14ac:dyDescent="0.3">
      <c r="C3" s="1" t="s">
        <v>27</v>
      </c>
      <c r="D3" s="21" t="s">
        <v>3425</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3426</v>
      </c>
      <c r="C26" s="57" t="s">
        <v>3427</v>
      </c>
      <c r="D26" s="54" t="s">
        <v>3428</v>
      </c>
      <c r="E26" s="6" t="s">
        <v>660</v>
      </c>
      <c r="F26" s="19">
        <v>7500000</v>
      </c>
      <c r="G26" s="24">
        <v>7591.13</v>
      </c>
      <c r="H26" s="24">
        <v>34.01</v>
      </c>
      <c r="I26" s="31">
        <v>7.5494946000000001</v>
      </c>
      <c r="J26" s="31"/>
      <c r="K26" s="35"/>
    </row>
    <row r="27" spans="1:11" x14ac:dyDescent="0.25">
      <c r="B27" s="8" t="s">
        <v>3429</v>
      </c>
      <c r="C27" s="57" t="s">
        <v>3430</v>
      </c>
      <c r="D27" s="54" t="s">
        <v>3431</v>
      </c>
      <c r="E27" s="6" t="s">
        <v>660</v>
      </c>
      <c r="F27" s="19">
        <v>5000000</v>
      </c>
      <c r="G27" s="24">
        <v>5060.87</v>
      </c>
      <c r="H27" s="24">
        <v>22.68</v>
      </c>
      <c r="I27" s="31">
        <v>7.5691613000000002</v>
      </c>
      <c r="J27" s="31"/>
      <c r="K27" s="35"/>
    </row>
    <row r="28" spans="1:11" x14ac:dyDescent="0.25">
      <c r="B28" s="8" t="s">
        <v>3432</v>
      </c>
      <c r="C28" s="57" t="s">
        <v>3433</v>
      </c>
      <c r="D28" s="54" t="s">
        <v>3434</v>
      </c>
      <c r="E28" s="6" t="s">
        <v>660</v>
      </c>
      <c r="F28" s="19">
        <v>2000000</v>
      </c>
      <c r="G28" s="24">
        <v>2010.17</v>
      </c>
      <c r="H28" s="24">
        <v>9.01</v>
      </c>
      <c r="I28" s="31">
        <v>7.5691613000000002</v>
      </c>
      <c r="J28" s="31"/>
      <c r="K28" s="35"/>
    </row>
    <row r="29" spans="1:11" x14ac:dyDescent="0.25">
      <c r="B29" s="8" t="s">
        <v>3435</v>
      </c>
      <c r="C29" s="57" t="s">
        <v>3436</v>
      </c>
      <c r="D29" s="54" t="s">
        <v>3437</v>
      </c>
      <c r="E29" s="6" t="s">
        <v>660</v>
      </c>
      <c r="F29" s="19">
        <v>1000000</v>
      </c>
      <c r="G29" s="24">
        <v>1005.54</v>
      </c>
      <c r="H29" s="24">
        <v>4.51</v>
      </c>
      <c r="I29" s="31">
        <v>7.5522945000000004</v>
      </c>
      <c r="J29" s="31"/>
      <c r="K29" s="35"/>
    </row>
    <row r="30" spans="1:11" x14ac:dyDescent="0.25">
      <c r="B30" s="8" t="s">
        <v>3438</v>
      </c>
      <c r="C30" s="57" t="s">
        <v>3439</v>
      </c>
      <c r="D30" s="54" t="s">
        <v>3440</v>
      </c>
      <c r="E30" s="6" t="s">
        <v>660</v>
      </c>
      <c r="F30" s="19">
        <v>1000000</v>
      </c>
      <c r="G30" s="24">
        <v>1004.38</v>
      </c>
      <c r="H30" s="24">
        <v>4.5</v>
      </c>
      <c r="I30" s="31">
        <v>7.585178</v>
      </c>
      <c r="J30" s="31"/>
      <c r="K30" s="35"/>
    </row>
    <row r="31" spans="1:11" x14ac:dyDescent="0.25">
      <c r="C31" s="58" t="s">
        <v>40</v>
      </c>
      <c r="D31" s="54"/>
      <c r="E31" s="6"/>
      <c r="F31" s="19"/>
      <c r="G31" s="25">
        <v>16672.09</v>
      </c>
      <c r="H31" s="25">
        <v>74.709999999999994</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3206</v>
      </c>
      <c r="C43" s="57" t="s">
        <v>3207</v>
      </c>
      <c r="D43" s="54" t="s">
        <v>3208</v>
      </c>
      <c r="E43" s="6" t="s">
        <v>660</v>
      </c>
      <c r="F43" s="19">
        <v>2097000</v>
      </c>
      <c r="G43" s="24">
        <v>1711.87</v>
      </c>
      <c r="H43" s="24">
        <v>7.67</v>
      </c>
      <c r="I43" s="31">
        <v>7.3210769000000004</v>
      </c>
      <c r="J43" s="31"/>
      <c r="K43" s="35"/>
    </row>
    <row r="44" spans="1:11" x14ac:dyDescent="0.25">
      <c r="B44" s="8" t="s">
        <v>3441</v>
      </c>
      <c r="C44" s="57" t="s">
        <v>3442</v>
      </c>
      <c r="D44" s="54" t="s">
        <v>3443</v>
      </c>
      <c r="E44" s="6" t="s">
        <v>660</v>
      </c>
      <c r="F44" s="19">
        <v>1521000</v>
      </c>
      <c r="G44" s="24">
        <v>1225.45</v>
      </c>
      <c r="H44" s="24">
        <v>5.49</v>
      </c>
      <c r="I44" s="31">
        <v>7.3206217999999996</v>
      </c>
      <c r="J44" s="31"/>
      <c r="K44" s="35"/>
    </row>
    <row r="45" spans="1:11" x14ac:dyDescent="0.25">
      <c r="B45" s="8" t="s">
        <v>3444</v>
      </c>
      <c r="C45" s="57" t="s">
        <v>3445</v>
      </c>
      <c r="D45" s="54" t="s">
        <v>3446</v>
      </c>
      <c r="E45" s="6" t="s">
        <v>660</v>
      </c>
      <c r="F45" s="19">
        <v>1241000</v>
      </c>
      <c r="G45" s="24">
        <v>994.56</v>
      </c>
      <c r="H45" s="24">
        <v>4.46</v>
      </c>
      <c r="I45" s="31">
        <v>7.3210359</v>
      </c>
      <c r="J45" s="31"/>
      <c r="K45" s="35"/>
    </row>
    <row r="46" spans="1:11" x14ac:dyDescent="0.25">
      <c r="B46" s="8" t="s">
        <v>3234</v>
      </c>
      <c r="C46" s="57" t="s">
        <v>3235</v>
      </c>
      <c r="D46" s="54" t="s">
        <v>3236</v>
      </c>
      <c r="E46" s="6" t="s">
        <v>660</v>
      </c>
      <c r="F46" s="19">
        <v>720000</v>
      </c>
      <c r="G46" s="24">
        <v>587.29999999999995</v>
      </c>
      <c r="H46" s="24">
        <v>2.63</v>
      </c>
      <c r="I46" s="31">
        <v>7.3213356999999997</v>
      </c>
      <c r="J46" s="31"/>
      <c r="K46" s="35"/>
    </row>
    <row r="47" spans="1:11" x14ac:dyDescent="0.25">
      <c r="B47" s="8" t="s">
        <v>3140</v>
      </c>
      <c r="C47" s="57" t="s">
        <v>3141</v>
      </c>
      <c r="D47" s="54" t="s">
        <v>3142</v>
      </c>
      <c r="E47" s="6" t="s">
        <v>660</v>
      </c>
      <c r="F47" s="19">
        <v>306700</v>
      </c>
      <c r="G47" s="24">
        <v>281.81</v>
      </c>
      <c r="H47" s="24">
        <v>1.26</v>
      </c>
      <c r="I47" s="31">
        <v>7.3243193</v>
      </c>
      <c r="J47" s="31"/>
      <c r="K47" s="35"/>
    </row>
    <row r="48" spans="1:11" x14ac:dyDescent="0.25">
      <c r="B48" s="8" t="s">
        <v>1048</v>
      </c>
      <c r="C48" s="57" t="s">
        <v>1049</v>
      </c>
      <c r="D48" s="54" t="s">
        <v>1050</v>
      </c>
      <c r="E48" s="6" t="s">
        <v>660</v>
      </c>
      <c r="F48" s="19">
        <v>171900</v>
      </c>
      <c r="G48" s="24">
        <v>140.30000000000001</v>
      </c>
      <c r="H48" s="24">
        <v>0.63</v>
      </c>
      <c r="I48" s="31">
        <v>7.3211287</v>
      </c>
      <c r="J48" s="31"/>
      <c r="K48" s="35"/>
    </row>
    <row r="49" spans="1:11" x14ac:dyDescent="0.25">
      <c r="B49" s="8" t="s">
        <v>3447</v>
      </c>
      <c r="C49" s="57" t="s">
        <v>3448</v>
      </c>
      <c r="D49" s="54" t="s">
        <v>3449</v>
      </c>
      <c r="E49" s="6" t="s">
        <v>660</v>
      </c>
      <c r="F49" s="19">
        <v>170000</v>
      </c>
      <c r="G49" s="24">
        <v>136.43</v>
      </c>
      <c r="H49" s="24">
        <v>0.61</v>
      </c>
      <c r="I49" s="31">
        <v>7.3209324000000002</v>
      </c>
      <c r="J49" s="31"/>
      <c r="K49" s="35"/>
    </row>
    <row r="50" spans="1:11" x14ac:dyDescent="0.25">
      <c r="C50" s="58" t="s">
        <v>40</v>
      </c>
      <c r="D50" s="54"/>
      <c r="E50" s="6"/>
      <c r="F50" s="19"/>
      <c r="G50" s="25">
        <v>5077.72</v>
      </c>
      <c r="H50" s="25">
        <v>22.75</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75.040000000000006</v>
      </c>
      <c r="H64" s="24">
        <v>0.34</v>
      </c>
      <c r="I64" s="31"/>
      <c r="J64" s="31"/>
      <c r="K64" s="35"/>
    </row>
    <row r="65" spans="1:54" x14ac:dyDescent="0.25">
      <c r="C65" s="58" t="s">
        <v>40</v>
      </c>
      <c r="D65" s="54"/>
      <c r="E65" s="6"/>
      <c r="F65" s="19"/>
      <c r="G65" s="25">
        <v>75.040000000000006</v>
      </c>
      <c r="H65" s="25">
        <v>0.34</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4656</v>
      </c>
      <c r="D68" s="54"/>
      <c r="E68" s="6"/>
      <c r="F68" s="19"/>
      <c r="G68" s="24" t="s">
        <v>2</v>
      </c>
      <c r="H68" s="24" t="s">
        <v>2</v>
      </c>
      <c r="I68" s="31"/>
      <c r="J68" s="31"/>
      <c r="K68" s="35"/>
      <c r="L68" s="3"/>
      <c r="AI68" s="3"/>
      <c r="AV68" s="3"/>
      <c r="AX68" s="3"/>
      <c r="BB68" s="3"/>
    </row>
    <row r="69" spans="1:54" x14ac:dyDescent="0.25">
      <c r="B69" s="8"/>
      <c r="C69" s="57" t="s">
        <v>41</v>
      </c>
      <c r="D69" s="54"/>
      <c r="E69" s="6"/>
      <c r="F69" s="19"/>
      <c r="G69" s="24">
        <v>494.07</v>
      </c>
      <c r="H69" s="24">
        <v>2.2000000000000002</v>
      </c>
      <c r="I69" s="31"/>
      <c r="J69" s="31"/>
      <c r="K69" s="35"/>
    </row>
    <row r="70" spans="1:54" x14ac:dyDescent="0.25">
      <c r="C70" s="58" t="s">
        <v>40</v>
      </c>
      <c r="D70" s="54"/>
      <c r="E70" s="6"/>
      <c r="F70" s="19"/>
      <c r="G70" s="25">
        <v>494.07</v>
      </c>
      <c r="H70" s="25">
        <v>2.2000000000000002</v>
      </c>
      <c r="I70" s="31"/>
      <c r="J70" s="31"/>
      <c r="K70" s="35"/>
    </row>
    <row r="71" spans="1:54" x14ac:dyDescent="0.25">
      <c r="C71" s="57"/>
      <c r="D71" s="54"/>
      <c r="E71" s="6"/>
      <c r="F71" s="19"/>
      <c r="G71" s="24"/>
      <c r="H71" s="24"/>
      <c r="I71" s="31"/>
      <c r="J71" s="31"/>
      <c r="K71" s="35"/>
    </row>
    <row r="72" spans="1:54" x14ac:dyDescent="0.25">
      <c r="C72" s="60" t="s">
        <v>42</v>
      </c>
      <c r="D72" s="55"/>
      <c r="E72" s="5"/>
      <c r="F72" s="20"/>
      <c r="G72" s="26">
        <v>22318.92</v>
      </c>
      <c r="H72" s="26">
        <v>100</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78" t="s">
        <v>4733</v>
      </c>
      <c r="E82" s="78" t="s">
        <v>4734</v>
      </c>
      <c r="F82" s="79"/>
    </row>
    <row r="83" spans="3:6" x14ac:dyDescent="0.25">
      <c r="E83" s="2" t="s">
        <v>4783</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13"/>
  <dimension ref="A1:IV119"/>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3450</v>
      </c>
      <c r="J2" s="38" t="s">
        <v>4461</v>
      </c>
    </row>
    <row r="3" spans="1:54" ht="16.5" x14ac:dyDescent="0.3">
      <c r="C3" s="1" t="s">
        <v>27</v>
      </c>
      <c r="D3" s="21" t="s">
        <v>3451</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79</v>
      </c>
      <c r="F10" s="19">
        <v>4100000</v>
      </c>
      <c r="G10" s="24">
        <v>82055.350000000006</v>
      </c>
      <c r="H10" s="24">
        <v>5.59</v>
      </c>
      <c r="I10" s="31"/>
      <c r="J10" s="31"/>
      <c r="K10" s="35"/>
    </row>
    <row r="11" spans="1:54" x14ac:dyDescent="0.25">
      <c r="B11" s="8" t="s">
        <v>59</v>
      </c>
      <c r="C11" s="57" t="s">
        <v>60</v>
      </c>
      <c r="D11" s="54" t="s">
        <v>61</v>
      </c>
      <c r="E11" s="6" t="s">
        <v>58</v>
      </c>
      <c r="F11" s="19">
        <v>7000000</v>
      </c>
      <c r="G11" s="24">
        <v>71970.5</v>
      </c>
      <c r="H11" s="24">
        <v>4.91</v>
      </c>
      <c r="I11" s="31"/>
      <c r="J11" s="31"/>
      <c r="K11" s="35"/>
    </row>
    <row r="12" spans="1:54" x14ac:dyDescent="0.25">
      <c r="B12" s="8" t="s">
        <v>210</v>
      </c>
      <c r="C12" s="57" t="s">
        <v>211</v>
      </c>
      <c r="D12" s="54" t="s">
        <v>212</v>
      </c>
      <c r="E12" s="6" t="s">
        <v>213</v>
      </c>
      <c r="F12" s="19">
        <v>4900000</v>
      </c>
      <c r="G12" s="24">
        <v>57364.3</v>
      </c>
      <c r="H12" s="24">
        <v>3.91</v>
      </c>
      <c r="I12" s="31"/>
      <c r="J12" s="31"/>
      <c r="K12" s="35"/>
    </row>
    <row r="13" spans="1:54" x14ac:dyDescent="0.25">
      <c r="B13" s="8" t="s">
        <v>538</v>
      </c>
      <c r="C13" s="57" t="s">
        <v>539</v>
      </c>
      <c r="D13" s="54" t="s">
        <v>540</v>
      </c>
      <c r="E13" s="6" t="s">
        <v>185</v>
      </c>
      <c r="F13" s="19">
        <v>1900000</v>
      </c>
      <c r="G13" s="24">
        <v>56265.65</v>
      </c>
      <c r="H13" s="24">
        <v>3.84</v>
      </c>
      <c r="I13" s="31"/>
      <c r="J13" s="31"/>
      <c r="K13" s="35"/>
    </row>
    <row r="14" spans="1:54" x14ac:dyDescent="0.25">
      <c r="B14" s="8" t="s">
        <v>925</v>
      </c>
      <c r="C14" s="57" t="s">
        <v>926</v>
      </c>
      <c r="D14" s="54" t="s">
        <v>927</v>
      </c>
      <c r="E14" s="6" t="s">
        <v>118</v>
      </c>
      <c r="F14" s="19">
        <v>7013709</v>
      </c>
      <c r="G14" s="24">
        <v>55418.82</v>
      </c>
      <c r="H14" s="24">
        <v>3.78</v>
      </c>
      <c r="I14" s="31"/>
      <c r="J14" s="31"/>
      <c r="K14" s="35"/>
    </row>
    <row r="15" spans="1:54" x14ac:dyDescent="0.25">
      <c r="B15" s="8" t="s">
        <v>119</v>
      </c>
      <c r="C15" s="57" t="s">
        <v>120</v>
      </c>
      <c r="D15" s="54" t="s">
        <v>121</v>
      </c>
      <c r="E15" s="6" t="s">
        <v>122</v>
      </c>
      <c r="F15" s="19">
        <v>9000000</v>
      </c>
      <c r="G15" s="24">
        <v>52141.5</v>
      </c>
      <c r="H15" s="24">
        <v>3.55</v>
      </c>
      <c r="I15" s="31"/>
      <c r="J15" s="31"/>
      <c r="K15" s="35"/>
    </row>
    <row r="16" spans="1:54" x14ac:dyDescent="0.25">
      <c r="B16" s="8" t="s">
        <v>279</v>
      </c>
      <c r="C16" s="57" t="s">
        <v>280</v>
      </c>
      <c r="D16" s="54" t="s">
        <v>281</v>
      </c>
      <c r="E16" s="6" t="s">
        <v>98</v>
      </c>
      <c r="F16" s="19">
        <v>4550269</v>
      </c>
      <c r="G16" s="24">
        <v>51850.32</v>
      </c>
      <c r="H16" s="24">
        <v>3.53</v>
      </c>
      <c r="I16" s="31"/>
      <c r="J16" s="31"/>
      <c r="K16" s="35"/>
    </row>
    <row r="17" spans="2:11" x14ac:dyDescent="0.25">
      <c r="B17" s="8" t="s">
        <v>306</v>
      </c>
      <c r="C17" s="57" t="s">
        <v>307</v>
      </c>
      <c r="D17" s="54" t="s">
        <v>308</v>
      </c>
      <c r="E17" s="6" t="s">
        <v>309</v>
      </c>
      <c r="F17" s="19">
        <v>2700000</v>
      </c>
      <c r="G17" s="24">
        <v>48818.7</v>
      </c>
      <c r="H17" s="24">
        <v>3.33</v>
      </c>
      <c r="I17" s="31"/>
      <c r="J17" s="31"/>
      <c r="K17" s="35"/>
    </row>
    <row r="18" spans="2:11" x14ac:dyDescent="0.25">
      <c r="B18" s="8" t="s">
        <v>535</v>
      </c>
      <c r="C18" s="57" t="s">
        <v>536</v>
      </c>
      <c r="D18" s="54" t="s">
        <v>537</v>
      </c>
      <c r="E18" s="6" t="s">
        <v>102</v>
      </c>
      <c r="F18" s="19">
        <v>700000</v>
      </c>
      <c r="G18" s="24">
        <v>48040.3</v>
      </c>
      <c r="H18" s="24">
        <v>3.27</v>
      </c>
      <c r="I18" s="31"/>
      <c r="J18" s="31"/>
      <c r="K18" s="35"/>
    </row>
    <row r="19" spans="2:11" x14ac:dyDescent="0.25">
      <c r="B19" s="8" t="s">
        <v>147</v>
      </c>
      <c r="C19" s="57" t="s">
        <v>148</v>
      </c>
      <c r="D19" s="54" t="s">
        <v>149</v>
      </c>
      <c r="E19" s="6" t="s">
        <v>150</v>
      </c>
      <c r="F19" s="19">
        <v>1300000</v>
      </c>
      <c r="G19" s="24">
        <v>47717.8</v>
      </c>
      <c r="H19" s="24">
        <v>3.25</v>
      </c>
      <c r="I19" s="31"/>
      <c r="J19" s="31"/>
      <c r="K19" s="35"/>
    </row>
    <row r="20" spans="2:11" x14ac:dyDescent="0.25">
      <c r="B20" s="8" t="s">
        <v>158</v>
      </c>
      <c r="C20" s="57" t="s">
        <v>159</v>
      </c>
      <c r="D20" s="54" t="s">
        <v>160</v>
      </c>
      <c r="E20" s="6" t="s">
        <v>161</v>
      </c>
      <c r="F20" s="19">
        <v>8999900</v>
      </c>
      <c r="G20" s="24">
        <v>46758.98</v>
      </c>
      <c r="H20" s="24">
        <v>3.19</v>
      </c>
      <c r="I20" s="31"/>
      <c r="J20" s="31"/>
      <c r="K20" s="35"/>
    </row>
    <row r="21" spans="2:11" x14ac:dyDescent="0.25">
      <c r="B21" s="8" t="s">
        <v>204</v>
      </c>
      <c r="C21" s="57" t="s">
        <v>205</v>
      </c>
      <c r="D21" s="54" t="s">
        <v>206</v>
      </c>
      <c r="E21" s="6" t="s">
        <v>102</v>
      </c>
      <c r="F21" s="19">
        <v>3300000</v>
      </c>
      <c r="G21" s="24">
        <v>46033.35</v>
      </c>
      <c r="H21" s="24">
        <v>3.14</v>
      </c>
      <c r="I21" s="31"/>
      <c r="J21" s="31"/>
      <c r="K21" s="35"/>
    </row>
    <row r="22" spans="2:11" x14ac:dyDescent="0.25">
      <c r="B22" s="8" t="s">
        <v>847</v>
      </c>
      <c r="C22" s="57" t="s">
        <v>848</v>
      </c>
      <c r="D22" s="54" t="s">
        <v>849</v>
      </c>
      <c r="E22" s="6" t="s">
        <v>230</v>
      </c>
      <c r="F22" s="19">
        <v>2099642</v>
      </c>
      <c r="G22" s="24">
        <v>44850.45</v>
      </c>
      <c r="H22" s="24">
        <v>3.06</v>
      </c>
      <c r="I22" s="31"/>
      <c r="J22" s="31"/>
      <c r="K22" s="35"/>
    </row>
    <row r="23" spans="2:11" x14ac:dyDescent="0.25">
      <c r="B23" s="8" t="s">
        <v>84</v>
      </c>
      <c r="C23" s="57" t="s">
        <v>85</v>
      </c>
      <c r="D23" s="54" t="s">
        <v>86</v>
      </c>
      <c r="E23" s="6" t="s">
        <v>58</v>
      </c>
      <c r="F23" s="19">
        <v>7000000</v>
      </c>
      <c r="G23" s="24">
        <v>44835</v>
      </c>
      <c r="H23" s="24">
        <v>3.06</v>
      </c>
      <c r="I23" s="31"/>
      <c r="J23" s="31"/>
      <c r="K23" s="35"/>
    </row>
    <row r="24" spans="2:11" x14ac:dyDescent="0.25">
      <c r="B24" s="8" t="s">
        <v>268</v>
      </c>
      <c r="C24" s="57" t="s">
        <v>269</v>
      </c>
      <c r="D24" s="54" t="s">
        <v>270</v>
      </c>
      <c r="E24" s="6" t="s">
        <v>271</v>
      </c>
      <c r="F24" s="19">
        <v>3864407</v>
      </c>
      <c r="G24" s="24">
        <v>40189.83</v>
      </c>
      <c r="H24" s="24">
        <v>2.74</v>
      </c>
      <c r="I24" s="31"/>
      <c r="J24" s="31"/>
      <c r="K24" s="35"/>
    </row>
    <row r="25" spans="2:11" x14ac:dyDescent="0.25">
      <c r="B25" s="8" t="s">
        <v>1583</v>
      </c>
      <c r="C25" s="57" t="s">
        <v>1584</v>
      </c>
      <c r="D25" s="54" t="s">
        <v>1585</v>
      </c>
      <c r="E25" s="6" t="s">
        <v>102</v>
      </c>
      <c r="F25" s="19">
        <v>10675139</v>
      </c>
      <c r="G25" s="24">
        <v>39994.410000000003</v>
      </c>
      <c r="H25" s="24">
        <v>2.73</v>
      </c>
      <c r="I25" s="31"/>
      <c r="J25" s="31"/>
      <c r="K25" s="35"/>
    </row>
    <row r="26" spans="2:11" x14ac:dyDescent="0.25">
      <c r="B26" s="8" t="s">
        <v>353</v>
      </c>
      <c r="C26" s="57" t="s">
        <v>354</v>
      </c>
      <c r="D26" s="54" t="s">
        <v>355</v>
      </c>
      <c r="E26" s="6" t="s">
        <v>356</v>
      </c>
      <c r="F26" s="19">
        <v>14777757</v>
      </c>
      <c r="G26" s="24">
        <v>39766.94</v>
      </c>
      <c r="H26" s="24">
        <v>2.71</v>
      </c>
      <c r="I26" s="31"/>
      <c r="J26" s="31"/>
      <c r="K26" s="35"/>
    </row>
    <row r="27" spans="2:11" x14ac:dyDescent="0.25">
      <c r="B27" s="8" t="s">
        <v>928</v>
      </c>
      <c r="C27" s="57" t="s">
        <v>929</v>
      </c>
      <c r="D27" s="54" t="s">
        <v>930</v>
      </c>
      <c r="E27" s="6" t="s">
        <v>90</v>
      </c>
      <c r="F27" s="19">
        <v>3500000</v>
      </c>
      <c r="G27" s="24">
        <v>39362.75</v>
      </c>
      <c r="H27" s="24">
        <v>2.68</v>
      </c>
      <c r="I27" s="31"/>
      <c r="J27" s="31"/>
      <c r="K27" s="35"/>
    </row>
    <row r="28" spans="2:11" x14ac:dyDescent="0.25">
      <c r="B28" s="8" t="s">
        <v>1877</v>
      </c>
      <c r="C28" s="57" t="s">
        <v>1878</v>
      </c>
      <c r="D28" s="54" t="s">
        <v>1879</v>
      </c>
      <c r="E28" s="6" t="s">
        <v>440</v>
      </c>
      <c r="F28" s="19">
        <v>47668663</v>
      </c>
      <c r="G28" s="24">
        <v>38015.760000000002</v>
      </c>
      <c r="H28" s="24">
        <v>2.59</v>
      </c>
      <c r="I28" s="31"/>
      <c r="J28" s="31"/>
      <c r="K28" s="35"/>
    </row>
    <row r="29" spans="2:11" x14ac:dyDescent="0.25">
      <c r="B29" s="8" t="s">
        <v>782</v>
      </c>
      <c r="C29" s="57" t="s">
        <v>783</v>
      </c>
      <c r="D29" s="54" t="s">
        <v>784</v>
      </c>
      <c r="E29" s="6" t="s">
        <v>98</v>
      </c>
      <c r="F29" s="19">
        <v>4576059</v>
      </c>
      <c r="G29" s="24">
        <v>36015.870000000003</v>
      </c>
      <c r="H29" s="24">
        <v>2.4500000000000002</v>
      </c>
      <c r="I29" s="31"/>
      <c r="J29" s="31"/>
      <c r="K29" s="35"/>
    </row>
    <row r="30" spans="2:11" x14ac:dyDescent="0.25">
      <c r="B30" s="8" t="s">
        <v>770</v>
      </c>
      <c r="C30" s="57" t="s">
        <v>771</v>
      </c>
      <c r="D30" s="54" t="s">
        <v>772</v>
      </c>
      <c r="E30" s="6" t="s">
        <v>514</v>
      </c>
      <c r="F30" s="19">
        <v>2470000</v>
      </c>
      <c r="G30" s="24">
        <v>35938.5</v>
      </c>
      <c r="H30" s="24">
        <v>2.4500000000000002</v>
      </c>
      <c r="I30" s="31"/>
      <c r="J30" s="31"/>
      <c r="K30" s="35"/>
    </row>
    <row r="31" spans="2:11" x14ac:dyDescent="0.25">
      <c r="B31" s="8" t="s">
        <v>760</v>
      </c>
      <c r="C31" s="57" t="s">
        <v>761</v>
      </c>
      <c r="D31" s="54" t="s">
        <v>762</v>
      </c>
      <c r="E31" s="6" t="s">
        <v>126</v>
      </c>
      <c r="F31" s="19">
        <v>3008831</v>
      </c>
      <c r="G31" s="24">
        <v>35785.53</v>
      </c>
      <c r="H31" s="24">
        <v>2.44</v>
      </c>
      <c r="I31" s="31"/>
      <c r="J31" s="31"/>
      <c r="K31" s="35"/>
    </row>
    <row r="32" spans="2:11" x14ac:dyDescent="0.25">
      <c r="B32" s="8" t="s">
        <v>550</v>
      </c>
      <c r="C32" s="57" t="s">
        <v>551</v>
      </c>
      <c r="D32" s="54" t="s">
        <v>552</v>
      </c>
      <c r="E32" s="6" t="s">
        <v>237</v>
      </c>
      <c r="F32" s="19">
        <v>3726345</v>
      </c>
      <c r="G32" s="24">
        <v>35390.959999999999</v>
      </c>
      <c r="H32" s="24">
        <v>2.41</v>
      </c>
      <c r="I32" s="31"/>
      <c r="J32" s="31"/>
      <c r="K32" s="35"/>
    </row>
    <row r="33" spans="2:11" x14ac:dyDescent="0.25">
      <c r="B33" s="8" t="s">
        <v>51</v>
      </c>
      <c r="C33" s="57" t="s">
        <v>52</v>
      </c>
      <c r="D33" s="54" t="s">
        <v>53</v>
      </c>
      <c r="E33" s="6" t="s">
        <v>54</v>
      </c>
      <c r="F33" s="19">
        <v>2100000</v>
      </c>
      <c r="G33" s="24">
        <v>34878.9</v>
      </c>
      <c r="H33" s="24">
        <v>2.38</v>
      </c>
      <c r="I33" s="31"/>
      <c r="J33" s="31"/>
      <c r="K33" s="35"/>
    </row>
    <row r="34" spans="2:11" x14ac:dyDescent="0.25">
      <c r="B34" s="8" t="s">
        <v>111</v>
      </c>
      <c r="C34" s="57" t="s">
        <v>112</v>
      </c>
      <c r="D34" s="54" t="s">
        <v>113</v>
      </c>
      <c r="E34" s="6" t="s">
        <v>114</v>
      </c>
      <c r="F34" s="19">
        <v>5000000</v>
      </c>
      <c r="G34" s="24">
        <v>30910</v>
      </c>
      <c r="H34" s="24">
        <v>2.11</v>
      </c>
      <c r="I34" s="31"/>
      <c r="J34" s="31"/>
      <c r="K34" s="35"/>
    </row>
    <row r="35" spans="2:11" x14ac:dyDescent="0.25">
      <c r="B35" s="8" t="s">
        <v>115</v>
      </c>
      <c r="C35" s="57" t="s">
        <v>116</v>
      </c>
      <c r="D35" s="54" t="s">
        <v>117</v>
      </c>
      <c r="E35" s="6" t="s">
        <v>118</v>
      </c>
      <c r="F35" s="19">
        <v>77000</v>
      </c>
      <c r="G35" s="24">
        <v>28731.86</v>
      </c>
      <c r="H35" s="24">
        <v>1.96</v>
      </c>
      <c r="I35" s="31"/>
      <c r="J35" s="31"/>
      <c r="K35" s="35"/>
    </row>
    <row r="36" spans="2:11" x14ac:dyDescent="0.25">
      <c r="B36" s="8" t="s">
        <v>797</v>
      </c>
      <c r="C36" s="57" t="s">
        <v>798</v>
      </c>
      <c r="D36" s="54" t="s">
        <v>799</v>
      </c>
      <c r="E36" s="6" t="s">
        <v>98</v>
      </c>
      <c r="F36" s="19">
        <v>9099775</v>
      </c>
      <c r="G36" s="24">
        <v>26607.74</v>
      </c>
      <c r="H36" s="24">
        <v>1.81</v>
      </c>
      <c r="I36" s="31"/>
      <c r="J36" s="31"/>
      <c r="K36" s="35"/>
    </row>
    <row r="37" spans="2:11" x14ac:dyDescent="0.25">
      <c r="B37" s="8" t="s">
        <v>2425</v>
      </c>
      <c r="C37" s="57" t="s">
        <v>2426</v>
      </c>
      <c r="D37" s="54" t="s">
        <v>2427</v>
      </c>
      <c r="E37" s="6" t="s">
        <v>325</v>
      </c>
      <c r="F37" s="19">
        <v>4094476</v>
      </c>
      <c r="G37" s="24">
        <v>25938.51</v>
      </c>
      <c r="H37" s="24">
        <v>1.77</v>
      </c>
      <c r="I37" s="31"/>
      <c r="J37" s="31"/>
      <c r="K37" s="35"/>
    </row>
    <row r="38" spans="2:11" x14ac:dyDescent="0.25">
      <c r="B38" s="8" t="s">
        <v>512</v>
      </c>
      <c r="C38" s="57" t="s">
        <v>513</v>
      </c>
      <c r="D38" s="54" t="s">
        <v>4065</v>
      </c>
      <c r="E38" s="6" t="s">
        <v>514</v>
      </c>
      <c r="F38" s="19">
        <v>2801120</v>
      </c>
      <c r="G38" s="24">
        <v>24177.87</v>
      </c>
      <c r="H38" s="24">
        <v>1.65</v>
      </c>
      <c r="I38" s="31"/>
      <c r="J38" s="31"/>
      <c r="K38" s="35" t="s">
        <v>4684</v>
      </c>
    </row>
    <row r="39" spans="2:11" x14ac:dyDescent="0.25">
      <c r="B39" s="8" t="s">
        <v>937</v>
      </c>
      <c r="C39" s="57" t="s">
        <v>938</v>
      </c>
      <c r="D39" s="54" t="s">
        <v>939</v>
      </c>
      <c r="E39" s="6" t="s">
        <v>68</v>
      </c>
      <c r="F39" s="19">
        <v>2900000</v>
      </c>
      <c r="G39" s="24">
        <v>23063.7</v>
      </c>
      <c r="H39" s="24">
        <v>1.57</v>
      </c>
      <c r="I39" s="31"/>
      <c r="J39" s="31"/>
      <c r="K39" s="35"/>
    </row>
    <row r="40" spans="2:11" x14ac:dyDescent="0.25">
      <c r="B40" s="8" t="s">
        <v>1916</v>
      </c>
      <c r="C40" s="57" t="s">
        <v>1917</v>
      </c>
      <c r="D40" s="54" t="s">
        <v>1918</v>
      </c>
      <c r="E40" s="6" t="s">
        <v>157</v>
      </c>
      <c r="F40" s="19">
        <v>1000000</v>
      </c>
      <c r="G40" s="24">
        <v>21785.5</v>
      </c>
      <c r="H40" s="24">
        <v>1.48</v>
      </c>
      <c r="I40" s="31"/>
      <c r="J40" s="31"/>
      <c r="K40" s="35"/>
    </row>
    <row r="41" spans="2:11" x14ac:dyDescent="0.25">
      <c r="B41" s="8" t="s">
        <v>162</v>
      </c>
      <c r="C41" s="57" t="s">
        <v>163</v>
      </c>
      <c r="D41" s="54" t="s">
        <v>164</v>
      </c>
      <c r="E41" s="6" t="s">
        <v>58</v>
      </c>
      <c r="F41" s="19">
        <v>13999905</v>
      </c>
      <c r="G41" s="24">
        <v>19452.87</v>
      </c>
      <c r="H41" s="24">
        <v>1.33</v>
      </c>
      <c r="I41" s="31"/>
      <c r="J41" s="31"/>
      <c r="K41" s="35"/>
    </row>
    <row r="42" spans="2:11" x14ac:dyDescent="0.25">
      <c r="B42" s="8" t="s">
        <v>800</v>
      </c>
      <c r="C42" s="57" t="s">
        <v>801</v>
      </c>
      <c r="D42" s="54" t="s">
        <v>802</v>
      </c>
      <c r="E42" s="6" t="s">
        <v>157</v>
      </c>
      <c r="F42" s="19">
        <v>7756069</v>
      </c>
      <c r="G42" s="24">
        <v>18878.27</v>
      </c>
      <c r="H42" s="24">
        <v>1.29</v>
      </c>
      <c r="I42" s="31"/>
      <c r="J42" s="31"/>
      <c r="K42" s="35"/>
    </row>
    <row r="43" spans="2:11" x14ac:dyDescent="0.25">
      <c r="B43" s="8" t="s">
        <v>856</v>
      </c>
      <c r="C43" s="57" t="s">
        <v>857</v>
      </c>
      <c r="D43" s="54" t="s">
        <v>858</v>
      </c>
      <c r="E43" s="6" t="s">
        <v>230</v>
      </c>
      <c r="F43" s="19">
        <v>1688726</v>
      </c>
      <c r="G43" s="24">
        <v>17966.36</v>
      </c>
      <c r="H43" s="24">
        <v>1.22</v>
      </c>
      <c r="I43" s="31"/>
      <c r="J43" s="31"/>
      <c r="K43" s="35"/>
    </row>
    <row r="44" spans="2:11" x14ac:dyDescent="0.25">
      <c r="B44" s="8" t="s">
        <v>791</v>
      </c>
      <c r="C44" s="57" t="s">
        <v>792</v>
      </c>
      <c r="D44" s="54" t="s">
        <v>793</v>
      </c>
      <c r="E44" s="6" t="s">
        <v>161</v>
      </c>
      <c r="F44" s="19">
        <v>8848107</v>
      </c>
      <c r="G44" s="24">
        <v>17222.84</v>
      </c>
      <c r="H44" s="24">
        <v>1.17</v>
      </c>
      <c r="I44" s="31"/>
      <c r="J44" s="31"/>
      <c r="K44" s="35"/>
    </row>
    <row r="45" spans="2:11" x14ac:dyDescent="0.25">
      <c r="B45" s="8" t="s">
        <v>497</v>
      </c>
      <c r="C45" s="57" t="s">
        <v>498</v>
      </c>
      <c r="D45" s="54" t="s">
        <v>499</v>
      </c>
      <c r="E45" s="6" t="s">
        <v>325</v>
      </c>
      <c r="F45" s="19">
        <v>1590220</v>
      </c>
      <c r="G45" s="24">
        <v>14054.36</v>
      </c>
      <c r="H45" s="24">
        <v>0.96</v>
      </c>
      <c r="I45" s="31"/>
      <c r="J45" s="31"/>
      <c r="K45" s="35"/>
    </row>
    <row r="46" spans="2:11" x14ac:dyDescent="0.25">
      <c r="B46" s="8" t="s">
        <v>329</v>
      </c>
      <c r="C46" s="57" t="s">
        <v>330</v>
      </c>
      <c r="D46" s="54" t="s">
        <v>331</v>
      </c>
      <c r="E46" s="6" t="s">
        <v>98</v>
      </c>
      <c r="F46" s="19">
        <v>1621704</v>
      </c>
      <c r="G46" s="24">
        <v>13948.28</v>
      </c>
      <c r="H46" s="24">
        <v>0.95</v>
      </c>
      <c r="I46" s="31"/>
      <c r="J46" s="31"/>
      <c r="K46" s="35"/>
    </row>
    <row r="47" spans="2:11" x14ac:dyDescent="0.25">
      <c r="B47" s="8" t="s">
        <v>2413</v>
      </c>
      <c r="C47" s="57" t="s">
        <v>2414</v>
      </c>
      <c r="D47" s="54" t="s">
        <v>2415</v>
      </c>
      <c r="E47" s="6" t="s">
        <v>58</v>
      </c>
      <c r="F47" s="19">
        <v>4109413</v>
      </c>
      <c r="G47" s="24">
        <v>8151.02</v>
      </c>
      <c r="H47" s="24">
        <v>0.56000000000000005</v>
      </c>
      <c r="I47" s="31"/>
      <c r="J47" s="31"/>
      <c r="K47" s="35"/>
    </row>
    <row r="48" spans="2:11" x14ac:dyDescent="0.25">
      <c r="B48" s="8" t="s">
        <v>553</v>
      </c>
      <c r="C48" s="57" t="s">
        <v>554</v>
      </c>
      <c r="D48" s="54" t="s">
        <v>555</v>
      </c>
      <c r="E48" s="6" t="s">
        <v>157</v>
      </c>
      <c r="F48" s="19">
        <v>500100</v>
      </c>
      <c r="G48" s="24">
        <v>5018.5</v>
      </c>
      <c r="H48" s="24">
        <v>0.34</v>
      </c>
      <c r="I48" s="31"/>
      <c r="J48" s="31"/>
      <c r="K48" s="35"/>
    </row>
    <row r="49" spans="1:11" x14ac:dyDescent="0.25">
      <c r="B49" s="8" t="s">
        <v>806</v>
      </c>
      <c r="C49" s="57" t="s">
        <v>807</v>
      </c>
      <c r="D49" s="54" t="s">
        <v>808</v>
      </c>
      <c r="E49" s="6" t="s">
        <v>98</v>
      </c>
      <c r="F49" s="19">
        <v>1213162</v>
      </c>
      <c r="G49" s="24">
        <v>3345.9</v>
      </c>
      <c r="H49" s="24">
        <v>0.23</v>
      </c>
      <c r="I49" s="31"/>
      <c r="J49" s="31"/>
      <c r="K49" s="35"/>
    </row>
    <row r="50" spans="1:11" x14ac:dyDescent="0.25">
      <c r="C50" s="58" t="s">
        <v>40</v>
      </c>
      <c r="D50" s="54"/>
      <c r="E50" s="6"/>
      <c r="F50" s="19"/>
      <c r="G50" s="25">
        <v>1428714.05</v>
      </c>
      <c r="H50" s="25">
        <v>97.39</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A57" s="28"/>
      <c r="B57" s="28"/>
      <c r="C57" s="58" t="s">
        <v>6</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7</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8</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9</v>
      </c>
      <c r="D63" s="54"/>
      <c r="E63" s="6"/>
      <c r="F63" s="19"/>
      <c r="G63" s="24"/>
      <c r="H63" s="24"/>
      <c r="I63" s="31"/>
      <c r="J63" s="31"/>
      <c r="K63" s="35"/>
    </row>
    <row r="64" spans="1:11" x14ac:dyDescent="0.25">
      <c r="B64" s="8" t="s">
        <v>1656</v>
      </c>
      <c r="C64" s="57" t="s">
        <v>1657</v>
      </c>
      <c r="D64" s="54" t="s">
        <v>1658</v>
      </c>
      <c r="E64" s="6" t="s">
        <v>660</v>
      </c>
      <c r="F64" s="19">
        <v>10000000</v>
      </c>
      <c r="G64" s="24">
        <v>10101.93</v>
      </c>
      <c r="H64" s="24">
        <v>0.69</v>
      </c>
      <c r="I64" s="31">
        <v>7.1563236000000003</v>
      </c>
      <c r="J64" s="31"/>
      <c r="K64" s="35"/>
    </row>
    <row r="65" spans="1:11" x14ac:dyDescent="0.25">
      <c r="C65" s="58" t="s">
        <v>40</v>
      </c>
      <c r="D65" s="54"/>
      <c r="E65" s="6"/>
      <c r="F65" s="19"/>
      <c r="G65" s="25">
        <v>10101.93</v>
      </c>
      <c r="H65" s="25">
        <v>0.69</v>
      </c>
      <c r="I65" s="31"/>
      <c r="J65" s="31"/>
      <c r="K65" s="35"/>
    </row>
    <row r="66" spans="1:11" x14ac:dyDescent="0.25">
      <c r="C66" s="57"/>
      <c r="D66" s="54"/>
      <c r="E66" s="6"/>
      <c r="F66" s="19"/>
      <c r="G66" s="24"/>
      <c r="H66" s="24"/>
      <c r="I66" s="31"/>
      <c r="J66" s="31"/>
      <c r="K66" s="35"/>
    </row>
    <row r="67" spans="1:11" x14ac:dyDescent="0.25">
      <c r="C67" s="58" t="s">
        <v>10</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A70" s="28"/>
      <c r="B70" s="28"/>
      <c r="C70" s="58" t="s">
        <v>13</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14</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15</v>
      </c>
      <c r="D74" s="54"/>
      <c r="E74" s="6"/>
      <c r="F74" s="19"/>
      <c r="G74" s="24"/>
      <c r="H74" s="24"/>
      <c r="I74" s="31"/>
      <c r="J74" s="31"/>
      <c r="K74" s="35"/>
    </row>
    <row r="75" spans="1:11" x14ac:dyDescent="0.25">
      <c r="B75" s="8" t="s">
        <v>964</v>
      </c>
      <c r="C75" s="57" t="s">
        <v>965</v>
      </c>
      <c r="D75" s="54" t="s">
        <v>966</v>
      </c>
      <c r="E75" s="6" t="s">
        <v>660</v>
      </c>
      <c r="F75" s="19">
        <v>10000000</v>
      </c>
      <c r="G75" s="24">
        <v>9868.56</v>
      </c>
      <c r="H75" s="24">
        <v>0.67</v>
      </c>
      <c r="I75" s="31">
        <v>6.9448999999999996</v>
      </c>
      <c r="J75" s="31"/>
      <c r="K75" s="35"/>
    </row>
    <row r="76" spans="1:11" x14ac:dyDescent="0.25">
      <c r="C76" s="58" t="s">
        <v>40</v>
      </c>
      <c r="D76" s="54"/>
      <c r="E76" s="6"/>
      <c r="F76" s="19"/>
      <c r="G76" s="25">
        <v>9868.56</v>
      </c>
      <c r="H76" s="25">
        <v>0.67</v>
      </c>
      <c r="I76" s="31"/>
      <c r="J76" s="31"/>
      <c r="K76" s="35"/>
    </row>
    <row r="77" spans="1:11" x14ac:dyDescent="0.25">
      <c r="C77" s="57"/>
      <c r="D77" s="54"/>
      <c r="E77" s="6"/>
      <c r="F77" s="19"/>
      <c r="G77" s="24"/>
      <c r="H77" s="24"/>
      <c r="I77" s="31"/>
      <c r="J77" s="31"/>
      <c r="K77" s="35"/>
    </row>
    <row r="78" spans="1:11" x14ac:dyDescent="0.25">
      <c r="C78" s="58" t="s">
        <v>16</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17</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A82" s="10"/>
      <c r="B82" s="28"/>
      <c r="C82" s="58" t="s">
        <v>18</v>
      </c>
      <c r="D82" s="54"/>
      <c r="E82" s="6"/>
      <c r="F82" s="19"/>
      <c r="G82" s="24"/>
      <c r="H82" s="24"/>
      <c r="I82" s="31"/>
      <c r="J82" s="31"/>
      <c r="K82" s="35"/>
    </row>
    <row r="83" spans="1:11" x14ac:dyDescent="0.25">
      <c r="A83" s="28"/>
      <c r="B83" s="28"/>
      <c r="C83" s="58" t="s">
        <v>19</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A85" s="28"/>
      <c r="B85" s="28"/>
      <c r="C85" s="58" t="s">
        <v>20</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21</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22</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38</v>
      </c>
      <c r="C94" s="57" t="s">
        <v>39</v>
      </c>
      <c r="D94" s="54"/>
      <c r="E94" s="6"/>
      <c r="F94" s="19"/>
      <c r="G94" s="24">
        <v>20592.27</v>
      </c>
      <c r="H94" s="24">
        <v>1.4</v>
      </c>
      <c r="I94" s="31"/>
      <c r="J94" s="31"/>
      <c r="K94" s="35"/>
    </row>
    <row r="95" spans="1:11" x14ac:dyDescent="0.25">
      <c r="C95" s="58" t="s">
        <v>40</v>
      </c>
      <c r="D95" s="54"/>
      <c r="E95" s="6"/>
      <c r="F95" s="19"/>
      <c r="G95" s="25">
        <v>20592.27</v>
      </c>
      <c r="H95" s="25">
        <v>1.4</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4656</v>
      </c>
      <c r="D98" s="54"/>
      <c r="E98" s="6"/>
      <c r="F98" s="19"/>
      <c r="G98" s="24">
        <v>600</v>
      </c>
      <c r="H98" s="24">
        <v>0.04</v>
      </c>
      <c r="I98" s="31"/>
      <c r="J98" s="31"/>
      <c r="K98" s="35"/>
      <c r="L98" s="3"/>
      <c r="AI98" s="3"/>
      <c r="AV98" s="3"/>
      <c r="AX98" s="3"/>
      <c r="BB98" s="3"/>
    </row>
    <row r="99" spans="1:54" x14ac:dyDescent="0.25">
      <c r="B99" s="8"/>
      <c r="C99" s="57" t="s">
        <v>41</v>
      </c>
      <c r="D99" s="54"/>
      <c r="E99" s="6"/>
      <c r="F99" s="19"/>
      <c r="G99" s="24">
        <v>-2735.05</v>
      </c>
      <c r="H99" s="24">
        <v>-0.19</v>
      </c>
      <c r="I99" s="31"/>
      <c r="J99" s="31"/>
      <c r="K99" s="35"/>
    </row>
    <row r="100" spans="1:54" x14ac:dyDescent="0.25">
      <c r="C100" s="58" t="s">
        <v>40</v>
      </c>
      <c r="D100" s="54"/>
      <c r="E100" s="6"/>
      <c r="F100" s="19"/>
      <c r="G100" s="25">
        <v>-2135.0500000000002</v>
      </c>
      <c r="H100" s="25">
        <v>-0.15</v>
      </c>
      <c r="I100" s="31"/>
      <c r="J100" s="31"/>
      <c r="K100" s="35"/>
    </row>
    <row r="101" spans="1:54" x14ac:dyDescent="0.25">
      <c r="C101" s="57"/>
      <c r="D101" s="54"/>
      <c r="E101" s="6"/>
      <c r="F101" s="19"/>
      <c r="G101" s="24"/>
      <c r="H101" s="24"/>
      <c r="I101" s="31"/>
      <c r="J101" s="31"/>
      <c r="K101" s="35"/>
    </row>
    <row r="102" spans="1:54" x14ac:dyDescent="0.25">
      <c r="C102" s="60" t="s">
        <v>42</v>
      </c>
      <c r="D102" s="55"/>
      <c r="E102" s="5"/>
      <c r="F102" s="20"/>
      <c r="G102" s="26">
        <v>1467141.76</v>
      </c>
      <c r="H102" s="26">
        <v>100</v>
      </c>
      <c r="I102" s="32"/>
      <c r="J102" s="32"/>
      <c r="K102" s="36"/>
    </row>
    <row r="104" spans="1:54" s="50" customFormat="1" ht="15.75" x14ac:dyDescent="0.3">
      <c r="C104" s="50" t="s">
        <v>4473</v>
      </c>
      <c r="F104" s="51"/>
      <c r="G104" s="51"/>
      <c r="H104" s="51"/>
    </row>
    <row r="105" spans="1:54" s="42" customFormat="1" ht="27" x14ac:dyDescent="0.25">
      <c r="B105" s="43"/>
      <c r="C105" s="43" t="s">
        <v>4468</v>
      </c>
      <c r="D105" s="43" t="s">
        <v>4469</v>
      </c>
      <c r="E105" s="43" t="s">
        <v>4470</v>
      </c>
      <c r="F105" s="44" t="s">
        <v>32</v>
      </c>
      <c r="G105" s="45" t="s">
        <v>4471</v>
      </c>
      <c r="H105" s="44" t="s">
        <v>34</v>
      </c>
      <c r="I105" s="43" t="s">
        <v>37</v>
      </c>
    </row>
    <row r="106" spans="1:54" s="42" customFormat="1" ht="13.5" x14ac:dyDescent="0.25">
      <c r="B106" s="43"/>
      <c r="C106" s="43" t="s">
        <v>4476</v>
      </c>
      <c r="D106" s="43"/>
      <c r="E106" s="43"/>
      <c r="F106" s="44"/>
      <c r="G106" s="45"/>
      <c r="H106" s="44"/>
      <c r="I106" s="43"/>
    </row>
    <row r="107" spans="1:54" s="2" customFormat="1" ht="13.5" x14ac:dyDescent="0.25">
      <c r="B107" s="46">
        <v>2216644</v>
      </c>
      <c r="C107" s="46" t="s">
        <v>4538</v>
      </c>
      <c r="D107" s="46" t="s">
        <v>4466</v>
      </c>
      <c r="E107" s="46" t="s">
        <v>161</v>
      </c>
      <c r="F107" s="47">
        <v>1020000</v>
      </c>
      <c r="G107" s="47">
        <v>5290.74</v>
      </c>
      <c r="H107" s="47">
        <v>0.36</v>
      </c>
      <c r="I107" s="46"/>
    </row>
    <row r="108" spans="1:54" s="1" customFormat="1" ht="13.5" x14ac:dyDescent="0.25">
      <c r="B108" s="48"/>
      <c r="C108" s="48" t="s">
        <v>4472</v>
      </c>
      <c r="D108" s="48"/>
      <c r="E108" s="48"/>
      <c r="F108" s="49"/>
      <c r="G108" s="49">
        <v>5290.74</v>
      </c>
      <c r="H108" s="49">
        <v>0.36</v>
      </c>
      <c r="I108" s="48"/>
    </row>
    <row r="110" spans="1:54" x14ac:dyDescent="0.25">
      <c r="C110" s="1" t="s">
        <v>43</v>
      </c>
    </row>
    <row r="111" spans="1:54" x14ac:dyDescent="0.25">
      <c r="C111" s="37" t="s">
        <v>44</v>
      </c>
      <c r="D111" s="37"/>
      <c r="E111" s="37"/>
      <c r="F111" s="37"/>
      <c r="G111" s="37"/>
      <c r="H111" s="37"/>
      <c r="I111" s="37"/>
      <c r="J111" s="37"/>
      <c r="K111" s="37"/>
    </row>
    <row r="112" spans="1:54" x14ac:dyDescent="0.25">
      <c r="C112" s="2" t="s">
        <v>45</v>
      </c>
    </row>
    <row r="113" spans="3:6" x14ac:dyDescent="0.25">
      <c r="C113" s="2" t="s">
        <v>46</v>
      </c>
    </row>
    <row r="114" spans="3:6" x14ac:dyDescent="0.25">
      <c r="C114" s="2" t="s">
        <v>47</v>
      </c>
    </row>
    <row r="115" spans="3:6" x14ac:dyDescent="0.25">
      <c r="C115" s="2" t="s">
        <v>48</v>
      </c>
    </row>
    <row r="116" spans="3:6" x14ac:dyDescent="0.25">
      <c r="C116" s="2" t="s">
        <v>4693</v>
      </c>
    </row>
    <row r="118" spans="3:6" x14ac:dyDescent="0.25">
      <c r="C118" s="78" t="s">
        <v>4733</v>
      </c>
      <c r="E118" s="78" t="s">
        <v>4734</v>
      </c>
      <c r="F118" s="79"/>
    </row>
    <row r="119" spans="3:6" x14ac:dyDescent="0.25">
      <c r="E119" s="2" t="s">
        <v>4786</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14"/>
  <dimension ref="A1:IV90"/>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3008</v>
      </c>
      <c r="J2" s="38" t="s">
        <v>4461</v>
      </c>
    </row>
    <row r="3" spans="1:54" ht="16.5" x14ac:dyDescent="0.3">
      <c r="C3" s="1" t="s">
        <v>27</v>
      </c>
      <c r="D3" s="21" t="s">
        <v>3452</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3453</v>
      </c>
      <c r="C26" s="57" t="s">
        <v>3454</v>
      </c>
      <c r="D26" s="54" t="s">
        <v>3455</v>
      </c>
      <c r="E26" s="6" t="s">
        <v>660</v>
      </c>
      <c r="F26" s="19">
        <v>5000000</v>
      </c>
      <c r="G26" s="24">
        <v>4970.5200000000004</v>
      </c>
      <c r="H26" s="24">
        <v>16.43</v>
      </c>
      <c r="I26" s="31">
        <v>7.564578</v>
      </c>
      <c r="J26" s="31"/>
      <c r="K26" s="35"/>
    </row>
    <row r="27" spans="1:11" x14ac:dyDescent="0.25">
      <c r="B27" s="8" t="s">
        <v>3456</v>
      </c>
      <c r="C27" s="57" t="s">
        <v>3457</v>
      </c>
      <c r="D27" s="54" t="s">
        <v>3458</v>
      </c>
      <c r="E27" s="6" t="s">
        <v>660</v>
      </c>
      <c r="F27" s="19">
        <v>3500000</v>
      </c>
      <c r="G27" s="24">
        <v>3510.42</v>
      </c>
      <c r="H27" s="24">
        <v>11.6</v>
      </c>
      <c r="I27" s="31">
        <v>7.5488723999999996</v>
      </c>
      <c r="J27" s="31"/>
      <c r="K27" s="35"/>
    </row>
    <row r="28" spans="1:11" x14ac:dyDescent="0.25">
      <c r="B28" s="8" t="s">
        <v>3459</v>
      </c>
      <c r="C28" s="57" t="s">
        <v>3460</v>
      </c>
      <c r="D28" s="54" t="s">
        <v>3461</v>
      </c>
      <c r="E28" s="6" t="s">
        <v>660</v>
      </c>
      <c r="F28" s="19">
        <v>3500000</v>
      </c>
      <c r="G28" s="24">
        <v>3482.42</v>
      </c>
      <c r="H28" s="24">
        <v>11.51</v>
      </c>
      <c r="I28" s="31">
        <v>7.5640276999999996</v>
      </c>
      <c r="J28" s="31"/>
      <c r="K28" s="35"/>
    </row>
    <row r="29" spans="1:11" x14ac:dyDescent="0.25">
      <c r="B29" s="8" t="s">
        <v>3462</v>
      </c>
      <c r="C29" s="57" t="s">
        <v>3463</v>
      </c>
      <c r="D29" s="54" t="s">
        <v>3464</v>
      </c>
      <c r="E29" s="6" t="s">
        <v>660</v>
      </c>
      <c r="F29" s="19">
        <v>3000000</v>
      </c>
      <c r="G29" s="24">
        <v>2984.9</v>
      </c>
      <c r="H29" s="24">
        <v>9.8699999999999992</v>
      </c>
      <c r="I29" s="31">
        <v>7.5436724000000002</v>
      </c>
      <c r="J29" s="31"/>
      <c r="K29" s="35"/>
    </row>
    <row r="30" spans="1:11" x14ac:dyDescent="0.25">
      <c r="B30" s="8" t="s">
        <v>3465</v>
      </c>
      <c r="C30" s="57" t="s">
        <v>3466</v>
      </c>
      <c r="D30" s="54" t="s">
        <v>3467</v>
      </c>
      <c r="E30" s="6" t="s">
        <v>660</v>
      </c>
      <c r="F30" s="19">
        <v>2500000</v>
      </c>
      <c r="G30" s="24">
        <v>2507.25</v>
      </c>
      <c r="H30" s="24">
        <v>8.2899999999999991</v>
      </c>
      <c r="I30" s="31">
        <v>7.5516204</v>
      </c>
      <c r="J30" s="31"/>
      <c r="K30" s="35"/>
    </row>
    <row r="31" spans="1:11" x14ac:dyDescent="0.25">
      <c r="B31" s="8" t="s">
        <v>3468</v>
      </c>
      <c r="C31" s="57" t="s">
        <v>3469</v>
      </c>
      <c r="D31" s="54" t="s">
        <v>3470</v>
      </c>
      <c r="E31" s="6" t="s">
        <v>660</v>
      </c>
      <c r="F31" s="19">
        <v>1180000</v>
      </c>
      <c r="G31" s="24">
        <v>1182.96</v>
      </c>
      <c r="H31" s="24">
        <v>3.91</v>
      </c>
      <c r="I31" s="31">
        <v>7.5554055</v>
      </c>
      <c r="J31" s="31"/>
      <c r="K31" s="35"/>
    </row>
    <row r="32" spans="1:11" x14ac:dyDescent="0.25">
      <c r="B32" s="8" t="s">
        <v>3471</v>
      </c>
      <c r="C32" s="57" t="s">
        <v>3472</v>
      </c>
      <c r="D32" s="54" t="s">
        <v>3473</v>
      </c>
      <c r="E32" s="6" t="s">
        <v>660</v>
      </c>
      <c r="F32" s="19">
        <v>1000000</v>
      </c>
      <c r="G32" s="24">
        <v>1002.77</v>
      </c>
      <c r="H32" s="24">
        <v>3.31</v>
      </c>
      <c r="I32" s="31">
        <v>7.5562351000000003</v>
      </c>
      <c r="J32" s="31"/>
      <c r="K32" s="35"/>
    </row>
    <row r="33" spans="1:11" x14ac:dyDescent="0.25">
      <c r="B33" s="8" t="s">
        <v>3474</v>
      </c>
      <c r="C33" s="57" t="s">
        <v>3475</v>
      </c>
      <c r="D33" s="54" t="s">
        <v>3476</v>
      </c>
      <c r="E33" s="6" t="s">
        <v>660</v>
      </c>
      <c r="F33" s="19">
        <v>1000000</v>
      </c>
      <c r="G33" s="24">
        <v>994.45</v>
      </c>
      <c r="H33" s="24">
        <v>3.29</v>
      </c>
      <c r="I33" s="31">
        <v>7.5928671000000003</v>
      </c>
      <c r="J33" s="31"/>
      <c r="K33" s="35"/>
    </row>
    <row r="34" spans="1:11" x14ac:dyDescent="0.25">
      <c r="B34" s="8" t="s">
        <v>3477</v>
      </c>
      <c r="C34" s="57" t="s">
        <v>3478</v>
      </c>
      <c r="D34" s="54" t="s">
        <v>3479</v>
      </c>
      <c r="E34" s="6" t="s">
        <v>660</v>
      </c>
      <c r="F34" s="19">
        <v>500000</v>
      </c>
      <c r="G34" s="24">
        <v>513.07000000000005</v>
      </c>
      <c r="H34" s="24">
        <v>1.7</v>
      </c>
      <c r="I34" s="31">
        <v>7.5718370000000004</v>
      </c>
      <c r="J34" s="31"/>
      <c r="K34" s="35"/>
    </row>
    <row r="35" spans="1:11" x14ac:dyDescent="0.25">
      <c r="B35" s="8" t="s">
        <v>3480</v>
      </c>
      <c r="C35" s="57" t="s">
        <v>3481</v>
      </c>
      <c r="D35" s="54" t="s">
        <v>3482</v>
      </c>
      <c r="E35" s="6" t="s">
        <v>660</v>
      </c>
      <c r="F35" s="19">
        <v>500000</v>
      </c>
      <c r="G35" s="24">
        <v>497.35</v>
      </c>
      <c r="H35" s="24">
        <v>1.64</v>
      </c>
      <c r="I35" s="31">
        <v>7.5436724000000002</v>
      </c>
      <c r="J35" s="31"/>
      <c r="K35" s="35"/>
    </row>
    <row r="36" spans="1:11" x14ac:dyDescent="0.25">
      <c r="B36" s="8" t="s">
        <v>3483</v>
      </c>
      <c r="C36" s="57" t="s">
        <v>3484</v>
      </c>
      <c r="D36" s="54" t="s">
        <v>3485</v>
      </c>
      <c r="E36" s="6" t="s">
        <v>660</v>
      </c>
      <c r="F36" s="19">
        <v>500000</v>
      </c>
      <c r="G36" s="24">
        <v>496.87</v>
      </c>
      <c r="H36" s="24">
        <v>1.64</v>
      </c>
      <c r="I36" s="31">
        <v>7.5464203999999997</v>
      </c>
      <c r="J36" s="31"/>
      <c r="K36" s="35"/>
    </row>
    <row r="37" spans="1:11" x14ac:dyDescent="0.25">
      <c r="C37" s="58" t="s">
        <v>40</v>
      </c>
      <c r="D37" s="54"/>
      <c r="E37" s="6"/>
      <c r="F37" s="19"/>
      <c r="G37" s="25">
        <v>22142.98</v>
      </c>
      <c r="H37" s="25">
        <v>73.19</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3441</v>
      </c>
      <c r="C49" s="57" t="s">
        <v>3442</v>
      </c>
      <c r="D49" s="54" t="s">
        <v>3443</v>
      </c>
      <c r="E49" s="6" t="s">
        <v>660</v>
      </c>
      <c r="F49" s="19">
        <v>4878400</v>
      </c>
      <c r="G49" s="24">
        <v>3930.47</v>
      </c>
      <c r="H49" s="24">
        <v>12.99</v>
      </c>
      <c r="I49" s="31">
        <v>7.3206217999999996</v>
      </c>
      <c r="J49" s="31"/>
      <c r="K49" s="35"/>
    </row>
    <row r="50" spans="1:11" x14ac:dyDescent="0.25">
      <c r="B50" s="8" t="s">
        <v>3486</v>
      </c>
      <c r="C50" s="57" t="s">
        <v>3487</v>
      </c>
      <c r="D50" s="54" t="s">
        <v>3488</v>
      </c>
      <c r="E50" s="6" t="s">
        <v>660</v>
      </c>
      <c r="F50" s="19">
        <v>1257500</v>
      </c>
      <c r="G50" s="24">
        <v>991.65</v>
      </c>
      <c r="H50" s="24">
        <v>3.28</v>
      </c>
      <c r="I50" s="31">
        <v>7.3163263000000001</v>
      </c>
      <c r="J50" s="31"/>
      <c r="K50" s="35"/>
    </row>
    <row r="51" spans="1:11" x14ac:dyDescent="0.25">
      <c r="B51" s="8" t="s">
        <v>3489</v>
      </c>
      <c r="C51" s="57" t="s">
        <v>3490</v>
      </c>
      <c r="D51" s="54" t="s">
        <v>3491</v>
      </c>
      <c r="E51" s="6" t="s">
        <v>660</v>
      </c>
      <c r="F51" s="19">
        <v>872300</v>
      </c>
      <c r="G51" s="24">
        <v>687.35</v>
      </c>
      <c r="H51" s="24">
        <v>2.27</v>
      </c>
      <c r="I51" s="31">
        <v>7.3163780999999997</v>
      </c>
      <c r="J51" s="31"/>
      <c r="K51" s="35"/>
    </row>
    <row r="52" spans="1:11" x14ac:dyDescent="0.25">
      <c r="B52" s="8" t="s">
        <v>3447</v>
      </c>
      <c r="C52" s="57" t="s">
        <v>3448</v>
      </c>
      <c r="D52" s="54" t="s">
        <v>3449</v>
      </c>
      <c r="E52" s="6" t="s">
        <v>660</v>
      </c>
      <c r="F52" s="19">
        <v>797600</v>
      </c>
      <c r="G52" s="24">
        <v>640.09</v>
      </c>
      <c r="H52" s="24">
        <v>2.12</v>
      </c>
      <c r="I52" s="31">
        <v>7.3209324000000002</v>
      </c>
      <c r="J52" s="31"/>
      <c r="K52" s="35"/>
    </row>
    <row r="53" spans="1:11" x14ac:dyDescent="0.25">
      <c r="B53" s="8" t="s">
        <v>2370</v>
      </c>
      <c r="C53" s="57" t="s">
        <v>2371</v>
      </c>
      <c r="D53" s="54" t="s">
        <v>2372</v>
      </c>
      <c r="E53" s="6" t="s">
        <v>660</v>
      </c>
      <c r="F53" s="19">
        <v>753000</v>
      </c>
      <c r="G53" s="24">
        <v>593.46</v>
      </c>
      <c r="H53" s="24">
        <v>1.96</v>
      </c>
      <c r="I53" s="31">
        <v>7.3163780999999997</v>
      </c>
      <c r="J53" s="31"/>
      <c r="K53" s="35"/>
    </row>
    <row r="54" spans="1:11" x14ac:dyDescent="0.25">
      <c r="B54" s="8" t="s">
        <v>3444</v>
      </c>
      <c r="C54" s="57" t="s">
        <v>3445</v>
      </c>
      <c r="D54" s="54" t="s">
        <v>3446</v>
      </c>
      <c r="E54" s="6" t="s">
        <v>660</v>
      </c>
      <c r="F54" s="19">
        <v>550000</v>
      </c>
      <c r="G54" s="24">
        <v>440.78</v>
      </c>
      <c r="H54" s="24">
        <v>1.46</v>
      </c>
      <c r="I54" s="31">
        <v>7.3210359</v>
      </c>
      <c r="J54" s="31"/>
      <c r="K54" s="35"/>
    </row>
    <row r="55" spans="1:11" x14ac:dyDescent="0.25">
      <c r="B55" s="8" t="s">
        <v>3492</v>
      </c>
      <c r="C55" s="57" t="s">
        <v>3493</v>
      </c>
      <c r="D55" s="54" t="s">
        <v>3494</v>
      </c>
      <c r="E55" s="6" t="s">
        <v>660</v>
      </c>
      <c r="F55" s="19">
        <v>500000</v>
      </c>
      <c r="G55" s="24">
        <v>407.53</v>
      </c>
      <c r="H55" s="24">
        <v>1.35</v>
      </c>
      <c r="I55" s="31">
        <v>7.3215427000000002</v>
      </c>
      <c r="J55" s="31"/>
      <c r="K55" s="35"/>
    </row>
    <row r="56" spans="1:11" x14ac:dyDescent="0.25">
      <c r="B56" s="8" t="s">
        <v>3495</v>
      </c>
      <c r="C56" s="57" t="s">
        <v>3496</v>
      </c>
      <c r="D56" s="54" t="s">
        <v>3497</v>
      </c>
      <c r="E56" s="6" t="s">
        <v>660</v>
      </c>
      <c r="F56" s="19">
        <v>192000</v>
      </c>
      <c r="G56" s="24">
        <v>151.19999999999999</v>
      </c>
      <c r="H56" s="24">
        <v>0.5</v>
      </c>
      <c r="I56" s="31">
        <v>7.3164299000000002</v>
      </c>
      <c r="J56" s="31"/>
      <c r="K56" s="35"/>
    </row>
    <row r="57" spans="1:11" x14ac:dyDescent="0.25">
      <c r="C57" s="58" t="s">
        <v>40</v>
      </c>
      <c r="D57" s="54"/>
      <c r="E57" s="6"/>
      <c r="F57" s="19"/>
      <c r="G57" s="25">
        <v>7842.53</v>
      </c>
      <c r="H57" s="25">
        <v>25.93</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38</v>
      </c>
      <c r="C71" s="57" t="s">
        <v>39</v>
      </c>
      <c r="D71" s="54"/>
      <c r="E71" s="6"/>
      <c r="F71" s="19"/>
      <c r="G71" s="24">
        <v>382.71</v>
      </c>
      <c r="H71" s="24">
        <v>1.27</v>
      </c>
      <c r="I71" s="31"/>
      <c r="J71" s="31"/>
      <c r="K71" s="35"/>
    </row>
    <row r="72" spans="1:54" x14ac:dyDescent="0.25">
      <c r="C72" s="58" t="s">
        <v>40</v>
      </c>
      <c r="D72" s="54"/>
      <c r="E72" s="6"/>
      <c r="F72" s="19"/>
      <c r="G72" s="25">
        <v>382.71</v>
      </c>
      <c r="H72" s="25">
        <v>1.27</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4656</v>
      </c>
      <c r="D75" s="54"/>
      <c r="E75" s="6"/>
      <c r="F75" s="19"/>
      <c r="G75" s="24" t="s">
        <v>2</v>
      </c>
      <c r="H75" s="24" t="s">
        <v>2</v>
      </c>
      <c r="I75" s="31"/>
      <c r="J75" s="31"/>
      <c r="K75" s="35"/>
      <c r="L75" s="3"/>
      <c r="AI75" s="3"/>
      <c r="AV75" s="3"/>
      <c r="AX75" s="3"/>
      <c r="BB75" s="3"/>
    </row>
    <row r="76" spans="1:54" x14ac:dyDescent="0.25">
      <c r="B76" s="8"/>
      <c r="C76" s="57" t="s">
        <v>41</v>
      </c>
      <c r="D76" s="54"/>
      <c r="E76" s="6"/>
      <c r="F76" s="19"/>
      <c r="G76" s="24">
        <v>-117.86</v>
      </c>
      <c r="H76" s="24">
        <v>-0.39</v>
      </c>
      <c r="I76" s="31"/>
      <c r="J76" s="31"/>
      <c r="K76" s="35"/>
    </row>
    <row r="77" spans="1:54" x14ac:dyDescent="0.25">
      <c r="C77" s="58" t="s">
        <v>40</v>
      </c>
      <c r="D77" s="54"/>
      <c r="E77" s="6"/>
      <c r="F77" s="19"/>
      <c r="G77" s="25">
        <v>-117.86</v>
      </c>
      <c r="H77" s="25">
        <v>-0.39</v>
      </c>
      <c r="I77" s="31"/>
      <c r="J77" s="31"/>
      <c r="K77" s="35"/>
    </row>
    <row r="78" spans="1:54" x14ac:dyDescent="0.25">
      <c r="C78" s="57"/>
      <c r="D78" s="54"/>
      <c r="E78" s="6"/>
      <c r="F78" s="19"/>
      <c r="G78" s="24"/>
      <c r="H78" s="24"/>
      <c r="I78" s="31"/>
      <c r="J78" s="31"/>
      <c r="K78" s="35"/>
    </row>
    <row r="79" spans="1:54" x14ac:dyDescent="0.25">
      <c r="C79" s="60" t="s">
        <v>42</v>
      </c>
      <c r="D79" s="55"/>
      <c r="E79" s="5"/>
      <c r="F79" s="20"/>
      <c r="G79" s="26">
        <v>30250.36</v>
      </c>
      <c r="H79" s="26">
        <v>100</v>
      </c>
      <c r="I79" s="32"/>
      <c r="J79" s="32"/>
      <c r="K79" s="36"/>
    </row>
    <row r="82" spans="3:11" x14ac:dyDescent="0.25">
      <c r="C82" s="1" t="s">
        <v>43</v>
      </c>
    </row>
    <row r="83" spans="3:11" x14ac:dyDescent="0.25">
      <c r="C83" s="37" t="s">
        <v>44</v>
      </c>
      <c r="D83" s="37"/>
      <c r="E83" s="37"/>
      <c r="F83" s="37"/>
      <c r="G83" s="37"/>
      <c r="H83" s="37"/>
      <c r="I83" s="37"/>
      <c r="J83" s="37"/>
      <c r="K83" s="37"/>
    </row>
    <row r="84" spans="3:11" x14ac:dyDescent="0.25">
      <c r="C84" s="2" t="s">
        <v>45</v>
      </c>
    </row>
    <row r="85" spans="3:11" x14ac:dyDescent="0.25">
      <c r="C85" s="2" t="s">
        <v>46</v>
      </c>
    </row>
    <row r="86" spans="3:11" x14ac:dyDescent="0.25">
      <c r="C86" s="2" t="s">
        <v>47</v>
      </c>
    </row>
    <row r="87" spans="3:11" x14ac:dyDescent="0.25">
      <c r="C87" s="2" t="s">
        <v>48</v>
      </c>
    </row>
    <row r="89" spans="3:11" x14ac:dyDescent="0.25">
      <c r="C89" s="78" t="s">
        <v>4733</v>
      </c>
      <c r="E89" s="78" t="s">
        <v>4734</v>
      </c>
      <c r="F89" s="79"/>
    </row>
    <row r="90" spans="3:11" x14ac:dyDescent="0.25">
      <c r="E90" s="2" t="s">
        <v>4783</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5"/>
  <dimension ref="A1:IV87"/>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3498</v>
      </c>
      <c r="J2" s="38" t="s">
        <v>4461</v>
      </c>
    </row>
    <row r="3" spans="1:54" ht="16.5" x14ac:dyDescent="0.3">
      <c r="C3" s="1" t="s">
        <v>27</v>
      </c>
      <c r="D3" s="21" t="s">
        <v>3499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2883</v>
      </c>
      <c r="C26" s="57" t="s">
        <v>2884</v>
      </c>
      <c r="D26" s="54" t="s">
        <v>2885</v>
      </c>
      <c r="E26" s="6" t="s">
        <v>660</v>
      </c>
      <c r="F26" s="19">
        <v>15000000</v>
      </c>
      <c r="G26" s="24">
        <v>14649.47</v>
      </c>
      <c r="H26" s="24">
        <v>23.68</v>
      </c>
      <c r="I26" s="31">
        <v>7.4971931999999999</v>
      </c>
      <c r="J26" s="31"/>
      <c r="K26" s="35"/>
    </row>
    <row r="27" spans="1:11" x14ac:dyDescent="0.25">
      <c r="B27" s="8" t="s">
        <v>2988</v>
      </c>
      <c r="C27" s="57" t="s">
        <v>2989</v>
      </c>
      <c r="D27" s="54" t="s">
        <v>2990</v>
      </c>
      <c r="E27" s="6" t="s">
        <v>660</v>
      </c>
      <c r="F27" s="19">
        <v>10000000</v>
      </c>
      <c r="G27" s="24">
        <v>10220.74</v>
      </c>
      <c r="H27" s="24">
        <v>16.52</v>
      </c>
      <c r="I27" s="31">
        <v>7.5795988999999997</v>
      </c>
      <c r="J27" s="31"/>
      <c r="K27" s="35"/>
    </row>
    <row r="28" spans="1:11" x14ac:dyDescent="0.25">
      <c r="B28" s="8" t="s">
        <v>2856</v>
      </c>
      <c r="C28" s="57" t="s">
        <v>2857</v>
      </c>
      <c r="D28" s="54" t="s">
        <v>2858</v>
      </c>
      <c r="E28" s="6" t="s">
        <v>660</v>
      </c>
      <c r="F28" s="19">
        <v>6500000</v>
      </c>
      <c r="G28" s="24">
        <v>6609.88</v>
      </c>
      <c r="H28" s="24">
        <v>10.69</v>
      </c>
      <c r="I28" s="31">
        <v>7.5254418000000003</v>
      </c>
      <c r="J28" s="31"/>
      <c r="K28" s="35"/>
    </row>
    <row r="29" spans="1:11" x14ac:dyDescent="0.25">
      <c r="B29" s="8" t="s">
        <v>3500</v>
      </c>
      <c r="C29" s="57" t="s">
        <v>3501</v>
      </c>
      <c r="D29" s="54" t="s">
        <v>3502</v>
      </c>
      <c r="E29" s="6" t="s">
        <v>660</v>
      </c>
      <c r="F29" s="19">
        <v>6000000</v>
      </c>
      <c r="G29" s="24">
        <v>6132.91</v>
      </c>
      <c r="H29" s="24">
        <v>9.91</v>
      </c>
      <c r="I29" s="31">
        <v>7.5448481000000003</v>
      </c>
      <c r="J29" s="31"/>
      <c r="K29" s="35"/>
    </row>
    <row r="30" spans="1:11" x14ac:dyDescent="0.25">
      <c r="B30" s="8" t="s">
        <v>3503</v>
      </c>
      <c r="C30" s="57" t="s">
        <v>3504</v>
      </c>
      <c r="D30" s="54" t="s">
        <v>3505</v>
      </c>
      <c r="E30" s="6" t="s">
        <v>660</v>
      </c>
      <c r="F30" s="19">
        <v>5000000</v>
      </c>
      <c r="G30" s="24">
        <v>5115.9799999999996</v>
      </c>
      <c r="H30" s="24">
        <v>8.27</v>
      </c>
      <c r="I30" s="31">
        <v>7.5500283000000001</v>
      </c>
      <c r="J30" s="31"/>
      <c r="K30" s="35"/>
    </row>
    <row r="31" spans="1:11" x14ac:dyDescent="0.25">
      <c r="B31" s="8" t="s">
        <v>3404</v>
      </c>
      <c r="C31" s="57" t="s">
        <v>3405</v>
      </c>
      <c r="D31" s="54" t="s">
        <v>3406</v>
      </c>
      <c r="E31" s="6" t="s">
        <v>660</v>
      </c>
      <c r="F31" s="19">
        <v>3500000</v>
      </c>
      <c r="G31" s="24">
        <v>3575.85</v>
      </c>
      <c r="H31" s="24">
        <v>5.78</v>
      </c>
      <c r="I31" s="31">
        <v>7.5500283000000001</v>
      </c>
      <c r="J31" s="31"/>
      <c r="K31" s="35"/>
    </row>
    <row r="32" spans="1:11" x14ac:dyDescent="0.25">
      <c r="B32" s="8" t="s">
        <v>3364</v>
      </c>
      <c r="C32" s="57" t="s">
        <v>3365</v>
      </c>
      <c r="D32" s="54" t="s">
        <v>3366</v>
      </c>
      <c r="E32" s="6" t="s">
        <v>660</v>
      </c>
      <c r="F32" s="19">
        <v>2500000</v>
      </c>
      <c r="G32" s="24">
        <v>2568.6</v>
      </c>
      <c r="H32" s="24">
        <v>4.1500000000000004</v>
      </c>
      <c r="I32" s="31">
        <v>7.5545390000000001</v>
      </c>
      <c r="J32" s="31"/>
      <c r="K32" s="35"/>
    </row>
    <row r="33" spans="1:11" x14ac:dyDescent="0.25">
      <c r="B33" s="8" t="s">
        <v>3506</v>
      </c>
      <c r="C33" s="57" t="s">
        <v>3507</v>
      </c>
      <c r="D33" s="54" t="s">
        <v>3508</v>
      </c>
      <c r="E33" s="6" t="s">
        <v>660</v>
      </c>
      <c r="F33" s="19">
        <v>1368600</v>
      </c>
      <c r="G33" s="24">
        <v>1398.67</v>
      </c>
      <c r="H33" s="24">
        <v>2.2599999999999998</v>
      </c>
      <c r="I33" s="31">
        <v>7.5545390000000001</v>
      </c>
      <c r="J33" s="31"/>
      <c r="K33" s="35"/>
    </row>
    <row r="34" spans="1:11" x14ac:dyDescent="0.25">
      <c r="B34" s="8" t="s">
        <v>3509</v>
      </c>
      <c r="C34" s="57" t="s">
        <v>3510</v>
      </c>
      <c r="D34" s="54" t="s">
        <v>3511</v>
      </c>
      <c r="E34" s="6" t="s">
        <v>660</v>
      </c>
      <c r="F34" s="19">
        <v>1000000</v>
      </c>
      <c r="G34" s="24">
        <v>1021.15</v>
      </c>
      <c r="H34" s="24">
        <v>1.65</v>
      </c>
      <c r="I34" s="31">
        <v>7.5367445000000002</v>
      </c>
      <c r="J34" s="31"/>
      <c r="K34" s="35"/>
    </row>
    <row r="35" spans="1:11" x14ac:dyDescent="0.25">
      <c r="C35" s="58" t="s">
        <v>40</v>
      </c>
      <c r="D35" s="54"/>
      <c r="E35" s="6"/>
      <c r="F35" s="19"/>
      <c r="G35" s="25">
        <v>51293.25</v>
      </c>
      <c r="H35" s="25">
        <v>82.91</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3512</v>
      </c>
      <c r="C47" s="57" t="s">
        <v>3513</v>
      </c>
      <c r="D47" s="54" t="s">
        <v>3514</v>
      </c>
      <c r="E47" s="6" t="s">
        <v>660</v>
      </c>
      <c r="F47" s="19">
        <v>2990000</v>
      </c>
      <c r="G47" s="24">
        <v>2621.4299999999998</v>
      </c>
      <c r="H47" s="24">
        <v>4.24</v>
      </c>
      <c r="I47" s="31">
        <v>7.2685462000000003</v>
      </c>
      <c r="J47" s="31"/>
      <c r="K47" s="35"/>
    </row>
    <row r="48" spans="1:11" x14ac:dyDescent="0.25">
      <c r="B48" s="8" t="s">
        <v>2901</v>
      </c>
      <c r="C48" s="57" t="s">
        <v>2902</v>
      </c>
      <c r="D48" s="54" t="s">
        <v>2903</v>
      </c>
      <c r="E48" s="6" t="s">
        <v>660</v>
      </c>
      <c r="F48" s="19">
        <v>2400000</v>
      </c>
      <c r="G48" s="24">
        <v>2104.56</v>
      </c>
      <c r="H48" s="24">
        <v>3.4</v>
      </c>
      <c r="I48" s="31">
        <v>7.2687531999999999</v>
      </c>
      <c r="J48" s="31"/>
      <c r="K48" s="35"/>
    </row>
    <row r="49" spans="1:11" x14ac:dyDescent="0.25">
      <c r="B49" s="8" t="s">
        <v>2913</v>
      </c>
      <c r="C49" s="57" t="s">
        <v>2914</v>
      </c>
      <c r="D49" s="54" t="s">
        <v>2915</v>
      </c>
      <c r="E49" s="6" t="s">
        <v>660</v>
      </c>
      <c r="F49" s="19">
        <v>1600000</v>
      </c>
      <c r="G49" s="24">
        <v>1401.96</v>
      </c>
      <c r="H49" s="24">
        <v>2.27</v>
      </c>
      <c r="I49" s="31">
        <v>7.2679768999999999</v>
      </c>
      <c r="J49" s="31"/>
      <c r="K49" s="35"/>
    </row>
    <row r="50" spans="1:11" x14ac:dyDescent="0.25">
      <c r="B50" s="8" t="s">
        <v>2907</v>
      </c>
      <c r="C50" s="57" t="s">
        <v>2908</v>
      </c>
      <c r="D50" s="54" t="s">
        <v>2909</v>
      </c>
      <c r="E50" s="6" t="s">
        <v>660</v>
      </c>
      <c r="F50" s="19">
        <v>1036000</v>
      </c>
      <c r="G50" s="24">
        <v>891.82</v>
      </c>
      <c r="H50" s="24">
        <v>1.44</v>
      </c>
      <c r="I50" s="31">
        <v>7.2774878000000003</v>
      </c>
      <c r="J50" s="31"/>
      <c r="K50" s="35"/>
    </row>
    <row r="51" spans="1:11" x14ac:dyDescent="0.25">
      <c r="B51" s="8" t="s">
        <v>2895</v>
      </c>
      <c r="C51" s="57" t="s">
        <v>2896</v>
      </c>
      <c r="D51" s="54" t="s">
        <v>2897</v>
      </c>
      <c r="E51" s="6" t="s">
        <v>660</v>
      </c>
      <c r="F51" s="19">
        <v>1028000</v>
      </c>
      <c r="G51" s="24">
        <v>889.63</v>
      </c>
      <c r="H51" s="24">
        <v>1.44</v>
      </c>
      <c r="I51" s="31">
        <v>7.2759869999999998</v>
      </c>
      <c r="J51" s="31"/>
      <c r="K51" s="35"/>
    </row>
    <row r="52" spans="1:11" x14ac:dyDescent="0.25">
      <c r="B52" s="8" t="s">
        <v>2904</v>
      </c>
      <c r="C52" s="57" t="s">
        <v>2905</v>
      </c>
      <c r="D52" s="54" t="s">
        <v>2906</v>
      </c>
      <c r="E52" s="6" t="s">
        <v>660</v>
      </c>
      <c r="F52" s="19">
        <v>687500</v>
      </c>
      <c r="G52" s="24">
        <v>603.21</v>
      </c>
      <c r="H52" s="24">
        <v>0.98</v>
      </c>
      <c r="I52" s="31">
        <v>7.2693225000000004</v>
      </c>
      <c r="J52" s="31"/>
      <c r="K52" s="35"/>
    </row>
    <row r="53" spans="1:11" x14ac:dyDescent="0.25">
      <c r="B53" s="8" t="s">
        <v>3515</v>
      </c>
      <c r="C53" s="57" t="s">
        <v>3516</v>
      </c>
      <c r="D53" s="54" t="s">
        <v>3517</v>
      </c>
      <c r="E53" s="6" t="s">
        <v>660</v>
      </c>
      <c r="F53" s="19">
        <v>539500</v>
      </c>
      <c r="G53" s="24">
        <v>471.42</v>
      </c>
      <c r="H53" s="24">
        <v>0.76</v>
      </c>
      <c r="I53" s="31">
        <v>7.2805410000000004</v>
      </c>
      <c r="J53" s="31"/>
      <c r="K53" s="35"/>
    </row>
    <row r="54" spans="1:11" x14ac:dyDescent="0.25">
      <c r="C54" s="58" t="s">
        <v>40</v>
      </c>
      <c r="D54" s="54"/>
      <c r="E54" s="6"/>
      <c r="F54" s="19"/>
      <c r="G54" s="25">
        <v>8984.0300000000007</v>
      </c>
      <c r="H54" s="25">
        <v>14.53</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38</v>
      </c>
      <c r="C68" s="57" t="s">
        <v>39</v>
      </c>
      <c r="D68" s="54"/>
      <c r="E68" s="6"/>
      <c r="F68" s="19"/>
      <c r="G68" s="24">
        <v>23.01</v>
      </c>
      <c r="H68" s="24">
        <v>0.04</v>
      </c>
      <c r="I68" s="31"/>
      <c r="J68" s="31"/>
      <c r="K68" s="35"/>
    </row>
    <row r="69" spans="1:54" x14ac:dyDescent="0.25">
      <c r="C69" s="58" t="s">
        <v>40</v>
      </c>
      <c r="D69" s="54"/>
      <c r="E69" s="6"/>
      <c r="F69" s="19"/>
      <c r="G69" s="25">
        <v>23.01</v>
      </c>
      <c r="H69" s="25">
        <v>0.04</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4656</v>
      </c>
      <c r="D72" s="54"/>
      <c r="E72" s="6"/>
      <c r="F72" s="19"/>
      <c r="G72" s="24" t="s">
        <v>2</v>
      </c>
      <c r="H72" s="24" t="s">
        <v>2</v>
      </c>
      <c r="I72" s="31"/>
      <c r="J72" s="31"/>
      <c r="K72" s="35"/>
      <c r="L72" s="3"/>
      <c r="AI72" s="3"/>
      <c r="AV72" s="3"/>
      <c r="AX72" s="3"/>
      <c r="BB72" s="3"/>
    </row>
    <row r="73" spans="1:54" x14ac:dyDescent="0.25">
      <c r="B73" s="8"/>
      <c r="C73" s="57" t="s">
        <v>41</v>
      </c>
      <c r="D73" s="54"/>
      <c r="E73" s="6"/>
      <c r="F73" s="19"/>
      <c r="G73" s="24">
        <v>1560.4</v>
      </c>
      <c r="H73" s="24">
        <v>2.52</v>
      </c>
      <c r="I73" s="31"/>
      <c r="J73" s="31"/>
      <c r="K73" s="35"/>
    </row>
    <row r="74" spans="1:54" x14ac:dyDescent="0.25">
      <c r="C74" s="58" t="s">
        <v>40</v>
      </c>
      <c r="D74" s="54"/>
      <c r="E74" s="6"/>
      <c r="F74" s="19"/>
      <c r="G74" s="25">
        <v>1560.4</v>
      </c>
      <c r="H74" s="25">
        <v>2.52</v>
      </c>
      <c r="I74" s="31"/>
      <c r="J74" s="31"/>
      <c r="K74" s="35"/>
    </row>
    <row r="75" spans="1:54" x14ac:dyDescent="0.25">
      <c r="C75" s="57"/>
      <c r="D75" s="54"/>
      <c r="E75" s="6"/>
      <c r="F75" s="19"/>
      <c r="G75" s="24"/>
      <c r="H75" s="24"/>
      <c r="I75" s="31"/>
      <c r="J75" s="31"/>
      <c r="K75" s="35"/>
    </row>
    <row r="76" spans="1:54" x14ac:dyDescent="0.25">
      <c r="C76" s="60" t="s">
        <v>42</v>
      </c>
      <c r="D76" s="55"/>
      <c r="E76" s="5"/>
      <c r="F76" s="20"/>
      <c r="G76" s="26">
        <v>61860.69</v>
      </c>
      <c r="H76" s="26">
        <v>100</v>
      </c>
      <c r="I76" s="32"/>
      <c r="J76" s="32"/>
      <c r="K76" s="36"/>
    </row>
    <row r="79" spans="1:54" x14ac:dyDescent="0.25">
      <c r="C79" s="1" t="s">
        <v>43</v>
      </c>
    </row>
    <row r="80" spans="1:54" x14ac:dyDescent="0.25">
      <c r="C80" s="37" t="s">
        <v>44</v>
      </c>
      <c r="D80" s="37"/>
      <c r="E80" s="37"/>
      <c r="F80" s="37"/>
      <c r="G80" s="37"/>
      <c r="H80" s="37"/>
      <c r="I80" s="37"/>
      <c r="J80" s="37"/>
      <c r="K80" s="37"/>
    </row>
    <row r="81" spans="3:6" x14ac:dyDescent="0.25">
      <c r="C81" s="2" t="s">
        <v>45</v>
      </c>
    </row>
    <row r="82" spans="3:6" x14ac:dyDescent="0.25">
      <c r="C82" s="2" t="s">
        <v>46</v>
      </c>
    </row>
    <row r="83" spans="3:6" x14ac:dyDescent="0.25">
      <c r="C83" s="2" t="s">
        <v>47</v>
      </c>
    </row>
    <row r="84" spans="3:6" x14ac:dyDescent="0.25">
      <c r="C84" s="2" t="s">
        <v>48</v>
      </c>
    </row>
    <row r="86" spans="3:6" x14ac:dyDescent="0.25">
      <c r="C86" s="78" t="s">
        <v>4733</v>
      </c>
      <c r="E86" s="78" t="s">
        <v>4734</v>
      </c>
      <c r="F86" s="79"/>
    </row>
    <row r="87" spans="3:6" x14ac:dyDescent="0.25">
      <c r="E87" s="2" t="s">
        <v>4776</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16"/>
  <dimension ref="A1:IV88"/>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3518</v>
      </c>
      <c r="J2" s="38" t="s">
        <v>4461</v>
      </c>
    </row>
    <row r="3" spans="1:54" ht="16.5" x14ac:dyDescent="0.3">
      <c r="C3" s="1" t="s">
        <v>27</v>
      </c>
      <c r="D3" s="21" t="s">
        <v>3519</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3320</v>
      </c>
      <c r="C26" s="57" t="s">
        <v>3321</v>
      </c>
      <c r="D26" s="54" t="s">
        <v>3322</v>
      </c>
      <c r="E26" s="6" t="s">
        <v>660</v>
      </c>
      <c r="F26" s="19">
        <v>6500000</v>
      </c>
      <c r="G26" s="24">
        <v>6560.47</v>
      </c>
      <c r="H26" s="24">
        <v>12.35</v>
      </c>
      <c r="I26" s="31">
        <v>7.5523667999999997</v>
      </c>
      <c r="J26" s="31"/>
      <c r="K26" s="35"/>
    </row>
    <row r="27" spans="1:11" x14ac:dyDescent="0.25">
      <c r="B27" s="8" t="s">
        <v>2962</v>
      </c>
      <c r="C27" s="57" t="s">
        <v>2963</v>
      </c>
      <c r="D27" s="54" t="s">
        <v>2964</v>
      </c>
      <c r="E27" s="6" t="s">
        <v>660</v>
      </c>
      <c r="F27" s="19">
        <v>4000000</v>
      </c>
      <c r="G27" s="24">
        <v>4056.44</v>
      </c>
      <c r="H27" s="24">
        <v>7.64</v>
      </c>
      <c r="I27" s="31">
        <v>7.5410529999999998</v>
      </c>
      <c r="J27" s="31"/>
      <c r="K27" s="35"/>
    </row>
    <row r="28" spans="1:11" x14ac:dyDescent="0.25">
      <c r="B28" s="8" t="s">
        <v>3312</v>
      </c>
      <c r="C28" s="57" t="s">
        <v>3313</v>
      </c>
      <c r="D28" s="54" t="s">
        <v>3314</v>
      </c>
      <c r="E28" s="6" t="s">
        <v>660</v>
      </c>
      <c r="F28" s="19">
        <v>4000000</v>
      </c>
      <c r="G28" s="24">
        <v>4037.62</v>
      </c>
      <c r="H28" s="24">
        <v>7.6</v>
      </c>
      <c r="I28" s="31">
        <v>7.5475962000000001</v>
      </c>
      <c r="J28" s="31"/>
      <c r="K28" s="35"/>
    </row>
    <row r="29" spans="1:11" x14ac:dyDescent="0.25">
      <c r="B29" s="8" t="s">
        <v>3014</v>
      </c>
      <c r="C29" s="57" t="s">
        <v>3015</v>
      </c>
      <c r="D29" s="54" t="s">
        <v>3016</v>
      </c>
      <c r="E29" s="6" t="s">
        <v>660</v>
      </c>
      <c r="F29" s="19">
        <v>3858400</v>
      </c>
      <c r="G29" s="24">
        <v>3893.62</v>
      </c>
      <c r="H29" s="24">
        <v>7.33</v>
      </c>
      <c r="I29" s="31">
        <v>7.5812065000000004</v>
      </c>
      <c r="J29" s="31"/>
      <c r="K29" s="35"/>
    </row>
    <row r="30" spans="1:11" x14ac:dyDescent="0.25">
      <c r="B30" s="8" t="s">
        <v>3000</v>
      </c>
      <c r="C30" s="57" t="s">
        <v>3001</v>
      </c>
      <c r="D30" s="54" t="s">
        <v>3002</v>
      </c>
      <c r="E30" s="6" t="s">
        <v>660</v>
      </c>
      <c r="F30" s="19">
        <v>3570300</v>
      </c>
      <c r="G30" s="24">
        <v>3622.92</v>
      </c>
      <c r="H30" s="24">
        <v>6.82</v>
      </c>
      <c r="I30" s="31">
        <v>7.5212614000000002</v>
      </c>
      <c r="J30" s="31"/>
      <c r="K30" s="35"/>
    </row>
    <row r="31" spans="1:11" x14ac:dyDescent="0.25">
      <c r="B31" s="8" t="s">
        <v>3057</v>
      </c>
      <c r="C31" s="57" t="s">
        <v>3058</v>
      </c>
      <c r="D31" s="54" t="s">
        <v>3059</v>
      </c>
      <c r="E31" s="6" t="s">
        <v>660</v>
      </c>
      <c r="F31" s="19">
        <v>2974400</v>
      </c>
      <c r="G31" s="24">
        <v>3002.24</v>
      </c>
      <c r="H31" s="24">
        <v>5.65</v>
      </c>
      <c r="I31" s="31">
        <v>7.5703101000000004</v>
      </c>
      <c r="J31" s="31"/>
      <c r="K31" s="35"/>
    </row>
    <row r="32" spans="1:11" x14ac:dyDescent="0.25">
      <c r="B32" s="8" t="s">
        <v>2956</v>
      </c>
      <c r="C32" s="57" t="s">
        <v>2957</v>
      </c>
      <c r="D32" s="54" t="s">
        <v>2958</v>
      </c>
      <c r="E32" s="6" t="s">
        <v>660</v>
      </c>
      <c r="F32" s="19">
        <v>2200000</v>
      </c>
      <c r="G32" s="24">
        <v>2229.6799999999998</v>
      </c>
      <c r="H32" s="24">
        <v>4.2</v>
      </c>
      <c r="I32" s="31">
        <v>7.5706888000000001</v>
      </c>
      <c r="J32" s="31"/>
      <c r="K32" s="35"/>
    </row>
    <row r="33" spans="1:11" x14ac:dyDescent="0.25">
      <c r="B33" s="8" t="s">
        <v>3017</v>
      </c>
      <c r="C33" s="57" t="s">
        <v>3018</v>
      </c>
      <c r="D33" s="54" t="s">
        <v>3019</v>
      </c>
      <c r="E33" s="6" t="s">
        <v>660</v>
      </c>
      <c r="F33" s="19">
        <v>1000000</v>
      </c>
      <c r="G33" s="24">
        <v>1009.08</v>
      </c>
      <c r="H33" s="24">
        <v>1.9</v>
      </c>
      <c r="I33" s="31">
        <v>7.5523667999999997</v>
      </c>
      <c r="J33" s="31"/>
      <c r="K33" s="35"/>
    </row>
    <row r="34" spans="1:11" x14ac:dyDescent="0.25">
      <c r="B34" s="8" t="s">
        <v>3520</v>
      </c>
      <c r="C34" s="57" t="s">
        <v>3521</v>
      </c>
      <c r="D34" s="54" t="s">
        <v>3522</v>
      </c>
      <c r="E34" s="6" t="s">
        <v>660</v>
      </c>
      <c r="F34" s="19">
        <v>500000</v>
      </c>
      <c r="G34" s="24">
        <v>506.93</v>
      </c>
      <c r="H34" s="24">
        <v>0.95</v>
      </c>
      <c r="I34" s="31">
        <v>7.5425518</v>
      </c>
      <c r="J34" s="31"/>
      <c r="K34" s="35"/>
    </row>
    <row r="35" spans="1:11" x14ac:dyDescent="0.25">
      <c r="C35" s="58" t="s">
        <v>40</v>
      </c>
      <c r="D35" s="54"/>
      <c r="E35" s="6"/>
      <c r="F35" s="19"/>
      <c r="G35" s="25">
        <v>28919</v>
      </c>
      <c r="H35" s="25">
        <v>54.44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2974</v>
      </c>
      <c r="C47" s="57" t="s">
        <v>2975</v>
      </c>
      <c r="D47" s="54" t="s">
        <v>2976</v>
      </c>
      <c r="E47" s="6" t="s">
        <v>660</v>
      </c>
      <c r="F47" s="19">
        <v>16101100</v>
      </c>
      <c r="G47" s="24">
        <v>13625.6</v>
      </c>
      <c r="H47" s="24">
        <v>25.65</v>
      </c>
      <c r="I47" s="31">
        <v>7.2821971000000003</v>
      </c>
      <c r="J47" s="31"/>
      <c r="K47" s="35"/>
    </row>
    <row r="48" spans="1:11" x14ac:dyDescent="0.25">
      <c r="B48" s="8" t="s">
        <v>2284</v>
      </c>
      <c r="C48" s="57" t="s">
        <v>2285</v>
      </c>
      <c r="D48" s="54" t="s">
        <v>2286</v>
      </c>
      <c r="E48" s="6" t="s">
        <v>660</v>
      </c>
      <c r="F48" s="19">
        <v>7027400</v>
      </c>
      <c r="G48" s="24">
        <v>5948.12</v>
      </c>
      <c r="H48" s="24">
        <v>11.2</v>
      </c>
      <c r="I48" s="31">
        <v>7.2821452999999998</v>
      </c>
      <c r="J48" s="31"/>
      <c r="K48" s="35"/>
    </row>
    <row r="49" spans="1:11" x14ac:dyDescent="0.25">
      <c r="B49" s="8" t="s">
        <v>2983</v>
      </c>
      <c r="C49" s="57" t="s">
        <v>2984</v>
      </c>
      <c r="D49" s="54" t="s">
        <v>2985</v>
      </c>
      <c r="E49" s="6" t="s">
        <v>660</v>
      </c>
      <c r="F49" s="19">
        <v>1200000</v>
      </c>
      <c r="G49" s="24">
        <v>1015.3</v>
      </c>
      <c r="H49" s="24">
        <v>1.91</v>
      </c>
      <c r="I49" s="31">
        <v>7.2822487999999996</v>
      </c>
      <c r="J49" s="31"/>
      <c r="K49" s="35"/>
    </row>
    <row r="50" spans="1:11" x14ac:dyDescent="0.25">
      <c r="B50" s="8" t="s">
        <v>3523</v>
      </c>
      <c r="C50" s="57" t="s">
        <v>3524</v>
      </c>
      <c r="D50" s="54" t="s">
        <v>3525</v>
      </c>
      <c r="E50" s="6" t="s">
        <v>660</v>
      </c>
      <c r="F50" s="19">
        <v>824000</v>
      </c>
      <c r="G50" s="24">
        <v>702.26</v>
      </c>
      <c r="H50" s="24">
        <v>1.32</v>
      </c>
      <c r="I50" s="31">
        <v>7.2802305</v>
      </c>
      <c r="J50" s="31"/>
      <c r="K50" s="35"/>
    </row>
    <row r="51" spans="1:11" x14ac:dyDescent="0.25">
      <c r="B51" s="8" t="s">
        <v>3526</v>
      </c>
      <c r="C51" s="57" t="s">
        <v>3527</v>
      </c>
      <c r="D51" s="54" t="s">
        <v>3528</v>
      </c>
      <c r="E51" s="6" t="s">
        <v>660</v>
      </c>
      <c r="F51" s="19">
        <v>749700</v>
      </c>
      <c r="G51" s="24">
        <v>635.55999999999995</v>
      </c>
      <c r="H51" s="24">
        <v>1.2</v>
      </c>
      <c r="I51" s="31">
        <v>7.2817312999999997</v>
      </c>
      <c r="J51" s="31"/>
      <c r="K51" s="35"/>
    </row>
    <row r="52" spans="1:11" x14ac:dyDescent="0.25">
      <c r="B52" s="8" t="s">
        <v>2278</v>
      </c>
      <c r="C52" s="57" t="s">
        <v>2279</v>
      </c>
      <c r="D52" s="54" t="s">
        <v>2280</v>
      </c>
      <c r="E52" s="6" t="s">
        <v>660</v>
      </c>
      <c r="F52" s="19">
        <v>535800</v>
      </c>
      <c r="G52" s="24">
        <v>461.87</v>
      </c>
      <c r="H52" s="24">
        <v>0.87</v>
      </c>
      <c r="I52" s="31">
        <v>7.2770738000000001</v>
      </c>
      <c r="J52" s="31"/>
      <c r="K52" s="35"/>
    </row>
    <row r="53" spans="1:11" x14ac:dyDescent="0.25">
      <c r="B53" s="8" t="s">
        <v>3120</v>
      </c>
      <c r="C53" s="57" t="s">
        <v>3121</v>
      </c>
      <c r="D53" s="54" t="s">
        <v>3122</v>
      </c>
      <c r="E53" s="6" t="s">
        <v>660</v>
      </c>
      <c r="F53" s="19">
        <v>539500</v>
      </c>
      <c r="G53" s="24">
        <v>454.87</v>
      </c>
      <c r="H53" s="24">
        <v>0.86</v>
      </c>
      <c r="I53" s="31">
        <v>7.3073268999999996</v>
      </c>
      <c r="J53" s="31"/>
      <c r="K53" s="35"/>
    </row>
    <row r="54" spans="1:11" x14ac:dyDescent="0.25">
      <c r="B54" s="8" t="s">
        <v>2281</v>
      </c>
      <c r="C54" s="57" t="s">
        <v>2282</v>
      </c>
      <c r="D54" s="54" t="s">
        <v>2283</v>
      </c>
      <c r="E54" s="6" t="s">
        <v>660</v>
      </c>
      <c r="F54" s="19">
        <v>500000</v>
      </c>
      <c r="G54" s="24">
        <v>423.46</v>
      </c>
      <c r="H54" s="24">
        <v>0.8</v>
      </c>
      <c r="I54" s="31">
        <v>7.2819900999999998</v>
      </c>
      <c r="J54" s="31"/>
      <c r="K54" s="35"/>
    </row>
    <row r="55" spans="1:11" x14ac:dyDescent="0.25">
      <c r="C55" s="58" t="s">
        <v>40</v>
      </c>
      <c r="D55" s="54"/>
      <c r="E55" s="6"/>
      <c r="F55" s="19"/>
      <c r="G55" s="25">
        <v>23267.040000000001</v>
      </c>
      <c r="H55" s="25">
        <v>43.81</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38</v>
      </c>
      <c r="C69" s="57" t="s">
        <v>39</v>
      </c>
      <c r="D69" s="54"/>
      <c r="E69" s="6"/>
      <c r="F69" s="19"/>
      <c r="G69" s="24">
        <v>753.43</v>
      </c>
      <c r="H69" s="24">
        <v>1.42</v>
      </c>
      <c r="I69" s="31"/>
      <c r="J69" s="31"/>
      <c r="K69" s="35"/>
    </row>
    <row r="70" spans="1:54" x14ac:dyDescent="0.25">
      <c r="C70" s="58" t="s">
        <v>40</v>
      </c>
      <c r="D70" s="54"/>
      <c r="E70" s="6"/>
      <c r="F70" s="19"/>
      <c r="G70" s="25">
        <v>753.43</v>
      </c>
      <c r="H70" s="25">
        <v>1.42</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4656</v>
      </c>
      <c r="D73" s="54"/>
      <c r="E73" s="6"/>
      <c r="F73" s="19"/>
      <c r="G73" s="24" t="s">
        <v>2</v>
      </c>
      <c r="H73" s="24" t="s">
        <v>2</v>
      </c>
      <c r="I73" s="31"/>
      <c r="J73" s="31"/>
      <c r="K73" s="35"/>
      <c r="L73" s="3"/>
      <c r="AI73" s="3"/>
      <c r="AV73" s="3"/>
      <c r="AX73" s="3"/>
      <c r="BB73" s="3"/>
    </row>
    <row r="74" spans="1:54" x14ac:dyDescent="0.25">
      <c r="B74" s="8"/>
      <c r="C74" s="57" t="s">
        <v>41</v>
      </c>
      <c r="D74" s="54"/>
      <c r="E74" s="6"/>
      <c r="F74" s="19"/>
      <c r="G74" s="24">
        <v>188.85</v>
      </c>
      <c r="H74" s="24">
        <v>0.32999999999999996</v>
      </c>
      <c r="I74" s="31"/>
      <c r="J74" s="31"/>
      <c r="K74" s="35"/>
    </row>
    <row r="75" spans="1:54" x14ac:dyDescent="0.25">
      <c r="C75" s="58" t="s">
        <v>40</v>
      </c>
      <c r="D75" s="54"/>
      <c r="E75" s="6"/>
      <c r="F75" s="19"/>
      <c r="G75" s="25">
        <v>188.85</v>
      </c>
      <c r="H75" s="25">
        <v>0.32999999999999996</v>
      </c>
      <c r="I75" s="31"/>
      <c r="J75" s="31"/>
      <c r="K75" s="35"/>
    </row>
    <row r="76" spans="1:54" x14ac:dyDescent="0.25">
      <c r="C76" s="57"/>
      <c r="D76" s="54"/>
      <c r="E76" s="6"/>
      <c r="F76" s="19"/>
      <c r="G76" s="24"/>
      <c r="H76" s="24"/>
      <c r="I76" s="31"/>
      <c r="J76" s="31"/>
      <c r="K76" s="35"/>
    </row>
    <row r="77" spans="1:54" x14ac:dyDescent="0.25">
      <c r="C77" s="60" t="s">
        <v>42</v>
      </c>
      <c r="D77" s="55"/>
      <c r="E77" s="5"/>
      <c r="F77" s="20"/>
      <c r="G77" s="26">
        <v>53128.32</v>
      </c>
      <c r="H77" s="26">
        <v>100</v>
      </c>
      <c r="I77" s="32"/>
      <c r="J77" s="32"/>
      <c r="K77" s="36"/>
    </row>
    <row r="80" spans="1:54" x14ac:dyDescent="0.25">
      <c r="C80" s="1" t="s">
        <v>43</v>
      </c>
    </row>
    <row r="81" spans="3:11" x14ac:dyDescent="0.25">
      <c r="C81" s="37" t="s">
        <v>44</v>
      </c>
      <c r="D81" s="37"/>
      <c r="E81" s="37"/>
      <c r="F81" s="37"/>
      <c r="G81" s="37"/>
      <c r="H81" s="37"/>
      <c r="I81" s="37"/>
      <c r="J81" s="37"/>
      <c r="K81" s="37"/>
    </row>
    <row r="82" spans="3:11" x14ac:dyDescent="0.25">
      <c r="C82" s="2" t="s">
        <v>45</v>
      </c>
    </row>
    <row r="83" spans="3:11" x14ac:dyDescent="0.25">
      <c r="C83" s="2" t="s">
        <v>46</v>
      </c>
    </row>
    <row r="84" spans="3:11" x14ac:dyDescent="0.25">
      <c r="C84" s="2" t="s">
        <v>47</v>
      </c>
    </row>
    <row r="85" spans="3:11" x14ac:dyDescent="0.25">
      <c r="C85" s="2" t="s">
        <v>48</v>
      </c>
    </row>
    <row r="87" spans="3:11" x14ac:dyDescent="0.25">
      <c r="C87" s="78" t="s">
        <v>4733</v>
      </c>
      <c r="E87" s="78" t="s">
        <v>4734</v>
      </c>
      <c r="F87" s="79"/>
    </row>
    <row r="88" spans="3:11" x14ac:dyDescent="0.25">
      <c r="E88" s="2" t="s">
        <v>4783</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17"/>
  <dimension ref="A1:IV8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3529</v>
      </c>
      <c r="J2" s="38" t="s">
        <v>4461</v>
      </c>
    </row>
    <row r="3" spans="1:54" ht="16.5" x14ac:dyDescent="0.3">
      <c r="C3" s="1" t="s">
        <v>27</v>
      </c>
      <c r="D3" s="21" t="s">
        <v>3530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3531</v>
      </c>
      <c r="C24" s="57" t="s">
        <v>3532</v>
      </c>
      <c r="D24" s="54" t="s">
        <v>3533</v>
      </c>
      <c r="E24" s="6" t="s">
        <v>660</v>
      </c>
      <c r="F24" s="19">
        <v>11980000</v>
      </c>
      <c r="G24" s="24">
        <v>11614.62</v>
      </c>
      <c r="H24" s="24">
        <v>31.69</v>
      </c>
      <c r="I24" s="31">
        <v>7.1258059999999999</v>
      </c>
      <c r="J24" s="31"/>
      <c r="K24" s="35"/>
    </row>
    <row r="25" spans="1:11" x14ac:dyDescent="0.25">
      <c r="C25" s="58" t="s">
        <v>40</v>
      </c>
      <c r="D25" s="54"/>
      <c r="E25" s="6"/>
      <c r="F25" s="19"/>
      <c r="G25" s="25">
        <v>11614.62</v>
      </c>
      <c r="H25" s="25">
        <v>31.69</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3534</v>
      </c>
      <c r="C28" s="57" t="s">
        <v>3535</v>
      </c>
      <c r="D28" s="54" t="s">
        <v>3536</v>
      </c>
      <c r="E28" s="6" t="s">
        <v>660</v>
      </c>
      <c r="F28" s="19">
        <v>3900000</v>
      </c>
      <c r="G28" s="24">
        <v>3933.7</v>
      </c>
      <c r="H28" s="24">
        <v>10.73</v>
      </c>
      <c r="I28" s="31">
        <v>7.5363815000000001</v>
      </c>
      <c r="J28" s="31"/>
      <c r="K28" s="35"/>
    </row>
    <row r="29" spans="1:11" x14ac:dyDescent="0.25">
      <c r="B29" s="8" t="s">
        <v>3537</v>
      </c>
      <c r="C29" s="57" t="s">
        <v>3538</v>
      </c>
      <c r="D29" s="54" t="s">
        <v>3539</v>
      </c>
      <c r="E29" s="6" t="s">
        <v>660</v>
      </c>
      <c r="F29" s="19">
        <v>3500000</v>
      </c>
      <c r="G29" s="24">
        <v>3532.57</v>
      </c>
      <c r="H29" s="24">
        <v>9.64</v>
      </c>
      <c r="I29" s="31">
        <v>7.5363815000000001</v>
      </c>
      <c r="J29" s="31"/>
      <c r="K29" s="35"/>
    </row>
    <row r="30" spans="1:11" x14ac:dyDescent="0.25">
      <c r="B30" s="8" t="s">
        <v>3540</v>
      </c>
      <c r="C30" s="57" t="s">
        <v>3541</v>
      </c>
      <c r="D30" s="54" t="s">
        <v>3542</v>
      </c>
      <c r="E30" s="6" t="s">
        <v>660</v>
      </c>
      <c r="F30" s="19">
        <v>2950500</v>
      </c>
      <c r="G30" s="24">
        <v>2975.17</v>
      </c>
      <c r="H30" s="24">
        <v>8.1199999999999992</v>
      </c>
      <c r="I30" s="31">
        <v>7.6061952000000002</v>
      </c>
      <c r="J30" s="31"/>
      <c r="K30" s="35"/>
    </row>
    <row r="31" spans="1:11" x14ac:dyDescent="0.25">
      <c r="B31" s="8" t="s">
        <v>3543</v>
      </c>
      <c r="C31" s="57" t="s">
        <v>3544</v>
      </c>
      <c r="D31" s="54" t="s">
        <v>3545</v>
      </c>
      <c r="E31" s="6" t="s">
        <v>660</v>
      </c>
      <c r="F31" s="19">
        <v>2500000</v>
      </c>
      <c r="G31" s="24">
        <v>2522.2199999999998</v>
      </c>
      <c r="H31" s="24">
        <v>6.88</v>
      </c>
      <c r="I31" s="31">
        <v>7.5306262999999998</v>
      </c>
      <c r="J31" s="31"/>
      <c r="K31" s="35"/>
    </row>
    <row r="32" spans="1:11" x14ac:dyDescent="0.25">
      <c r="B32" s="8" t="s">
        <v>3546</v>
      </c>
      <c r="C32" s="57" t="s">
        <v>3547</v>
      </c>
      <c r="D32" s="54" t="s">
        <v>3548</v>
      </c>
      <c r="E32" s="6" t="s">
        <v>660</v>
      </c>
      <c r="F32" s="19">
        <v>2000000</v>
      </c>
      <c r="G32" s="24">
        <v>2016.81</v>
      </c>
      <c r="H32" s="24">
        <v>5.5</v>
      </c>
      <c r="I32" s="31">
        <v>7.5622128999999996</v>
      </c>
      <c r="J32" s="31"/>
      <c r="K32" s="35"/>
    </row>
    <row r="33" spans="1:11" x14ac:dyDescent="0.25">
      <c r="C33" s="58" t="s">
        <v>40</v>
      </c>
      <c r="D33" s="54"/>
      <c r="E33" s="6"/>
      <c r="F33" s="19"/>
      <c r="G33" s="25">
        <v>14980.47</v>
      </c>
      <c r="H33" s="25">
        <v>40.869999999999997</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2942</v>
      </c>
      <c r="C45" s="57" t="s">
        <v>2943</v>
      </c>
      <c r="D45" s="54" t="s">
        <v>2944</v>
      </c>
      <c r="E45" s="6" t="s">
        <v>660</v>
      </c>
      <c r="F45" s="19">
        <v>5116000</v>
      </c>
      <c r="G45" s="24">
        <v>4642.93</v>
      </c>
      <c r="H45" s="24">
        <v>12.67</v>
      </c>
      <c r="I45" s="31">
        <v>7.3116421000000003</v>
      </c>
      <c r="J45" s="31"/>
      <c r="K45" s="35"/>
    </row>
    <row r="46" spans="1:11" x14ac:dyDescent="0.25">
      <c r="B46" s="8" t="s">
        <v>3028</v>
      </c>
      <c r="C46" s="57" t="s">
        <v>3029</v>
      </c>
      <c r="D46" s="54" t="s">
        <v>3030</v>
      </c>
      <c r="E46" s="6" t="s">
        <v>660</v>
      </c>
      <c r="F46" s="19">
        <v>2248500</v>
      </c>
      <c r="G46" s="24">
        <v>2040.98</v>
      </c>
      <c r="H46" s="24">
        <v>5.57</v>
      </c>
      <c r="I46" s="31">
        <v>7.3118492000000002</v>
      </c>
      <c r="J46" s="31"/>
      <c r="K46" s="35"/>
    </row>
    <row r="47" spans="1:11" x14ac:dyDescent="0.25">
      <c r="B47" s="8" t="s">
        <v>2910</v>
      </c>
      <c r="C47" s="57" t="s">
        <v>2911</v>
      </c>
      <c r="D47" s="54" t="s">
        <v>2912</v>
      </c>
      <c r="E47" s="6" t="s">
        <v>660</v>
      </c>
      <c r="F47" s="19">
        <v>1107000</v>
      </c>
      <c r="G47" s="24">
        <v>986.76</v>
      </c>
      <c r="H47" s="24">
        <v>2.69</v>
      </c>
      <c r="I47" s="31">
        <v>7.2934723999999997</v>
      </c>
      <c r="J47" s="31"/>
      <c r="K47" s="35"/>
    </row>
    <row r="48" spans="1:11" x14ac:dyDescent="0.25">
      <c r="B48" s="8" t="s">
        <v>2296</v>
      </c>
      <c r="C48" s="57" t="s">
        <v>2297</v>
      </c>
      <c r="D48" s="54" t="s">
        <v>2298</v>
      </c>
      <c r="E48" s="6" t="s">
        <v>660</v>
      </c>
      <c r="F48" s="19">
        <v>1063800</v>
      </c>
      <c r="G48" s="24">
        <v>944.19</v>
      </c>
      <c r="H48" s="24">
        <v>2.58</v>
      </c>
      <c r="I48" s="31">
        <v>7.2810192999999996</v>
      </c>
      <c r="J48" s="31"/>
      <c r="K48" s="35"/>
    </row>
    <row r="49" spans="1:11" x14ac:dyDescent="0.25">
      <c r="B49" s="8" t="s">
        <v>2948</v>
      </c>
      <c r="C49" s="57" t="s">
        <v>2949</v>
      </c>
      <c r="D49" s="54" t="s">
        <v>2950</v>
      </c>
      <c r="E49" s="6" t="s">
        <v>660</v>
      </c>
      <c r="F49" s="19">
        <v>950000</v>
      </c>
      <c r="G49" s="24">
        <v>861.65</v>
      </c>
      <c r="H49" s="24">
        <v>2.35</v>
      </c>
      <c r="I49" s="31">
        <v>7.3110726000000001</v>
      </c>
      <c r="J49" s="31"/>
      <c r="K49" s="35"/>
    </row>
    <row r="50" spans="1:11" x14ac:dyDescent="0.25">
      <c r="B50" s="8" t="s">
        <v>2945</v>
      </c>
      <c r="C50" s="57" t="s">
        <v>2946</v>
      </c>
      <c r="D50" s="54" t="s">
        <v>2947</v>
      </c>
      <c r="E50" s="6" t="s">
        <v>660</v>
      </c>
      <c r="F50" s="19">
        <v>60800</v>
      </c>
      <c r="G50" s="24">
        <v>54.27</v>
      </c>
      <c r="H50" s="24">
        <v>0.15</v>
      </c>
      <c r="I50" s="31">
        <v>7.2948181999999999</v>
      </c>
      <c r="J50" s="31"/>
      <c r="K50" s="35"/>
    </row>
    <row r="51" spans="1:11" x14ac:dyDescent="0.25">
      <c r="C51" s="58" t="s">
        <v>40</v>
      </c>
      <c r="D51" s="54"/>
      <c r="E51" s="6"/>
      <c r="F51" s="19"/>
      <c r="G51" s="25">
        <v>9530.7800000000007</v>
      </c>
      <c r="H51" s="25">
        <v>26.01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38</v>
      </c>
      <c r="C65" s="57" t="s">
        <v>39</v>
      </c>
      <c r="D65" s="54"/>
      <c r="E65" s="6"/>
      <c r="F65" s="19"/>
      <c r="G65" s="24">
        <v>29.48</v>
      </c>
      <c r="H65" s="24">
        <v>0.08</v>
      </c>
      <c r="I65" s="31"/>
      <c r="J65" s="31"/>
      <c r="K65" s="35"/>
    </row>
    <row r="66" spans="1:54" x14ac:dyDescent="0.25">
      <c r="C66" s="58" t="s">
        <v>40</v>
      </c>
      <c r="D66" s="54"/>
      <c r="E66" s="6"/>
      <c r="F66" s="19"/>
      <c r="G66" s="25">
        <v>29.48</v>
      </c>
      <c r="H66" s="25">
        <v>0.08</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4656</v>
      </c>
      <c r="D69" s="54"/>
      <c r="E69" s="6"/>
      <c r="F69" s="19"/>
      <c r="G69" s="24" t="s">
        <v>2</v>
      </c>
      <c r="H69" s="24" t="s">
        <v>2</v>
      </c>
      <c r="I69" s="31"/>
      <c r="J69" s="31"/>
      <c r="K69" s="35"/>
      <c r="L69" s="3"/>
      <c r="AI69" s="3"/>
      <c r="AV69" s="3"/>
      <c r="AX69" s="3"/>
      <c r="BB69" s="3"/>
    </row>
    <row r="70" spans="1:54" x14ac:dyDescent="0.25">
      <c r="B70" s="8"/>
      <c r="C70" s="57" t="s">
        <v>41</v>
      </c>
      <c r="D70" s="54"/>
      <c r="E70" s="6"/>
      <c r="F70" s="19"/>
      <c r="G70" s="24">
        <v>493.02</v>
      </c>
      <c r="H70" s="24">
        <v>1.35</v>
      </c>
      <c r="I70" s="31"/>
      <c r="J70" s="31"/>
      <c r="K70" s="35"/>
    </row>
    <row r="71" spans="1:54" x14ac:dyDescent="0.25">
      <c r="C71" s="58" t="s">
        <v>40</v>
      </c>
      <c r="D71" s="54"/>
      <c r="E71" s="6"/>
      <c r="F71" s="19"/>
      <c r="G71" s="25">
        <v>493.02</v>
      </c>
      <c r="H71" s="25">
        <v>1.35</v>
      </c>
      <c r="I71" s="31"/>
      <c r="J71" s="31"/>
      <c r="K71" s="35"/>
    </row>
    <row r="72" spans="1:54" x14ac:dyDescent="0.25">
      <c r="C72" s="57"/>
      <c r="D72" s="54"/>
      <c r="E72" s="6"/>
      <c r="F72" s="19"/>
      <c r="G72" s="24"/>
      <c r="H72" s="24"/>
      <c r="I72" s="31"/>
      <c r="J72" s="31"/>
      <c r="K72" s="35"/>
    </row>
    <row r="73" spans="1:54" x14ac:dyDescent="0.25">
      <c r="C73" s="60" t="s">
        <v>42</v>
      </c>
      <c r="D73" s="55"/>
      <c r="E73" s="5"/>
      <c r="F73" s="20"/>
      <c r="G73" s="26">
        <v>36648.370000000003</v>
      </c>
      <c r="H73" s="26">
        <v>100</v>
      </c>
      <c r="I73" s="32"/>
      <c r="J73" s="32"/>
      <c r="K73" s="36"/>
    </row>
    <row r="76" spans="1:54" x14ac:dyDescent="0.25">
      <c r="C76" s="1" t="s">
        <v>43</v>
      </c>
    </row>
    <row r="77" spans="1:54" x14ac:dyDescent="0.25">
      <c r="C77" s="37" t="s">
        <v>44</v>
      </c>
      <c r="D77" s="37"/>
      <c r="E77" s="37"/>
      <c r="F77" s="37"/>
      <c r="G77" s="37"/>
      <c r="H77" s="37"/>
      <c r="I77" s="37"/>
      <c r="J77" s="37"/>
      <c r="K77" s="37"/>
    </row>
    <row r="78" spans="1:54" x14ac:dyDescent="0.25">
      <c r="C78" s="2" t="s">
        <v>45</v>
      </c>
    </row>
    <row r="79" spans="1:54" x14ac:dyDescent="0.25">
      <c r="C79" s="2" t="s">
        <v>46</v>
      </c>
    </row>
    <row r="80" spans="1:54" x14ac:dyDescent="0.25">
      <c r="C80" s="2" t="s">
        <v>47</v>
      </c>
    </row>
    <row r="81" spans="3:6" x14ac:dyDescent="0.25">
      <c r="C81" s="2" t="s">
        <v>48</v>
      </c>
    </row>
    <row r="83" spans="3:6" x14ac:dyDescent="0.25">
      <c r="C83" s="78" t="s">
        <v>4733</v>
      </c>
      <c r="E83" s="78" t="s">
        <v>4734</v>
      </c>
      <c r="F83" s="79"/>
    </row>
    <row r="84" spans="3:6" x14ac:dyDescent="0.25">
      <c r="E84" s="2" t="s">
        <v>4776</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18"/>
  <dimension ref="A1:IV75"/>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3549</v>
      </c>
      <c r="J2" s="38" t="s">
        <v>4461</v>
      </c>
    </row>
    <row r="3" spans="1:54" ht="16.5" x14ac:dyDescent="0.3">
      <c r="C3" s="1" t="s">
        <v>27</v>
      </c>
      <c r="D3" s="21" t="s">
        <v>3550</v>
      </c>
    </row>
    <row r="4" spans="1:54" ht="15.75" x14ac:dyDescent="0.3">
      <c r="C4" s="1" t="s">
        <v>28</v>
      </c>
      <c r="D4" s="22">
        <v>45322</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3291</v>
      </c>
      <c r="C24" s="57" t="s">
        <v>3292</v>
      </c>
      <c r="D24" s="54" t="s">
        <v>3293</v>
      </c>
      <c r="E24" s="6" t="s">
        <v>660</v>
      </c>
      <c r="F24" s="19">
        <v>1500000</v>
      </c>
      <c r="G24" s="24">
        <v>1458.67</v>
      </c>
      <c r="H24" s="24">
        <v>8.27</v>
      </c>
      <c r="I24" s="31">
        <v>7.1212790000000004</v>
      </c>
      <c r="J24" s="31"/>
      <c r="K24" s="35"/>
    </row>
    <row r="25" spans="1:11" x14ac:dyDescent="0.25">
      <c r="C25" s="58" t="s">
        <v>40</v>
      </c>
      <c r="D25" s="54"/>
      <c r="E25" s="6"/>
      <c r="F25" s="19"/>
      <c r="G25" s="25">
        <v>1458.67</v>
      </c>
      <c r="H25" s="25">
        <v>8.27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3551</v>
      </c>
      <c r="C39" s="57" t="s">
        <v>3552</v>
      </c>
      <c r="D39" s="54" t="s">
        <v>3553</v>
      </c>
      <c r="E39" s="6" t="s">
        <v>660</v>
      </c>
      <c r="F39" s="19">
        <v>18000000</v>
      </c>
      <c r="G39" s="24">
        <v>15425.19</v>
      </c>
      <c r="H39" s="24">
        <v>87.41</v>
      </c>
      <c r="I39" s="31">
        <v>7.2787297999999998</v>
      </c>
      <c r="J39" s="31"/>
      <c r="K39" s="35"/>
    </row>
    <row r="40" spans="1:11" x14ac:dyDescent="0.25">
      <c r="B40" s="8" t="s">
        <v>3554</v>
      </c>
      <c r="C40" s="57" t="s">
        <v>3552</v>
      </c>
      <c r="D40" s="54" t="s">
        <v>3555</v>
      </c>
      <c r="E40" s="6" t="s">
        <v>660</v>
      </c>
      <c r="F40" s="19">
        <v>506700</v>
      </c>
      <c r="G40" s="24">
        <v>434.22</v>
      </c>
      <c r="H40" s="24">
        <v>2.46</v>
      </c>
      <c r="I40" s="31">
        <v>7.2787297999999998</v>
      </c>
      <c r="J40" s="31"/>
      <c r="K40" s="35"/>
    </row>
    <row r="41" spans="1:11" x14ac:dyDescent="0.25">
      <c r="B41" s="8" t="s">
        <v>2278</v>
      </c>
      <c r="C41" s="57" t="s">
        <v>2279</v>
      </c>
      <c r="D41" s="54" t="s">
        <v>2280</v>
      </c>
      <c r="E41" s="6" t="s">
        <v>660</v>
      </c>
      <c r="F41" s="19">
        <v>250000</v>
      </c>
      <c r="G41" s="24">
        <v>215.5</v>
      </c>
      <c r="H41" s="24">
        <v>1.22</v>
      </c>
      <c r="I41" s="31">
        <v>7.2770738000000001</v>
      </c>
      <c r="J41" s="31"/>
      <c r="K41" s="35"/>
    </row>
    <row r="42" spans="1:11" x14ac:dyDescent="0.25">
      <c r="C42" s="58" t="s">
        <v>40</v>
      </c>
      <c r="D42" s="54"/>
      <c r="E42" s="6"/>
      <c r="F42" s="19"/>
      <c r="G42" s="25">
        <v>16074.91</v>
      </c>
      <c r="H42" s="25">
        <v>91.09</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38</v>
      </c>
      <c r="C56" s="57" t="s">
        <v>39</v>
      </c>
      <c r="D56" s="54"/>
      <c r="E56" s="6"/>
      <c r="F56" s="19"/>
      <c r="G56" s="24">
        <v>76.66</v>
      </c>
      <c r="H56" s="24">
        <v>0.43</v>
      </c>
      <c r="I56" s="31"/>
      <c r="J56" s="31"/>
      <c r="K56" s="35"/>
    </row>
    <row r="57" spans="1:54" x14ac:dyDescent="0.25">
      <c r="C57" s="58" t="s">
        <v>40</v>
      </c>
      <c r="D57" s="54"/>
      <c r="E57" s="6"/>
      <c r="F57" s="19"/>
      <c r="G57" s="25">
        <v>76.66</v>
      </c>
      <c r="H57" s="25">
        <v>0.43</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4656</v>
      </c>
      <c r="D60" s="54"/>
      <c r="E60" s="6"/>
      <c r="F60" s="19"/>
      <c r="G60" s="24" t="s">
        <v>2</v>
      </c>
      <c r="H60" s="24" t="s">
        <v>2</v>
      </c>
      <c r="I60" s="31"/>
      <c r="J60" s="31"/>
      <c r="K60" s="35"/>
      <c r="L60" s="3"/>
      <c r="AI60" s="3"/>
      <c r="AV60" s="3"/>
      <c r="AX60" s="3"/>
      <c r="BB60" s="3"/>
    </row>
    <row r="61" spans="1:54" x14ac:dyDescent="0.25">
      <c r="B61" s="8"/>
      <c r="C61" s="57" t="s">
        <v>41</v>
      </c>
      <c r="D61" s="54"/>
      <c r="E61" s="6"/>
      <c r="F61" s="19"/>
      <c r="G61" s="24">
        <v>36.32</v>
      </c>
      <c r="H61" s="24">
        <v>0.21</v>
      </c>
      <c r="I61" s="31"/>
      <c r="J61" s="31"/>
      <c r="K61" s="35"/>
    </row>
    <row r="62" spans="1:54" x14ac:dyDescent="0.25">
      <c r="C62" s="58" t="s">
        <v>40</v>
      </c>
      <c r="D62" s="54"/>
      <c r="E62" s="6"/>
      <c r="F62" s="19"/>
      <c r="G62" s="25">
        <v>36.32</v>
      </c>
      <c r="H62" s="25">
        <v>0.21</v>
      </c>
      <c r="I62" s="31"/>
      <c r="J62" s="31"/>
      <c r="K62" s="35"/>
    </row>
    <row r="63" spans="1:54" x14ac:dyDescent="0.25">
      <c r="C63" s="57"/>
      <c r="D63" s="54"/>
      <c r="E63" s="6"/>
      <c r="F63" s="19"/>
      <c r="G63" s="24"/>
      <c r="H63" s="24"/>
      <c r="I63" s="31"/>
      <c r="J63" s="31"/>
      <c r="K63" s="35"/>
    </row>
    <row r="64" spans="1:54" x14ac:dyDescent="0.25">
      <c r="C64" s="60" t="s">
        <v>42</v>
      </c>
      <c r="D64" s="55"/>
      <c r="E64" s="5"/>
      <c r="F64" s="20"/>
      <c r="G64" s="26">
        <v>17646.560000000001</v>
      </c>
      <c r="H64" s="26">
        <v>100</v>
      </c>
      <c r="I64" s="32"/>
      <c r="J64" s="32"/>
      <c r="K64" s="36"/>
    </row>
    <row r="67" spans="3:11" x14ac:dyDescent="0.25">
      <c r="C67" s="1" t="s">
        <v>43</v>
      </c>
    </row>
    <row r="68" spans="3:11" x14ac:dyDescent="0.25">
      <c r="C68" s="37" t="s">
        <v>44</v>
      </c>
      <c r="D68" s="37"/>
      <c r="E68" s="37"/>
      <c r="F68" s="37"/>
      <c r="G68" s="37"/>
      <c r="H68" s="37"/>
      <c r="I68" s="37"/>
      <c r="J68" s="37"/>
      <c r="K68" s="37"/>
    </row>
    <row r="69" spans="3:11" x14ac:dyDescent="0.25">
      <c r="C69" s="2" t="s">
        <v>45</v>
      </c>
    </row>
    <row r="70" spans="3:11" x14ac:dyDescent="0.25">
      <c r="C70" s="2" t="s">
        <v>46</v>
      </c>
    </row>
    <row r="71" spans="3:11" x14ac:dyDescent="0.25">
      <c r="C71" s="2" t="s">
        <v>47</v>
      </c>
    </row>
    <row r="72" spans="3:11" x14ac:dyDescent="0.25">
      <c r="C72" s="2" t="s">
        <v>48</v>
      </c>
    </row>
    <row r="74" spans="3:11" x14ac:dyDescent="0.25">
      <c r="C74" s="78" t="s">
        <v>4733</v>
      </c>
      <c r="E74" s="78" t="s">
        <v>4734</v>
      </c>
      <c r="F74" s="79"/>
    </row>
    <row r="75" spans="3:11" x14ac:dyDescent="0.25">
      <c r="E75" s="2" t="s">
        <v>4776</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6038</vt:i4>
      </vt:variant>
    </vt:vector>
  </HeadingPairs>
  <TitlesOfParts>
    <vt:vector size="6157"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77</vt:lpstr>
      <vt:lpstr>SFMP- Series 78</vt:lpstr>
      <vt:lpstr>SDYF</vt:lpstr>
      <vt:lpstr>SFMP- Series 79</vt:lpstr>
      <vt:lpstr>SFMP- Series 80</vt:lpstr>
      <vt:lpstr>SFMP- Series 81</vt:lpstr>
      <vt:lpstr>SBI-BSE-SENSEX-IF</vt:lpstr>
      <vt:lpstr>SBI Nifty 1 D Rate ETF</vt:lpstr>
      <vt:lpstr>SFMP- Series 91</vt:lpstr>
      <vt:lpstr>SN50EWIF</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XDO_?CLASS_3?14?</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XDO_?FINAL_ISIN?76?</vt:lpstr>
      <vt:lpstr>XDO_?FINAL_ISIN?77?</vt:lpstr>
      <vt:lpstr>XDO_?FINAL_ISIN?78?</vt:lpstr>
      <vt:lpstr>XDO_?FINAL_ISIN?79?</vt:lpstr>
      <vt:lpstr>XDO_?FINAL_ISIN?80?</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XDO_?FINAL_MV?76?</vt:lpstr>
      <vt:lpstr>XDO_?FINAL_MV?77?</vt:lpstr>
      <vt:lpstr>XDO_?FINAL_MV?78?</vt:lpstr>
      <vt:lpstr>XDO_?FINAL_MV?79?</vt:lpstr>
      <vt:lpstr>XDO_?FINAL_MV?80?</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XDO_?FINAL_NAME?76?</vt:lpstr>
      <vt:lpstr>XDO_?FINAL_NAME?77?</vt:lpstr>
      <vt:lpstr>XDO_?FINAL_NAME?78?</vt:lpstr>
      <vt:lpstr>XDO_?FINAL_NAME?79?</vt:lpstr>
      <vt:lpstr>XDO_?FINAL_NAME?80?</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XDO_?FINAL_PER_NET?76?</vt:lpstr>
      <vt:lpstr>XDO_?FINAL_PER_NET?77?</vt:lpstr>
      <vt:lpstr>XDO_?FINAL_PER_NET?78?</vt:lpstr>
      <vt:lpstr>XDO_?FINAL_PER_NET?79?</vt:lpstr>
      <vt:lpstr>XDO_?FINAL_PER_NET?80?</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XDO_?FINAL_QUANTITE?76?</vt:lpstr>
      <vt:lpstr>XDO_?FINAL_QUANTITE?77?</vt:lpstr>
      <vt:lpstr>XDO_?FINAL_QUANTITE?78?</vt:lpstr>
      <vt:lpstr>XDO_?FINAL_QUANTITE?79?</vt:lpstr>
      <vt:lpstr>XDO_?FINAL_QUANTITE?80?</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XDO_?NAMCNAME?14?</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XDO_?NOVAL?76?</vt:lpstr>
      <vt:lpstr>XDO_?NOVAL?77?</vt:lpstr>
      <vt:lpstr>XDO_?NOVAL?78?</vt:lpstr>
      <vt:lpstr>XDO_?NOVAL?79?</vt:lpstr>
      <vt:lpstr>XDO_?NOVAL?80?</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XDO_?NPTF?14?</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XDO_?RATING?76?</vt:lpstr>
      <vt:lpstr>XDO_?RATING?77?</vt:lpstr>
      <vt:lpstr>XDO_?RATING?78?</vt:lpstr>
      <vt:lpstr>XDO_?RATING?79?</vt:lpstr>
      <vt:lpstr>XDO_?RATING?80?</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XDO_?REMARKS?76?</vt:lpstr>
      <vt:lpstr>XDO_?REMARKS?77?</vt:lpstr>
      <vt:lpstr>XDO_?REMARKS?78?</vt:lpstr>
      <vt:lpstr>XDO_?REMARKS?79?</vt:lpstr>
      <vt:lpstr>XDO_?REMARKS?80?</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XDO_?TITL?14?</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XDO_?YTM?550?</vt:lpstr>
      <vt:lpstr>XDO_?YTM?551?</vt:lpstr>
      <vt:lpstr>XDO_?YTM?552?</vt:lpstr>
      <vt:lpstr>XDO_?YTM?553?</vt:lpstr>
      <vt:lpstr>XDO_?YTM?554?</vt:lpstr>
      <vt:lpstr>XDO_?YTM?555?</vt:lpstr>
      <vt:lpstr>XDO_?YTM?556?</vt:lpstr>
      <vt:lpstr>XDO_?YTM?557?</vt:lpstr>
      <vt:lpstr>XDO_?YTM?558?</vt:lpstr>
      <vt:lpstr>XDO_?YTM?559?</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XDO_?YTM?59?</vt:lpstr>
      <vt:lpstr>XDO_?YTM?60?</vt:lpstr>
      <vt:lpstr>XDO_?YTM?61?</vt:lpstr>
      <vt:lpstr>XDO_?YTM?62?</vt:lpstr>
      <vt:lpstr>XDO_?YTM?63?</vt:lpstr>
      <vt:lpstr>XDO_?YTM?64?</vt:lpstr>
      <vt:lpstr>XDO_?YTM?65?</vt:lpstr>
      <vt:lpstr>XDO_?YTM?66?</vt:lpstr>
      <vt:lpstr>XDO_?YTM?67?</vt:lpstr>
      <vt:lpstr>XDO_?YTM?68?</vt:lpstr>
      <vt:lpstr>XDO_?YTM?76?</vt:lpstr>
      <vt:lpstr>XDO_?YTM?77?</vt:lpstr>
      <vt:lpstr>XDO_?YTM?78?</vt:lpstr>
      <vt:lpstr>XDO_?YTM?79?</vt:lpstr>
      <vt:lpstr>XDO_?YTM?80?</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XDO_GROUP_?G_2?14?</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XDO_GROUP_?G_3?14?</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XDO_GROUP_?G_4?76?</vt:lpstr>
      <vt:lpstr>XDO_GROUP_?G_4?77?</vt:lpstr>
      <vt:lpstr>XDO_GROUP_?G_4?78?</vt:lpstr>
      <vt:lpstr>XDO_GROUP_?G_4?79?</vt:lpstr>
      <vt:lpstr>XDO_GROUP_?G_4?80?</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2024-02-08T09:50:02Z</dcterms:modified>
</cp:coreProperties>
</file>