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UL9J5I6B\"/>
    </mc:Choice>
  </mc:AlternateContent>
  <xr:revisionPtr revIDLastSave="0" documentId="13_ncr:8001_{6FAE1B14-739B-48F2-A635-77F67625310B}" xr6:coauthVersionLast="45" xr6:coauthVersionMax="47" xr10:uidLastSave="{00000000-0000-0000-0000-000000000000}"/>
  <bookViews>
    <workbookView xWindow="-120" yWindow="-120" windowWidth="20730" windowHeight="11160" xr2:uid="{00000000-000D-0000-FFFF-FFFF00000000}"/>
  </bookViews>
  <sheets>
    <sheet name="Index" sheetId="146"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CBF" sheetId="77" r:id="rId56"/>
    <sheet name="SEMVF" sheetId="78" r:id="rId57"/>
    <sheet name="SFMP- Series 1" sheetId="79" r:id="rId58"/>
    <sheet name="SFMP- Series 6" sheetId="80" r:id="rId59"/>
    <sheet name="SFMP- Series 34" sheetId="81" r:id="rId60"/>
    <sheet name="SMCBF-IP" sheetId="82" r:id="rId61"/>
    <sheet name="SFRDF" sheetId="83" r:id="rId62"/>
    <sheet name="SBIETFIT" sheetId="84" r:id="rId63"/>
    <sheet name="SBIETFPB" sheetId="85" r:id="rId64"/>
    <sheet name="SRBF-AP" sheetId="86" r:id="rId65"/>
    <sheet name="SRBF-AHP" sheetId="87" r:id="rId66"/>
    <sheet name="SRBF-CHP" sheetId="88" r:id="rId67"/>
    <sheet name="SRBF-CP" sheetId="89" r:id="rId68"/>
    <sheet name="SIA-US EQUITY FOF" sheetId="90" r:id="rId69"/>
    <sheet name="SFMP- Series 41" sheetId="91" r:id="rId70"/>
    <sheet name="SFMP- Series 42" sheetId="92" r:id="rId71"/>
    <sheet name="SFMP- Series 43" sheetId="93" r:id="rId72"/>
    <sheet name="SNN50" sheetId="94" r:id="rId73"/>
    <sheet name="SFMP- Series 44" sheetId="95" r:id="rId74"/>
    <sheet name="SFMP- Series 45" sheetId="96" r:id="rId75"/>
    <sheet name="SBIETFCON" sheetId="97" r:id="rId76"/>
    <sheet name="SFMP- Series 46" sheetId="98" r:id="rId77"/>
    <sheet name="SFMP- Series 47" sheetId="99" r:id="rId78"/>
    <sheet name="SFMP- Series 48" sheetId="100" r:id="rId79"/>
    <sheet name="SBAF" sheetId="101" r:id="rId80"/>
    <sheet name="SFMP- Series 49" sheetId="102" r:id="rId81"/>
    <sheet name="SFMP- Series 50" sheetId="103" r:id="rId82"/>
    <sheet name="SFMP- Series 51" sheetId="104" r:id="rId83"/>
    <sheet name="SFMP- Series 52" sheetId="105" r:id="rId84"/>
    <sheet name="SFMP- Series 53" sheetId="106" r:id="rId85"/>
    <sheet name="SFMP- Series 54" sheetId="107" r:id="rId86"/>
    <sheet name="SFMP- Series 55" sheetId="108" r:id="rId87"/>
    <sheet name="SFMP- Series 56" sheetId="109" r:id="rId88"/>
    <sheet name="SFMP- Series 57" sheetId="110" r:id="rId89"/>
    <sheet name="SFMP- Series 58" sheetId="111" r:id="rId90"/>
    <sheet name="SCPSE" sheetId="112" r:id="rId91"/>
    <sheet name="SFMP- Series 59" sheetId="113" r:id="rId92"/>
    <sheet name="SFMP- Series 60" sheetId="114" r:id="rId93"/>
    <sheet name="SMCF" sheetId="115" r:id="rId94"/>
    <sheet name="SFMP- Series 61" sheetId="116" r:id="rId95"/>
    <sheet name="SFMP- Series 66" sheetId="117" r:id="rId96"/>
    <sheet name="SFMP- Series 67" sheetId="118" r:id="rId97"/>
    <sheet name="SFMP- Series 64" sheetId="119" r:id="rId98"/>
    <sheet name="SFMP- Series 68" sheetId="120" r:id="rId99"/>
    <sheet name="SNM150IF" sheetId="121" r:id="rId100"/>
    <sheet name="SNS250IF" sheetId="122" r:id="rId101"/>
    <sheet name="SCIGI-JUN 2036" sheetId="123" r:id="rId102"/>
    <sheet name="SCIGI-APR 2029" sheetId="124" r:id="rId103"/>
    <sheet name="SCISI-SEP 2027" sheetId="125" r:id="rId104"/>
    <sheet name="SFMP- Series 72" sheetId="126" r:id="rId105"/>
    <sheet name="SFMP- Series 73" sheetId="127" r:id="rId106"/>
    <sheet name="SLDF" sheetId="128" r:id="rId107"/>
    <sheet name="SFMP- Series 74" sheetId="129" r:id="rId108"/>
    <sheet name="SFMP- Series 75" sheetId="130" r:id="rId109"/>
    <sheet name="SFMP- Series 76" sheetId="131" r:id="rId110"/>
    <sheet name="SFMP- Series 77" sheetId="132" r:id="rId111"/>
    <sheet name="SFMP- Series 78" sheetId="133" r:id="rId112"/>
    <sheet name="SDYF" sheetId="134" r:id="rId113"/>
    <sheet name="SFMP- Series 79" sheetId="135" r:id="rId114"/>
    <sheet name="SFMP- Series 80" sheetId="136" r:id="rId115"/>
    <sheet name="SFMP- Series 81" sheetId="137" r:id="rId116"/>
    <sheet name="SBI-BSE-SENSEX-IF" sheetId="138" r:id="rId117"/>
    <sheet name="SBI Nifty 1 D Rate ETF" sheetId="139" r:id="rId118"/>
    <sheet name="SFMP- Series 91" sheetId="140" r:id="rId119"/>
  </sheets>
  <definedNames>
    <definedName name="_xlnm._FilterDatabase" localSheetId="46" hidden="1">SESF!$A$9:$IV$106</definedName>
    <definedName name="_xlnm._FilterDatabase" localSheetId="2" hidden="1">SLMF!$C$10:$C$87</definedName>
    <definedName name="XDO_?AUM?">#REF!</definedName>
    <definedName name="XDO_?CLASS_3?">#REF!</definedName>
    <definedName name="XDO_?CLASS_3?1?">#REF!</definedName>
    <definedName name="XDO_?CLASS_3?10?">#REF!</definedName>
    <definedName name="XDO_?CLASS_3?100?">'SFMP- Series 49'!$C$16:$C$33</definedName>
    <definedName name="XDO_?CLASS_3?101?">'SFMP- Series 50'!$C$16:$C$30</definedName>
    <definedName name="XDO_?CLASS_3?102?">'SFMP- Series 51'!$C$16:$C$36</definedName>
    <definedName name="XDO_?CLASS_3?103?">'SFMP- Series 52'!$C$16:$C$30</definedName>
    <definedName name="XDO_?CLASS_3?104?">'SFMP- Series 53'!$C$16:$C$34</definedName>
    <definedName name="XDO_?CLASS_3?105?">'SFMP- Series 54'!$C$16:$C$28</definedName>
    <definedName name="XDO_?CLASS_3?106?">'SFMP- Series 55'!$C$16:$C$32</definedName>
    <definedName name="XDO_?CLASS_3?107?">'SFMP- Series 56'!$C$16:$C$28</definedName>
    <definedName name="XDO_?CLASS_3?108?">'SFMP- Series 57'!$C$16:$C$29</definedName>
    <definedName name="XDO_?CLASS_3?109?">'SFMP- Series 58'!$C$16:$C$31</definedName>
    <definedName name="XDO_?CLASS_3?11?">#REF!</definedName>
    <definedName name="XDO_?CLASS_3?110?">SCPSE!$C$16:$C$44</definedName>
    <definedName name="XDO_?CLASS_3?111?">'SFMP- Series 59'!$C$28:$C$40</definedName>
    <definedName name="XDO_?CLASS_3?112?">'SFMP- Series 60'!$C$16:$C$30</definedName>
    <definedName name="XDO_?CLASS_3?113?">SMCF!$C$8:$C$49</definedName>
    <definedName name="XDO_?CLASS_3?114?">'SFMP- Series 61'!$C$16:$C$36</definedName>
    <definedName name="XDO_?CLASS_3?115?">'SFMP- Series 66'!$C$16:$C$34</definedName>
    <definedName name="XDO_?CLASS_3?116?">'SFMP- Series 67'!$C$16:$C$34</definedName>
    <definedName name="XDO_?CLASS_3?117?">'SFMP- Series 64'!$C$16:$C$24</definedName>
    <definedName name="XDO_?CLASS_3?118?">'SFMP- Series 68'!$C$16:$C$24</definedName>
    <definedName name="XDO_?CLASS_3?119?">SNM150IF!$C$8:$C$159</definedName>
    <definedName name="XDO_?CLASS_3?12?">#REF!</definedName>
    <definedName name="XDO_?CLASS_3?120?">SNS250IF!$C$8:$C$259</definedName>
    <definedName name="XDO_?CLASS_3?121?">'SCIGI-JUN 2036'!$C$16:$C$25</definedName>
    <definedName name="XDO_?CLASS_3?122?">'SCIGI-APR 2029'!$C$16:$C$24</definedName>
    <definedName name="XDO_?CLASS_3?123?">'SCISI-SEP 2027'!$C$16:$C$24</definedName>
    <definedName name="XDO_?CLASS_3?124?">'SFMP- Series 72'!$C$28:$C$41</definedName>
    <definedName name="XDO_?CLASS_3?125?">'SFMP- Series 73'!$C$28:$C$41</definedName>
    <definedName name="XDO_?CLASS_3?126?">SLDF!$C$16:$C$30</definedName>
    <definedName name="XDO_?CLASS_3?127?">'SFMP- Series 74'!$C$16:$C$33</definedName>
    <definedName name="XDO_?CLASS_3?128?">'SFMP- Series 75'!$C$28:$C$32</definedName>
    <definedName name="XDO_?CLASS_3?129?">'SFMP- Series 76'!$C$16:$C$20</definedName>
    <definedName name="XDO_?CLASS_3?13?">SLMF!$C$8:$C$86</definedName>
    <definedName name="XDO_?CLASS_3?130?">'SFMP- Series 77'!$C$16:$C$19</definedName>
    <definedName name="XDO_?CLASS_3?131?">'SFMP- Series 78'!$C$16:$C$21</definedName>
    <definedName name="XDO_?CLASS_3?132?">SDYF!$C$8:$C$43</definedName>
    <definedName name="XDO_?CLASS_3?133?">'SFMP- Series 79'!$C$16:$C$21</definedName>
    <definedName name="XDO_?CLASS_3?134?">'SFMP- Series 80'!$C$16:$C$19</definedName>
    <definedName name="XDO_?CLASS_3?135?">'SFMP- Series 81'!$C$16:$C$25</definedName>
    <definedName name="XDO_?CLASS_3?136?">'SBI-BSE-SENSEX-IF'!$C$8:$C$39</definedName>
    <definedName name="XDO_?CLASS_3?137?">'SBI Nifty 1 D Rate ETF'!$C$40:$C$50</definedName>
    <definedName name="XDO_?CLASS_3?138?">'SFMP- Series 91'!$C$28:$C$34</definedName>
    <definedName name="XDO_?CLASS_3?139?">#REF!</definedName>
    <definedName name="XDO_?CLASS_3?14?">SLTEF!$C$8:$C$75</definedName>
    <definedName name="XDO_?CLASS_3?140?">#REF!</definedName>
    <definedName name="XDO_?CLASS_3?141?">#REF!</definedName>
    <definedName name="XDO_?CLASS_3?142?">#REF!</definedName>
    <definedName name="XDO_?CLASS_3?143?">#REF!</definedName>
    <definedName name="XDO_?CLASS_3?15?">#REF!</definedName>
    <definedName name="XDO_?CLASS_3?16?">#REF!</definedName>
    <definedName name="XDO_?CLASS_3?17?">SMGLF!$C$8:$C$30</definedName>
    <definedName name="XDO_?CLASS_3?18?">#REF!</definedName>
    <definedName name="XDO_?CLASS_3?19?">#REF!</definedName>
    <definedName name="XDO_?CLASS_3?2?">#REF!</definedName>
    <definedName name="XDO_?CLASS_3?20?">SEHF!$C$8:$C$39</definedName>
    <definedName name="XDO_?CLASS_3?21?">#REF!</definedName>
    <definedName name="XDO_?CLASS_3?22?">#REF!</definedName>
    <definedName name="XDO_?CLASS_3?23?">#REF!</definedName>
    <definedName name="XDO_?CLASS_3?24?">SMIF!$C$16:$C$33</definedName>
    <definedName name="XDO_?CLASS_3?25?">#REF!</definedName>
    <definedName name="XDO_?CLASS_3?26?">#REF!</definedName>
    <definedName name="XDO_?CLASS_3?27?">SCOF!$C$8:$C$51</definedName>
    <definedName name="XDO_?CLASS_3?28?">STOF!$C$8:$C$25</definedName>
    <definedName name="XDO_?CLASS_3?29?">SHOF!$C$8:$C$32</definedName>
    <definedName name="XDO_?CLASS_3?3?">#REF!</definedName>
    <definedName name="XDO_?CLASS_3?30?">SCF!$C$8:$C$93</definedName>
    <definedName name="XDO_?CLASS_3?31?">SNIF!$C$8:$C$59</definedName>
    <definedName name="XDO_?CLASS_3?32?">'SMCBF-SP'!$C$8:$C$29</definedName>
    <definedName name="XDO_?CLASS_3?33?">SOF!$C$40:$C$50</definedName>
    <definedName name="XDO_?CLASS_3?34?">SMMDF!$C$16:$C$51</definedName>
    <definedName name="XDO_?CLASS_3?35?">SLF!$C$16:$C$25</definedName>
    <definedName name="XDO_?CLASS_3?36?">SDBF!$C$16:$C$22</definedName>
    <definedName name="XDO_?CLASS_3?37?">SSF!$C$16:$C$25</definedName>
    <definedName name="XDO_?CLASS_3?38?">SCRF!$C$8:$C$16</definedName>
    <definedName name="XDO_?CLASS_3?39?">SFEF!$C$8:$C$31</definedName>
    <definedName name="XDO_?CLASS_3?4?">#REF!</definedName>
    <definedName name="XDO_?CLASS_3?40?">SCHF!$C$8:$C$52</definedName>
    <definedName name="XDO_?CLASS_3?41?">SMUSD!$C$16:$C$48</definedName>
    <definedName name="XDO_?CLASS_3?42?">SMIDCAP!$C$8:$C$80</definedName>
    <definedName name="XDO_?CLASS_3?43?">SMCMF!$C$16:$C$26</definedName>
    <definedName name="XDO_?CLASS_3?44?">SMCOMMA!$C$8:$C$31</definedName>
    <definedName name="XDO_?CLASS_3?45?">SMGF!$C$16:$C$30</definedName>
    <definedName name="XDO_?CLASS_3?46?">SFLEXI!$C$8:$C$66</definedName>
    <definedName name="XDO_?CLASS_3?47?">SMAAF!$C$8:$C$57</definedName>
    <definedName name="XDO_?CLASS_3?48?">SBLUECHIP!$C$8:$C$59</definedName>
    <definedName name="XDO_?CLASS_3?49?">SAOF!$C$8:$C$177</definedName>
    <definedName name="XDO_?CLASS_3?5?">#REF!</definedName>
    <definedName name="XDO_?CLASS_3?50?">SIF!$C$8:$C$46</definedName>
    <definedName name="XDO_?CLASS_3?51?">SMLDF!$C$16:$C$61</definedName>
    <definedName name="XDO_?CLASS_3?52?">SSTDF!$C$16:$C$81</definedName>
    <definedName name="XDO_?CLASS_3?53?">SETFGOLD!$C$40:$C$44</definedName>
    <definedName name="XDO_?CLASS_3?54?">SPSU!$C$8:$C$32</definedName>
    <definedName name="XDO_?CLASS_3?55?">SGF!$C$40:$C$42</definedName>
    <definedName name="XDO_?CLASS_3?56?">SBISENSEX!$C$8:$C$39</definedName>
    <definedName name="XDO_?CLASS_3?57?">SSCF!$C$8:$C$64</definedName>
    <definedName name="XDO_?CLASS_3?58?">SBPF!$C$16:$C$61</definedName>
    <definedName name="XDO_?CLASS_3?59?">'STAF-III'!$C$8:$C$28</definedName>
    <definedName name="XDO_?CLASS_3?6?">SMEEF!$C$8:$C$44</definedName>
    <definedName name="XDO_?CLASS_3?60?">'SLTAF-I'!$C$8:$C$34</definedName>
    <definedName name="XDO_?CLASS_3?61?">'SLTAF-II'!$C$8:$C$34</definedName>
    <definedName name="XDO_?CLASS_3?62?">SBFS!$C$8:$C$34</definedName>
    <definedName name="XDO_?CLASS_3?63?">SETFNN50!$C$8:$C$59</definedName>
    <definedName name="XDO_?CLASS_3?64?">SETFNIFBK!$C$8:$C$21</definedName>
    <definedName name="XDO_?CLASS_3?65?">SETFBSE100!$C$8:$C$110</definedName>
    <definedName name="XDO_?CLASS_3?66?">SESF!$C$8:$C$103</definedName>
    <definedName name="XDO_?CLASS_3?67?">SETFNIF50!$C$8:$C$59</definedName>
    <definedName name="XDO_?CLASS_3?68?">'SLTAF-III'!$C$8:$C$35</definedName>
    <definedName name="XDO_?CLASS_3?69?">SETF10GILT!$C$16:$C$24</definedName>
    <definedName name="XDO_?CLASS_3?7?">#REF!</definedName>
    <definedName name="XDO_?CLASS_3?70?">'SLTAF-IV'!$C$8:$C$32</definedName>
    <definedName name="XDO_?CLASS_3?71?">'SLTAF-V'!$C$8:$C$29</definedName>
    <definedName name="XDO_?CLASS_3?72?">'SLTAF-VI'!$C$8:$C$51</definedName>
    <definedName name="XDO_?CLASS_3?73?">SETFSN50!$C$8:$C$59</definedName>
    <definedName name="XDO_?CLASS_3?74?">SBIETFQLTY!$C$8:$C$40</definedName>
    <definedName name="XDO_?CLASS_3?75?">SCBF!$C$16:$C$103</definedName>
    <definedName name="XDO_?CLASS_3?76?">SEMVF!$C$8:$C$59</definedName>
    <definedName name="XDO_?CLASS_3?77?">'SFMP- Series 1'!$C$16:$C$31</definedName>
    <definedName name="XDO_?CLASS_3?78?">'SFMP- Series 6'!$C$16:$C$29</definedName>
    <definedName name="XDO_?CLASS_3?79?">'SFMP- Series 34'!$C$16:$C$26</definedName>
    <definedName name="XDO_?CLASS_3?8?">#REF!</definedName>
    <definedName name="XDO_?CLASS_3?80?">'SMCBF-IP'!$C$8:$C$40</definedName>
    <definedName name="XDO_?CLASS_3?81?">SFRDF!$C$16:$C$26</definedName>
    <definedName name="XDO_?CLASS_3?82?">SBIETFIT!$C$8:$C$19</definedName>
    <definedName name="XDO_?CLASS_3?83?">SBIETFPB!$C$8:$C$19</definedName>
    <definedName name="XDO_?CLASS_3?84?">'SRBF-AP'!$C$8:$C$46</definedName>
    <definedName name="XDO_?CLASS_3?85?">'SRBF-AHP'!$C$8:$C$46</definedName>
    <definedName name="XDO_?CLASS_3?86?">'SRBF-CHP'!$C$8:$C$46</definedName>
    <definedName name="XDO_?CLASS_3?87?">'SRBF-CP'!$C$8:$C$46</definedName>
    <definedName name="XDO_?CLASS_3?88?">'SIA-US EQUITY FOF'!$C$8:$C$14</definedName>
    <definedName name="XDO_?CLASS_3?89?">'SFMP- Series 41'!$C$16:$C$19</definedName>
    <definedName name="XDO_?CLASS_3?9?">#REF!</definedName>
    <definedName name="XDO_?CLASS_3?90?">'SFMP- Series 42'!$C$16:$C$18</definedName>
    <definedName name="XDO_?CLASS_3?91?">'SFMP- Series 43'!$C$16:$C$34</definedName>
    <definedName name="XDO_?CLASS_3?92?">'SNN50'!$C$8:$C$59</definedName>
    <definedName name="XDO_?CLASS_3?93?">'SFMP- Series 44'!$C$16:$C$31</definedName>
    <definedName name="XDO_?CLASS_3?94?">'SFMP- Series 45'!$C$16:$C$33</definedName>
    <definedName name="XDO_?CLASS_3?95?">SBIETFCON!$C$8:$C$39</definedName>
    <definedName name="XDO_?CLASS_3?96?">'SFMP- Series 46'!$C$16:$C$29</definedName>
    <definedName name="XDO_?CLASS_3?97?">'SFMP- Series 47'!$C$16:$C$27</definedName>
    <definedName name="XDO_?CLASS_3?98?">'SFMP- Series 48'!$C$16:$C$28</definedName>
    <definedName name="XDO_?CLASS_3?99?">SBAF!$C$8:$C$79</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SCF!$D$10:$D$144</definedName>
    <definedName name="XDO_?FINAL_ISIN?101?">SCF!$D$10:$D$149</definedName>
    <definedName name="XDO_?FINAL_ISIN?102?">SNIF!$D$10:$D$59</definedName>
    <definedName name="XDO_?FINAL_ISIN?103?">SNIF!$D$10:$D$100</definedName>
    <definedName name="XDO_?FINAL_ISIN?104?">SNIF!$D$10:$D$105</definedName>
    <definedName name="XDO_?FINAL_ISIN?105?">'SMCBF-SP'!$D$10:$D$29</definedName>
    <definedName name="XDO_?FINAL_ISIN?106?">'SMCBF-SP'!$D$10:$D$45</definedName>
    <definedName name="XDO_?FINAL_ISIN?107?">'SMCBF-SP'!$D$10:$D$56</definedName>
    <definedName name="XDO_?FINAL_ISIN?108?">'SMCBF-SP'!$D$10:$D$71</definedName>
    <definedName name="XDO_?FINAL_ISIN?109?">'SMCBF-SP'!$D$10:$D$84</definedName>
    <definedName name="XDO_?FINAL_ISIN?11?">SMEEF!$D$10:$D$44</definedName>
    <definedName name="XDO_?FINAL_ISIN?110?">'SMCBF-SP'!$D$10:$D$89</definedName>
    <definedName name="XDO_?FINAL_ISIN?111?">SOF!$D$50</definedName>
    <definedName name="XDO_?FINAL_ISIN?112?">SOF!$D$50:$D$55</definedName>
    <definedName name="XDO_?FINAL_ISIN?113?">SMMDF!$D$18:$D$51</definedName>
    <definedName name="XDO_?FINAL_ISIN?114?">SMMDF!$D$18:$D$64</definedName>
    <definedName name="XDO_?FINAL_ISIN?115?">SMMDF!$D$18:$D$69</definedName>
    <definedName name="XDO_?FINAL_ISIN?116?">SMMDF!$D$18:$D$86</definedName>
    <definedName name="XDO_?FINAL_ISIN?117?">SMMDF!$D$18:$D$96</definedName>
    <definedName name="XDO_?FINAL_ISIN?118?">SMMDF!$D$18:$D$101</definedName>
    <definedName name="XDO_?FINAL_ISIN?119?">SLF!$D$24:$D$25</definedName>
    <definedName name="XDO_?FINAL_ISIN?12?">SMEEF!$D$10:$D$49</definedName>
    <definedName name="XDO_?FINAL_ISIN?120?">SLF!$D$24:$D$79</definedName>
    <definedName name="XDO_?FINAL_ISIN?121?">SLF!$D$24:$D$109</definedName>
    <definedName name="XDO_?FINAL_ISIN?122?">SLF!$D$24:$D$133</definedName>
    <definedName name="XDO_?FINAL_ISIN?123?">SLF!$D$24:$D$142</definedName>
    <definedName name="XDO_?FINAL_ISIN?124?">SLF!$D$24:$D$152</definedName>
    <definedName name="XDO_?FINAL_ISIN?125?">SLF!$D$24:$D$157</definedName>
    <definedName name="XDO_?FINAL_ISIN?126?">SDBF!$D$18:$D$22</definedName>
    <definedName name="XDO_?FINAL_ISIN?127?">SDBF!$D$18:$D$35</definedName>
    <definedName name="XDO_?FINAL_ISIN?128?">SDBF!$D$18:$D$41</definedName>
    <definedName name="XDO_?FINAL_ISIN?129?">SDBF!$D$18:$D$58</definedName>
    <definedName name="XDO_?FINAL_ISIN?13?">SMEEF!$D$10:$D$53</definedName>
    <definedName name="XDO_?FINAL_ISIN?130?">SDBF!$D$18:$D$68</definedName>
    <definedName name="XDO_?FINAL_ISIN?131?">SDBF!$D$18:$D$73</definedName>
    <definedName name="XDO_?FINAL_ISIN?132?">SSF!$D$24:$D$25</definedName>
    <definedName name="XDO_?FINAL_ISIN?133?">SSF!$D$24:$D$32</definedName>
    <definedName name="XDO_?FINAL_ISIN?134?">SSF!$D$24:$D$60</definedName>
    <definedName name="XDO_?FINAL_ISIN?135?">SSF!$D$24:$D$90</definedName>
    <definedName name="XDO_?FINAL_ISIN?136?">SSF!$D$24:$D$95</definedName>
    <definedName name="XDO_?FINAL_ISIN?137?">SSF!$D$24:$D$103</definedName>
    <definedName name="XDO_?FINAL_ISIN?138?">SSF!$D$24:$D$108</definedName>
    <definedName name="XDO_?FINAL_ISIN?139?">SSF!$D$24:$D$118</definedName>
    <definedName name="XDO_?FINAL_ISIN?14?">SMEEF!$D$10:$D$90</definedName>
    <definedName name="XDO_?FINAL_ISIN?140?">SSF!$D$24:$D$123</definedName>
    <definedName name="XDO_?FINAL_ISIN?141?">SCRF!$D$16</definedName>
    <definedName name="XDO_?FINAL_ISIN?142?">SCRF!$D$16:$D$65</definedName>
    <definedName name="XDO_?FINAL_ISIN?143?">SCRF!$D$16:$D$75</definedName>
    <definedName name="XDO_?FINAL_ISIN?144?">SCRF!$D$16:$D$83</definedName>
    <definedName name="XDO_?FINAL_ISIN?145?">SCRF!$D$16:$D$96</definedName>
    <definedName name="XDO_?FINAL_ISIN?146?">SCRF!$D$16:$D$106</definedName>
    <definedName name="XDO_?FINAL_ISIN?147?">SCRF!$D$16:$D$111</definedName>
    <definedName name="XDO_?FINAL_ISIN?148?">SFEF!$D$10:$D$31</definedName>
    <definedName name="XDO_?FINAL_ISIN?149?">SFEF!$D$10:$D$37</definedName>
    <definedName name="XDO_?FINAL_ISIN?15?">SMEEF!$D$10:$D$95</definedName>
    <definedName name="XDO_?FINAL_ISIN?150?">SFEF!$D$10:$D$58</definedName>
    <definedName name="XDO_?FINAL_ISIN?151?">SFEF!$D$10:$D$75</definedName>
    <definedName name="XDO_?FINAL_ISIN?152?">SFEF!$D$10:$D$80</definedName>
    <definedName name="XDO_?FINAL_ISIN?153?">SCHF!$D$10:$D$52</definedName>
    <definedName name="XDO_?FINAL_ISIN?154?">SCHF!$D$10:$D$60</definedName>
    <definedName name="XDO_?FINAL_ISIN?155?">SCHF!$D$10:$D$106</definedName>
    <definedName name="XDO_?FINAL_ISIN?156?">SCHF!$D$10:$D$116</definedName>
    <definedName name="XDO_?FINAL_ISIN?157?">SCHF!$D$10:$D$128</definedName>
    <definedName name="XDO_?FINAL_ISIN?158?">SCHF!$D$10:$D$145</definedName>
    <definedName name="XDO_?FINAL_ISIN?159?">SCHF!$D$10:$D$155</definedName>
    <definedName name="XDO_?FINAL_ISIN?16?">#REF!</definedName>
    <definedName name="XDO_?FINAL_ISIN?160?">SCHF!$D$10:$D$160</definedName>
    <definedName name="XDO_?FINAL_ISIN?161?">SMUSD!$D$18:$D$48</definedName>
    <definedName name="XDO_?FINAL_ISIN?162?">SMUSD!$D$18:$D$56</definedName>
    <definedName name="XDO_?FINAL_ISIN?163?">SMUSD!$D$18:$D$64</definedName>
    <definedName name="XDO_?FINAL_ISIN?164?">SMUSD!$D$18:$D$80</definedName>
    <definedName name="XDO_?FINAL_ISIN?165?">SMUSD!$D$18:$D$104</definedName>
    <definedName name="XDO_?FINAL_ISIN?166?">SMUSD!$D$18:$D$113</definedName>
    <definedName name="XDO_?FINAL_ISIN?167?">SMUSD!$D$18:$D$122</definedName>
    <definedName name="XDO_?FINAL_ISIN?168?">SMUSD!$D$18:$D$132</definedName>
    <definedName name="XDO_?FINAL_ISIN?169?">SMUSD!$D$18:$D$137</definedName>
    <definedName name="XDO_?FINAL_ISIN?17?">#REF!</definedName>
    <definedName name="XDO_?FINAL_ISIN?170?">SMIDCAP!$D$10:$D$80</definedName>
    <definedName name="XDO_?FINAL_ISIN?171?">SMIDCAP!$D$10:$D$105</definedName>
    <definedName name="XDO_?FINAL_ISIN?172?">SMIDCAP!$D$10:$D$122</definedName>
    <definedName name="XDO_?FINAL_ISIN?173?">SMIDCAP!$D$10:$D$127</definedName>
    <definedName name="XDO_?FINAL_ISIN?174?">SMCMF!$D$24:$D$26</definedName>
    <definedName name="XDO_?FINAL_ISIN?175?">SMCMF!$D$24:$D$53</definedName>
    <definedName name="XDO_?FINAL_ISIN?176?">SMCMF!$D$24:$D$58</definedName>
    <definedName name="XDO_?FINAL_ISIN?177?">SMCOMMA!$D$10:$D$31</definedName>
    <definedName name="XDO_?FINAL_ISIN?178?">SMCOMMA!$D$10:$D$72</definedName>
    <definedName name="XDO_?FINAL_ISIN?179?">SMCOMMA!$D$10:$D$77</definedName>
    <definedName name="XDO_?FINAL_ISIN?18?">#REF!</definedName>
    <definedName name="XDO_?FINAL_ISIN?180?">SMGF!$D$24:$D$30</definedName>
    <definedName name="XDO_?FINAL_ISIN?181?">SMGF!$D$24:$D$36</definedName>
    <definedName name="XDO_?FINAL_ISIN?182?">SMGF!$D$24:$D$61</definedName>
    <definedName name="XDO_?FINAL_ISIN?183?">SMGF!$D$24:$D$66</definedName>
    <definedName name="XDO_?FINAL_ISIN?184?">SFLEXI!$D$10:$D$66</definedName>
    <definedName name="XDO_?FINAL_ISIN?185?">SFLEXI!$D$10:$D$73</definedName>
    <definedName name="XDO_?FINAL_ISIN?186?">SFLEXI!$D$10:$D$94</definedName>
    <definedName name="XDO_?FINAL_ISIN?187?">SFLEXI!$D$10:$D$111</definedName>
    <definedName name="XDO_?FINAL_ISIN?188?">SFLEXI!$D$10:$D$116</definedName>
    <definedName name="XDO_?FINAL_ISIN?189?">SMAAF!$D$10:$D$57</definedName>
    <definedName name="XDO_?FINAL_ISIN?19?">#REF!</definedName>
    <definedName name="XDO_?FINAL_ISIN?190?">SMAAF!$D$10:$D$69</definedName>
    <definedName name="XDO_?FINAL_ISIN?191?">SMAAF!$D$10:$D$65</definedName>
    <definedName name="XDO_?FINAL_ISIN?192?">SMAAF!$D$10:$D$91</definedName>
    <definedName name="XDO_?FINAL_ISIN?193?">SMAAF!$D$10:$D$103</definedName>
    <definedName name="XDO_?FINAL_ISIN?194?">SMAAF!$D$10:$D$109</definedName>
    <definedName name="XDO_?FINAL_ISIN?195?">SMAAF!$D$10:$D$115</definedName>
    <definedName name="XDO_?FINAL_ISIN?196?">SMAAF!$D$10:$D$120</definedName>
    <definedName name="XDO_?FINAL_ISIN?197?">SMAAF!$D$10:$D$131</definedName>
    <definedName name="XDO_?FINAL_ISIN?198?">SMAAF!$D$10:$D$141</definedName>
    <definedName name="XDO_?FINAL_ISIN?199?">SMAAF!$D$10:$D$146</definedName>
    <definedName name="XDO_?FINAL_ISIN?2?">#REF!</definedName>
    <definedName name="XDO_?FINAL_ISIN?20?">#REF!</definedName>
    <definedName name="XDO_?FINAL_ISIN?200?">SBLUECHIP!$D$10:$D$59</definedName>
    <definedName name="XDO_?FINAL_ISIN?201?">SBLUECHIP!$D$10:$D$85</definedName>
    <definedName name="XDO_?FINAL_ISIN?202?">SBLUECHIP!$D$10:$D$102</definedName>
    <definedName name="XDO_?FINAL_ISIN?203?">SBLUECHIP!$D$10:$D$107</definedName>
    <definedName name="XDO_?FINAL_ISIN?204?">SAOF!$D$10:$D$177</definedName>
    <definedName name="XDO_?FINAL_ISIN?205?">SAOF!$D$10:$D$186</definedName>
    <definedName name="XDO_?FINAL_ISIN?206?">SAOF!$D$10:$D$213</definedName>
    <definedName name="XDO_?FINAL_ISIN?207?">SAOF!$D$10:$D$217</definedName>
    <definedName name="XDO_?FINAL_ISIN?208?">SAOF!$D$10:$D$225</definedName>
    <definedName name="XDO_?FINAL_ISIN?209?">SAOF!$D$10:$D$235</definedName>
    <definedName name="XDO_?FINAL_ISIN?21?">#REF!</definedName>
    <definedName name="XDO_?FINAL_ISIN?210?">SAOF!$D$10:$D$245</definedName>
    <definedName name="XDO_?FINAL_ISIN?211?">SAOF!$D$10:$D$250</definedName>
    <definedName name="XDO_?FINAL_ISIN?212?">SIF!$D$10:$D$46</definedName>
    <definedName name="XDO_?FINAL_ISIN?213?">SIF!$D$10:$D$54</definedName>
    <definedName name="XDO_?FINAL_ISIN?214?">SIF!$D$10:$D$91</definedName>
    <definedName name="XDO_?FINAL_ISIN?215?">SIF!$D$10:$D$96</definedName>
    <definedName name="XDO_?FINAL_ISIN?216?">SMLDF!$D$18:$D$61</definedName>
    <definedName name="XDO_?FINAL_ISIN?217?">SMLDF!$D$18:$D$73</definedName>
    <definedName name="XDO_?FINAL_ISIN?218?">SMLDF!$D$18:$D$81</definedName>
    <definedName name="XDO_?FINAL_ISIN?219?">SMLDF!$D$18:$D$96</definedName>
    <definedName name="XDO_?FINAL_ISIN?22?">#REF!</definedName>
    <definedName name="XDO_?FINAL_ISIN?220?">SMLDF!$D$18:$D$111</definedName>
    <definedName name="XDO_?FINAL_ISIN?221?">SMLDF!$D$18:$D$125</definedName>
    <definedName name="XDO_?FINAL_ISIN?222?">SMLDF!$D$18:$D$130</definedName>
    <definedName name="XDO_?FINAL_ISIN?223?">SMLDF!$D$18:$D$140</definedName>
    <definedName name="XDO_?FINAL_ISIN?224?">SMLDF!$D$18:$D$145</definedName>
    <definedName name="XDO_?FINAL_ISIN?225?">SSTDF!$D$18:$D$81</definedName>
    <definedName name="XDO_?FINAL_ISIN?226?">SSTDF!$D$18:$D$98</definedName>
    <definedName name="XDO_?FINAL_ISIN?227?">SSTDF!$D$18:$D$102</definedName>
    <definedName name="XDO_?FINAL_ISIN?228?">SSTDF!$D$18:$D$107</definedName>
    <definedName name="XDO_?FINAL_ISIN?229?">SSTDF!$D$18:$D$117</definedName>
    <definedName name="XDO_?FINAL_ISIN?23?">#REF!</definedName>
    <definedName name="XDO_?FINAL_ISIN?230?">SSTDF!$D$18:$D$122</definedName>
    <definedName name="XDO_?FINAL_ISIN?231?">SSTDF!$D$18:$D$132</definedName>
    <definedName name="XDO_?FINAL_ISIN?232?">SSTDF!$D$18:$D$137</definedName>
    <definedName name="XDO_?FINAL_ISIN?233?">SETFGOLD!$D$44</definedName>
    <definedName name="XDO_?FINAL_ISIN?234?">SETFGOLD!$D$44:$D$52</definedName>
    <definedName name="XDO_?FINAL_ISIN?235?">SETFGOLD!$D$44:$D$57</definedName>
    <definedName name="XDO_?FINAL_ISIN?236?">SPSU!$D$10:$D$32</definedName>
    <definedName name="XDO_?FINAL_ISIN?237?">SPSU!$D$10:$D$73</definedName>
    <definedName name="XDO_?FINAL_ISIN?238?">SPSU!$D$10:$D$78</definedName>
    <definedName name="XDO_?FINAL_ISIN?239?">SGF!$D$42</definedName>
    <definedName name="XDO_?FINAL_ISIN?24?">#REF!</definedName>
    <definedName name="XDO_?FINAL_ISIN?240?">SGF!$D$42:$D$52</definedName>
    <definedName name="XDO_?FINAL_ISIN?241?">SGF!$D$42:$D$57</definedName>
    <definedName name="XDO_?FINAL_ISIN?242?">SBISENSEX!$D$10:$D$39</definedName>
    <definedName name="XDO_?FINAL_ISIN?243?">SBISENSEX!$D$10:$D$80</definedName>
    <definedName name="XDO_?FINAL_ISIN?244?">SBISENSEX!$D$10:$D$85</definedName>
    <definedName name="XDO_?FINAL_ISIN?245?">SSCF!$D$10:$D$64</definedName>
    <definedName name="XDO_?FINAL_ISIN?246?">SSCF!$D$10:$D$75</definedName>
    <definedName name="XDO_?FINAL_ISIN?247?">SSCF!$D$10:$D$106</definedName>
    <definedName name="XDO_?FINAL_ISIN?248?">SSCF!$D$10:$D$111</definedName>
    <definedName name="XDO_?FINAL_ISIN?249?">SBPF!$D$18:$D$61</definedName>
    <definedName name="XDO_?FINAL_ISIN?25?">#REF!</definedName>
    <definedName name="XDO_?FINAL_ISIN?250?">SBPF!$D$18:$D$74</definedName>
    <definedName name="XDO_?FINAL_ISIN?251?">SBPF!$D$18:$D$78</definedName>
    <definedName name="XDO_?FINAL_ISIN?252?">SBPF!$D$18:$D$95</definedName>
    <definedName name="XDO_?FINAL_ISIN?253?">SBPF!$D$18:$D$105</definedName>
    <definedName name="XDO_?FINAL_ISIN?254?">SBPF!$D$18:$D$110</definedName>
    <definedName name="XDO_?FINAL_ISIN?255?">'STAF-III'!$D$10:$D$28</definedName>
    <definedName name="XDO_?FINAL_ISIN?256?">'STAF-III'!$D$10:$D$69</definedName>
    <definedName name="XDO_?FINAL_ISIN?257?">'STAF-III'!$D$10:$D$74</definedName>
    <definedName name="XDO_?FINAL_ISIN?258?">'SLTAF-I'!$D$10:$D$34</definedName>
    <definedName name="XDO_?FINAL_ISIN?259?">'SLTAF-I'!$D$10:$D$75</definedName>
    <definedName name="XDO_?FINAL_ISIN?26?">#REF!</definedName>
    <definedName name="XDO_?FINAL_ISIN?260?">'SLTAF-I'!$D$10:$D$80</definedName>
    <definedName name="XDO_?FINAL_ISIN?261?">'SLTAF-II'!$D$10:$D$34</definedName>
    <definedName name="XDO_?FINAL_ISIN?262?">'SLTAF-II'!$D$10:$D$75</definedName>
    <definedName name="XDO_?FINAL_ISIN?263?">'SLTAF-II'!$D$10:$D$80</definedName>
    <definedName name="XDO_?FINAL_ISIN?264?">SBFS!$D$10:$D$34</definedName>
    <definedName name="XDO_?FINAL_ISIN?265?">SBFS!$D$10:$D$75</definedName>
    <definedName name="XDO_?FINAL_ISIN?266?">SBFS!$D$10:$D$80</definedName>
    <definedName name="XDO_?FINAL_ISIN?267?">SETFNN50!$D$10:$D$59</definedName>
    <definedName name="XDO_?FINAL_ISIN?268?">SETFNN50!$D$10:$D$100</definedName>
    <definedName name="XDO_?FINAL_ISIN?269?">SETFNN50!$D$10:$D$105</definedName>
    <definedName name="XDO_?FINAL_ISIN?27?">#REF!</definedName>
    <definedName name="XDO_?FINAL_ISIN?270?">SETFNIFBK!$D$10:$D$21</definedName>
    <definedName name="XDO_?FINAL_ISIN?271?">SETFNIFBK!$D$10:$D$62</definedName>
    <definedName name="XDO_?FINAL_ISIN?272?">SETFNIFBK!$D$10:$D$67</definedName>
    <definedName name="XDO_?FINAL_ISIN?273?">SETFBSE100!$D$10:$D$110</definedName>
    <definedName name="XDO_?FINAL_ISIN?274?">SETFBSE100!$D$10:$D$155</definedName>
    <definedName name="XDO_?FINAL_ISIN?275?">SESF!$D$10:$D$103</definedName>
    <definedName name="XDO_?FINAL_ISIN?276?">SESF!$D$10:$D$115</definedName>
    <definedName name="XDO_?FINAL_ISIN?277?">SESF!$D$10:$D$111</definedName>
    <definedName name="XDO_?FINAL_ISIN?278?">SESF!$D$10:$D$136</definedName>
    <definedName name="XDO_?FINAL_ISIN?279?">SESF!$D$10:$D$145</definedName>
    <definedName name="XDO_?FINAL_ISIN?28?">#REF!</definedName>
    <definedName name="XDO_?FINAL_ISIN?280?">SESF!$D$10:$D$155</definedName>
    <definedName name="XDO_?FINAL_ISIN?281?">SESF!$D$10:$D$164</definedName>
    <definedName name="XDO_?FINAL_ISIN?282?">SESF!$D$10:$D$181</definedName>
    <definedName name="XDO_?FINAL_ISIN?283?">SESF!$D$10:$D$186</definedName>
    <definedName name="XDO_?FINAL_ISIN?284?">SETFNIF50!$D$10:$D$59</definedName>
    <definedName name="XDO_?FINAL_ISIN?285?">SETFNIF50!$D$10:$D$100</definedName>
    <definedName name="XDO_?FINAL_ISIN?286?">SETFNIF50!$D$10:$D$105</definedName>
    <definedName name="XDO_?FINAL_ISIN?287?">'SLTAF-III'!$D$10:$D$35</definedName>
    <definedName name="XDO_?FINAL_ISIN?288?">'SLTAF-III'!$D$10:$D$76</definedName>
    <definedName name="XDO_?FINAL_ISIN?289?">'SLTAF-III'!$D$10:$D$81</definedName>
    <definedName name="XDO_?FINAL_ISIN?29?">#REF!</definedName>
    <definedName name="XDO_?FINAL_ISIN?290?">SETF10GILT!$D$24</definedName>
    <definedName name="XDO_?FINAL_ISIN?291?">SETF10GILT!$D$24:$D$51</definedName>
    <definedName name="XDO_?FINAL_ISIN?292?">SETF10GILT!$D$24:$D$56</definedName>
    <definedName name="XDO_?FINAL_ISIN?293?">'SLTAF-IV'!$D$10:$D$32</definedName>
    <definedName name="XDO_?FINAL_ISIN?294?">'SLTAF-IV'!$D$10:$D$43</definedName>
    <definedName name="XDO_?FINAL_ISIN?295?">'SLTAF-IV'!$D$10:$D$74</definedName>
    <definedName name="XDO_?FINAL_ISIN?296?">'SLTAF-IV'!$D$10:$D$79</definedName>
    <definedName name="XDO_?FINAL_ISIN?297?">'SLTAF-V'!$D$10:$D$29</definedName>
    <definedName name="XDO_?FINAL_ISIN?298?">'SLTAF-V'!$D$10:$D$70</definedName>
    <definedName name="XDO_?FINAL_ISIN?299?">'SLTAF-V'!$D$10:$D$75</definedName>
    <definedName name="XDO_?FINAL_ISIN?3?">#REF!</definedName>
    <definedName name="XDO_?FINAL_ISIN?30?">#REF!</definedName>
    <definedName name="XDO_?FINAL_ISIN?300?">'SLTAF-VI'!$D$10:$D$51</definedName>
    <definedName name="XDO_?FINAL_ISIN?301?">'SLTAF-VI'!$D$10:$D$92</definedName>
    <definedName name="XDO_?FINAL_ISIN?302?">'SLTAF-VI'!$D$10:$D$97</definedName>
    <definedName name="XDO_?FINAL_ISIN?303?">SETFSN50!$D$10:$D$59</definedName>
    <definedName name="XDO_?FINAL_ISIN?304?">SETFSN50!$D$10:$D$100</definedName>
    <definedName name="XDO_?FINAL_ISIN?305?">SETFSN50!$D$10:$D$105</definedName>
    <definedName name="XDO_?FINAL_ISIN?306?">SBIETFQLTY!$D$10:$D$40</definedName>
    <definedName name="XDO_?FINAL_ISIN?307?">SBIETFQLTY!$D$10:$D$81</definedName>
    <definedName name="XDO_?FINAL_ISIN?308?">SBIETFQLTY!$D$10:$D$86</definedName>
    <definedName name="XDO_?FINAL_ISIN?309?">SCBF!$D$18:$D$103</definedName>
    <definedName name="XDO_?FINAL_ISIN?31?">#REF!</definedName>
    <definedName name="XDO_?FINAL_ISIN?310?">SCBF!$D$18:$D$116</definedName>
    <definedName name="XDO_?FINAL_ISIN?311?">SCBF!$D$18:$D$120</definedName>
    <definedName name="XDO_?FINAL_ISIN?312?">SCBF!$D$18:$D$135</definedName>
    <definedName name="XDO_?FINAL_ISIN?313?">SCBF!$D$18:$D$140</definedName>
    <definedName name="XDO_?FINAL_ISIN?314?">SCBF!$D$18:$D$150</definedName>
    <definedName name="XDO_?FINAL_ISIN?315?">SCBF!$D$18:$D$155</definedName>
    <definedName name="XDO_?FINAL_ISIN?316?">SEMVF!$D$10:$D$59</definedName>
    <definedName name="XDO_?FINAL_ISIN?317?">SEMVF!$D$10:$D$100</definedName>
    <definedName name="XDO_?FINAL_ISIN?318?">SEMVF!$D$10:$D$105</definedName>
    <definedName name="XDO_?FINAL_ISIN?319?">'SFMP- Series 1'!$D$26:$D$31</definedName>
    <definedName name="XDO_?FINAL_ISIN?32?">#REF!</definedName>
    <definedName name="XDO_?FINAL_ISIN?320?">'SFMP- Series 1'!$D$26:$D$49</definedName>
    <definedName name="XDO_?FINAL_ISIN?321?">'SFMP- Series 1'!$D$26:$D$62</definedName>
    <definedName name="XDO_?FINAL_ISIN?322?">'SFMP- Series 1'!$D$26:$D$67</definedName>
    <definedName name="XDO_?FINAL_ISIN?323?">'SFMP- Series 6'!$D$26:$D$29</definedName>
    <definedName name="XDO_?FINAL_ISIN?324?">'SFMP- Series 6'!$D$26:$D$47</definedName>
    <definedName name="XDO_?FINAL_ISIN?325?">'SFMP- Series 6'!$D$26:$D$60</definedName>
    <definedName name="XDO_?FINAL_ISIN?326?">'SFMP- Series 6'!$D$26:$D$65</definedName>
    <definedName name="XDO_?FINAL_ISIN?327?">'SFMP- Series 34'!$D$26</definedName>
    <definedName name="XDO_?FINAL_ISIN?328?">'SFMP- Series 34'!$D$26:$D$41</definedName>
    <definedName name="XDO_?FINAL_ISIN?329?">'SFMP- Series 34'!$D$26:$D$54</definedName>
    <definedName name="XDO_?FINAL_ISIN?33?">SLMF!$D$10:$D$86</definedName>
    <definedName name="XDO_?FINAL_ISIN?330?">'SFMP- Series 34'!$D$26:$D$59</definedName>
    <definedName name="XDO_?FINAL_ISIN?331?">'SMCBF-IP'!$D$10:$D$40</definedName>
    <definedName name="XDO_?FINAL_ISIN?332?">'SMCBF-IP'!$D$10:$D$47</definedName>
    <definedName name="XDO_?FINAL_ISIN?333?">'SMCBF-IP'!$D$10:$D$51</definedName>
    <definedName name="XDO_?FINAL_ISIN?334?">'SMCBF-IP'!$D$10:$D$62</definedName>
    <definedName name="XDO_?FINAL_ISIN?335?">'SMCBF-IP'!$D$10:$D$89</definedName>
    <definedName name="XDO_?FINAL_ISIN?336?">'SMCBF-IP'!$D$10:$D$94</definedName>
    <definedName name="XDO_?FINAL_ISIN?337?">SFRDF!$D$18:$D$26</definedName>
    <definedName name="XDO_?FINAL_ISIN?338?">SFRDF!$D$18:$D$36</definedName>
    <definedName name="XDO_?FINAL_ISIN?339?">SFRDF!$D$18:$D$40</definedName>
    <definedName name="XDO_?FINAL_ISIN?34?">SLMF!$D$10:$D$92</definedName>
    <definedName name="XDO_?FINAL_ISIN?340?">SFRDF!$D$18:$D$57</definedName>
    <definedName name="XDO_?FINAL_ISIN?341?">SFRDF!$D$18:$D$67</definedName>
    <definedName name="XDO_?FINAL_ISIN?342?">SFRDF!$D$18:$D$72</definedName>
    <definedName name="XDO_?FINAL_ISIN?343?">SBIETFIT!$D$10:$D$19</definedName>
    <definedName name="XDO_?FINAL_ISIN?344?">SBIETFIT!$D$10:$D$60</definedName>
    <definedName name="XDO_?FINAL_ISIN?345?">SBIETFIT!$D$10:$D$65</definedName>
    <definedName name="XDO_?FINAL_ISIN?346?">SBIETFPB!$D$10:$D$19</definedName>
    <definedName name="XDO_?FINAL_ISIN?347?">SBIETFPB!$D$10:$D$60</definedName>
    <definedName name="XDO_?FINAL_ISIN?348?">SBIETFPB!$D$10:$D$65</definedName>
    <definedName name="XDO_?FINAL_ISIN?349?">'SRBF-AP'!$D$10:$D$46</definedName>
    <definedName name="XDO_?FINAL_ISIN?35?">SLMF!$D$10:$D$96</definedName>
    <definedName name="XDO_?FINAL_ISIN?350?">'SRBF-AP'!$D$10:$D$55</definedName>
    <definedName name="XDO_?FINAL_ISIN?351?">'SRBF-AP'!$D$10:$D$64</definedName>
    <definedName name="XDO_?FINAL_ISIN?352?">'SRBF-AP'!$D$10:$D$69</definedName>
    <definedName name="XDO_?FINAL_ISIN?353?">'SRBF-AP'!$D$10:$D$76</definedName>
    <definedName name="XDO_?FINAL_ISIN?354?">'SRBF-AP'!$D$10:$D$95</definedName>
    <definedName name="XDO_?FINAL_ISIN?355?">'SRBF-AP'!$D$10:$D$100</definedName>
    <definedName name="XDO_?FINAL_ISIN?356?">'SRBF-AHP'!$D$10:$D$46</definedName>
    <definedName name="XDO_?FINAL_ISIN?357?">'SRBF-AHP'!$D$10:$D$54</definedName>
    <definedName name="XDO_?FINAL_ISIN?358?">'SRBF-AHP'!$D$10:$D$59</definedName>
    <definedName name="XDO_?FINAL_ISIN?359?">'SRBF-AHP'!$D$10:$D$69</definedName>
    <definedName name="XDO_?FINAL_ISIN?36?">SLMF!$D$10:$D$133</definedName>
    <definedName name="XDO_?FINAL_ISIN?360?">'SRBF-AHP'!$D$10:$D$76</definedName>
    <definedName name="XDO_?FINAL_ISIN?361?">'SRBF-AHP'!$D$10:$D$84</definedName>
    <definedName name="XDO_?FINAL_ISIN?362?">'SRBF-AHP'!$D$10:$D$103</definedName>
    <definedName name="XDO_?FINAL_ISIN?363?">'SRBF-AHP'!$D$10:$D$108</definedName>
    <definedName name="XDO_?FINAL_ISIN?364?">'SRBF-CHP'!$D$10:$D$46</definedName>
    <definedName name="XDO_?FINAL_ISIN?365?">'SRBF-CHP'!$D$10:$D$68</definedName>
    <definedName name="XDO_?FINAL_ISIN?366?">'SRBF-CHP'!$D$10:$D$77</definedName>
    <definedName name="XDO_?FINAL_ISIN?367?">'SRBF-CHP'!$D$10:$D$104</definedName>
    <definedName name="XDO_?FINAL_ISIN?368?">'SRBF-CHP'!$D$10:$D$109</definedName>
    <definedName name="XDO_?FINAL_ISIN?369?">'SRBF-CP'!$D$10:$D$46</definedName>
    <definedName name="XDO_?FINAL_ISIN?37?">SLMF!$D$10:$D$138</definedName>
    <definedName name="XDO_?FINAL_ISIN?370?">'SRBF-CP'!$D$10:$D$68</definedName>
    <definedName name="XDO_?FINAL_ISIN?371?">'SRBF-CP'!$D$10:$D$77</definedName>
    <definedName name="XDO_?FINAL_ISIN?372?">'SRBF-CP'!$D$10:$D$104</definedName>
    <definedName name="XDO_?FINAL_ISIN?373?">'SRBF-CP'!$D$10:$D$109</definedName>
    <definedName name="XDO_?FINAL_ISIN?374?">'SIA-US EQUITY FOF'!$D$14</definedName>
    <definedName name="XDO_?FINAL_ISIN?375?">'SIA-US EQUITY FOF'!$D$14:$D$51</definedName>
    <definedName name="XDO_?FINAL_ISIN?376?">'SIA-US EQUITY FOF'!$D$14:$D$56</definedName>
    <definedName name="XDO_?FINAL_ISIN?377?">'SFMP- Series 41'!$D$18:$D$19</definedName>
    <definedName name="XDO_?FINAL_ISIN?378?">'SFMP- Series 41'!$D$18:$D$27</definedName>
    <definedName name="XDO_?FINAL_ISIN?379?">'SFMP- Series 41'!$D$18:$D$34</definedName>
    <definedName name="XDO_?FINAL_ISIN?38?">SLTEF!$D$10:$D$75</definedName>
    <definedName name="XDO_?FINAL_ISIN?380?">'SFMP- Series 41'!$D$18:$D$53</definedName>
    <definedName name="XDO_?FINAL_ISIN?381?">'SFMP- Series 41'!$D$18:$D$66</definedName>
    <definedName name="XDO_?FINAL_ISIN?382?">'SFMP- Series 41'!$D$18:$D$71</definedName>
    <definedName name="XDO_?FINAL_ISIN?383?">'SFMP- Series 42'!$D$18</definedName>
    <definedName name="XDO_?FINAL_ISIN?384?">'SFMP- Series 42'!$D$18:$D$40</definedName>
    <definedName name="XDO_?FINAL_ISIN?385?">'SFMP- Series 42'!$D$18:$D$61</definedName>
    <definedName name="XDO_?FINAL_ISIN?386?">'SFMP- Series 42'!$D$18:$D$74</definedName>
    <definedName name="XDO_?FINAL_ISIN?387?">'SFMP- Series 42'!$D$18:$D$79</definedName>
    <definedName name="XDO_?FINAL_ISIN?388?">'SFMP- Series 43'!$D$26:$D$34</definedName>
    <definedName name="XDO_?FINAL_ISIN?389?">'SFMP- Series 43'!$D$26:$D$51</definedName>
    <definedName name="XDO_?FINAL_ISIN?39?">SLTEF!$D$10:$D$116</definedName>
    <definedName name="XDO_?FINAL_ISIN?390?">'SFMP- Series 43'!$D$26:$D$64</definedName>
    <definedName name="XDO_?FINAL_ISIN?391?">'SFMP- Series 43'!$D$26:$D$69</definedName>
    <definedName name="XDO_?FINAL_ISIN?392?">'SNN50'!$D$10:$D$59</definedName>
    <definedName name="XDO_?FINAL_ISIN?393?">'SNN50'!$D$10:$D$100</definedName>
    <definedName name="XDO_?FINAL_ISIN?394?">'SNN50'!$D$10:$D$105</definedName>
    <definedName name="XDO_?FINAL_ISIN?395?">'SFMP- Series 44'!$D$26:$D$31</definedName>
    <definedName name="XDO_?FINAL_ISIN?396?">'SFMP- Series 44'!$D$26:$D$52</definedName>
    <definedName name="XDO_?FINAL_ISIN?397?">'SFMP- Series 44'!$D$26:$D$65</definedName>
    <definedName name="XDO_?FINAL_ISIN?398?">'SFMP- Series 44'!$D$26:$D$70</definedName>
    <definedName name="XDO_?FINAL_ISIN?399?">'SFMP- Series 45'!$D$26:$D$33</definedName>
    <definedName name="XDO_?FINAL_ISIN?4?">#REF!</definedName>
    <definedName name="XDO_?FINAL_ISIN?40?">SLTEF!$D$10:$D$121</definedName>
    <definedName name="XDO_?FINAL_ISIN?400?">'SFMP- Series 45'!$D$26:$D$55</definedName>
    <definedName name="XDO_?FINAL_ISIN?401?">'SFMP- Series 45'!$D$26:$D$68</definedName>
    <definedName name="XDO_?FINAL_ISIN?402?">'SFMP- Series 45'!$D$26:$D$73</definedName>
    <definedName name="XDO_?FINAL_ISIN?403?">SBIETFCON!$D$10:$D$39</definedName>
    <definedName name="XDO_?FINAL_ISIN?404?">SBIETFCON!$D$10:$D$80</definedName>
    <definedName name="XDO_?FINAL_ISIN?405?">SBIETFCON!$D$10:$D$85</definedName>
    <definedName name="XDO_?FINAL_ISIN?406?">'SFMP- Series 46'!$D$26:$D$29</definedName>
    <definedName name="XDO_?FINAL_ISIN?407?">'SFMP- Series 46'!$D$26:$D$47</definedName>
    <definedName name="XDO_?FINAL_ISIN?408?">'SFMP- Series 46'!$D$26:$D$60</definedName>
    <definedName name="XDO_?FINAL_ISIN?409?">'SFMP- Series 46'!$D$26:$D$65</definedName>
    <definedName name="XDO_?FINAL_ISIN?41?">#REF!</definedName>
    <definedName name="XDO_?FINAL_ISIN?410?">'SFMP- Series 47'!$D$26:$D$27</definedName>
    <definedName name="XDO_?FINAL_ISIN?411?">'SFMP- Series 47'!$D$26:$D$45</definedName>
    <definedName name="XDO_?FINAL_ISIN?412?">'SFMP- Series 47'!$D$26:$D$58</definedName>
    <definedName name="XDO_?FINAL_ISIN?413?">'SFMP- Series 47'!$D$26:$D$63</definedName>
    <definedName name="XDO_?FINAL_ISIN?414?">'SFMP- Series 48'!$D$26:$D$28</definedName>
    <definedName name="XDO_?FINAL_ISIN?415?">'SFMP- Series 48'!$D$26:$D$44</definedName>
    <definedName name="XDO_?FINAL_ISIN?416?">'SFMP- Series 48'!$D$26:$D$57</definedName>
    <definedName name="XDO_?FINAL_ISIN?417?">'SFMP- Series 48'!$D$26:$D$62</definedName>
    <definedName name="XDO_?FINAL_ISIN?418?">SBAF!$D$10:$D$79</definedName>
    <definedName name="XDO_?FINAL_ISIN?419?">SBAF!$D$10:$D$86</definedName>
    <definedName name="XDO_?FINAL_ISIN?42?">#REF!</definedName>
    <definedName name="XDO_?FINAL_ISIN?420?">SBAF!$D$10:$D$94</definedName>
    <definedName name="XDO_?FINAL_ISIN?421?">SBAF!$D$10:$D$90</definedName>
    <definedName name="XDO_?FINAL_ISIN?422?">SBAF!$D$10:$D$116</definedName>
    <definedName name="XDO_?FINAL_ISIN?423?">SBAF!$D$10:$D$128</definedName>
    <definedName name="XDO_?FINAL_ISIN?424?">SBAF!$D$10:$D$135</definedName>
    <definedName name="XDO_?FINAL_ISIN?425?">SBAF!$D$10:$D$160</definedName>
    <definedName name="XDO_?FINAL_ISIN?426?">SBAF!$D$10:$D$165</definedName>
    <definedName name="XDO_?FINAL_ISIN?427?">'SFMP- Series 49'!$D$26:$D$33</definedName>
    <definedName name="XDO_?FINAL_ISIN?428?">'SFMP- Series 49'!$D$26:$D$52</definedName>
    <definedName name="XDO_?FINAL_ISIN?429?">'SFMP- Series 49'!$D$26:$D$65</definedName>
    <definedName name="XDO_?FINAL_ISIN?43?">#REF!</definedName>
    <definedName name="XDO_?FINAL_ISIN?430?">'SFMP- Series 49'!$D$26:$D$70</definedName>
    <definedName name="XDO_?FINAL_ISIN?431?">'SFMP- Series 50'!$D$26:$D$30</definedName>
    <definedName name="XDO_?FINAL_ISIN?432?">'SFMP- Series 50'!$D$26:$D$48</definedName>
    <definedName name="XDO_?FINAL_ISIN?433?">'SFMP- Series 50'!$D$26:$D$61</definedName>
    <definedName name="XDO_?FINAL_ISIN?434?">'SFMP- Series 50'!$D$26:$D$66</definedName>
    <definedName name="XDO_?FINAL_ISIN?435?">'SFMP- Series 51'!$D$26:$D$36</definedName>
    <definedName name="XDO_?FINAL_ISIN?436?">'SFMP- Series 51'!$D$26:$D$57</definedName>
    <definedName name="XDO_?FINAL_ISIN?437?">'SFMP- Series 51'!$D$26:$D$70</definedName>
    <definedName name="XDO_?FINAL_ISIN?438?">'SFMP- Series 51'!$D$26:$D$75</definedName>
    <definedName name="XDO_?FINAL_ISIN?439?">'SFMP- Series 52'!$D$26:$D$30</definedName>
    <definedName name="XDO_?FINAL_ISIN?44?">#REF!</definedName>
    <definedName name="XDO_?FINAL_ISIN?440?">'SFMP- Series 52'!$D$26:$D$50</definedName>
    <definedName name="XDO_?FINAL_ISIN?441?">'SFMP- Series 52'!$D$26:$D$63</definedName>
    <definedName name="XDO_?FINAL_ISIN?442?">'SFMP- Series 52'!$D$26:$D$68</definedName>
    <definedName name="XDO_?FINAL_ISIN?443?">'SFMP- Series 53'!$D$26:$D$34</definedName>
    <definedName name="XDO_?FINAL_ISIN?444?">'SFMP- Series 53'!$D$26:$D$54</definedName>
    <definedName name="XDO_?FINAL_ISIN?445?">'SFMP- Series 53'!$D$26:$D$67</definedName>
    <definedName name="XDO_?FINAL_ISIN?446?">'SFMP- Series 53'!$D$26:$D$72</definedName>
    <definedName name="XDO_?FINAL_ISIN?447?">'SFMP- Series 54'!$D$26:$D$28</definedName>
    <definedName name="XDO_?FINAL_ISIN?448?">'SFMP- Series 54'!$D$26:$D$42</definedName>
    <definedName name="XDO_?FINAL_ISIN?449?">'SFMP- Series 54'!$D$26:$D$55</definedName>
    <definedName name="XDO_?FINAL_ISIN?45?">#REF!</definedName>
    <definedName name="XDO_?FINAL_ISIN?450?">'SFMP- Series 54'!$D$26:$D$60</definedName>
    <definedName name="XDO_?FINAL_ISIN?451?">'SFMP- Series 55'!$D$26:$D$32</definedName>
    <definedName name="XDO_?FINAL_ISIN?452?">'SFMP- Series 55'!$D$26:$D$51</definedName>
    <definedName name="XDO_?FINAL_ISIN?453?">'SFMP- Series 55'!$D$26:$D$64</definedName>
    <definedName name="XDO_?FINAL_ISIN?454?">'SFMP- Series 55'!$D$26:$D$69</definedName>
    <definedName name="XDO_?FINAL_ISIN?455?">'SFMP- Series 56'!$D$26:$D$28</definedName>
    <definedName name="XDO_?FINAL_ISIN?456?">'SFMP- Series 56'!$D$26:$D$44</definedName>
    <definedName name="XDO_?FINAL_ISIN?457?">'SFMP- Series 56'!$D$26:$D$57</definedName>
    <definedName name="XDO_?FINAL_ISIN?458?">'SFMP- Series 56'!$D$26:$D$62</definedName>
    <definedName name="XDO_?FINAL_ISIN?459?">'SFMP- Series 57'!$D$26:$D$29</definedName>
    <definedName name="XDO_?FINAL_ISIN?46?">#REF!</definedName>
    <definedName name="XDO_?FINAL_ISIN?460?">'SFMP- Series 57'!$D$26:$D$50</definedName>
    <definedName name="XDO_?FINAL_ISIN?461?">'SFMP- Series 57'!$D$26:$D$63</definedName>
    <definedName name="XDO_?FINAL_ISIN?462?">'SFMP- Series 57'!$D$26:$D$68</definedName>
    <definedName name="XDO_?FINAL_ISIN?463?">'SFMP- Series 58'!$D$26:$D$31</definedName>
    <definedName name="XDO_?FINAL_ISIN?464?">'SFMP- Series 58'!$D$26:$D$48</definedName>
    <definedName name="XDO_?FINAL_ISIN?465?">'SFMP- Series 58'!$D$26:$D$61</definedName>
    <definedName name="XDO_?FINAL_ISIN?466?">'SFMP- Series 58'!$D$26:$D$66</definedName>
    <definedName name="XDO_?FINAL_ISIN?467?">SCPSE!$D$18:$D$44</definedName>
    <definedName name="XDO_?FINAL_ISIN?468?">SCPSE!$D$18:$D$54</definedName>
    <definedName name="XDO_?FINAL_ISIN?469?">SCPSE!$D$18:$D$133</definedName>
    <definedName name="XDO_?FINAL_ISIN?47?">SMGLF!$D$10:$D$30</definedName>
    <definedName name="XDO_?FINAL_ISIN?470?">SCPSE!$D$18:$D$158</definedName>
    <definedName name="XDO_?FINAL_ISIN?471?">SCPSE!$D$18:$D$163</definedName>
    <definedName name="XDO_?FINAL_ISIN?472?">'SFMP- Series 59'!$D$38:$D$40</definedName>
    <definedName name="XDO_?FINAL_ISIN?473?">'SFMP- Series 59'!$D$38:$D$53</definedName>
    <definedName name="XDO_?FINAL_ISIN?474?">'SFMP- Series 59'!$D$38:$D$58</definedName>
    <definedName name="XDO_?FINAL_ISIN?475?">'SFMP- Series 60'!$D$26:$D$30</definedName>
    <definedName name="XDO_?FINAL_ISIN?476?">'SFMP- Series 60'!$D$26:$D$49</definedName>
    <definedName name="XDO_?FINAL_ISIN?477?">'SFMP- Series 60'!$D$26:$D$62</definedName>
    <definedName name="XDO_?FINAL_ISIN?478?">'SFMP- Series 60'!$D$26:$D$67</definedName>
    <definedName name="XDO_?FINAL_ISIN?479?">SMCF!$D$10:$D$49</definedName>
    <definedName name="XDO_?FINAL_ISIN?48?">SMGLF!$D$10:$D$38</definedName>
    <definedName name="XDO_?FINAL_ISIN?480?">SMCF!$D$10:$D$64</definedName>
    <definedName name="XDO_?FINAL_ISIN?481?">SMCF!$D$10:$D$75</definedName>
    <definedName name="XDO_?FINAL_ISIN?482?">SMCF!$D$10:$D$92</definedName>
    <definedName name="XDO_?FINAL_ISIN?483?">SMCF!$D$10:$D$97</definedName>
    <definedName name="XDO_?FINAL_ISIN?484?">'SFMP- Series 61'!$D$26:$D$36</definedName>
    <definedName name="XDO_?FINAL_ISIN?485?">'SFMP- Series 61'!$D$26:$D$56</definedName>
    <definedName name="XDO_?FINAL_ISIN?486?">'SFMP- Series 61'!$D$26:$D$69</definedName>
    <definedName name="XDO_?FINAL_ISIN?487?">'SFMP- Series 61'!$D$26:$D$74</definedName>
    <definedName name="XDO_?FINAL_ISIN?488?">'SFMP- Series 66'!$D$26:$D$34</definedName>
    <definedName name="XDO_?FINAL_ISIN?489?">'SFMP- Series 66'!$D$26:$D$53</definedName>
    <definedName name="XDO_?FINAL_ISIN?49?">SMGLF!$D$10:$D$75</definedName>
    <definedName name="XDO_?FINAL_ISIN?490?">'SFMP- Series 66'!$D$26:$D$66</definedName>
    <definedName name="XDO_?FINAL_ISIN?491?">'SFMP- Series 66'!$D$26:$D$71</definedName>
    <definedName name="XDO_?FINAL_ISIN?492?">'SFMP- Series 67'!$D$26:$D$34</definedName>
    <definedName name="XDO_?FINAL_ISIN?493?">'SFMP- Series 67'!$D$26:$D$54</definedName>
    <definedName name="XDO_?FINAL_ISIN?494?">'SFMP- Series 67'!$D$26:$D$67</definedName>
    <definedName name="XDO_?FINAL_ISIN?495?">'SFMP- Series 67'!$D$26:$D$72</definedName>
    <definedName name="XDO_?FINAL_ISIN?496?">'SFMP- Series 64'!$D$24</definedName>
    <definedName name="XDO_?FINAL_ISIN?497?">'SFMP- Series 64'!$D$24:$D$32</definedName>
    <definedName name="XDO_?FINAL_ISIN?498?">'SFMP- Series 64'!$D$24:$D$50</definedName>
    <definedName name="XDO_?FINAL_ISIN?499?">'SFMP- Series 64'!$D$24:$D$63</definedName>
    <definedName name="XDO_?FINAL_ISIN?5?">#REF!</definedName>
    <definedName name="XDO_?FINAL_ISIN?50?">SMGLF!$D$10:$D$80</definedName>
    <definedName name="XDO_?FINAL_ISIN?500?">'SFMP- Series 64'!$D$24:$D$68</definedName>
    <definedName name="XDO_?FINAL_ISIN?501?">'SFMP- Series 68'!$D$24</definedName>
    <definedName name="XDO_?FINAL_ISIN?502?">'SFMP- Series 68'!$D$24:$D$41</definedName>
    <definedName name="XDO_?FINAL_ISIN?503?">'SFMP- Series 68'!$D$24:$D$54</definedName>
    <definedName name="XDO_?FINAL_ISIN?504?">'SFMP- Series 68'!$D$24:$D$59</definedName>
    <definedName name="XDO_?FINAL_ISIN?505?">SNM150IF!$D$10:$D$159</definedName>
    <definedName name="XDO_?FINAL_ISIN?506?">SNM150IF!$D$10:$D$200</definedName>
    <definedName name="XDO_?FINAL_ISIN?507?">SNM150IF!$D$10:$D$205</definedName>
    <definedName name="XDO_?FINAL_ISIN?508?">SNS250IF!$D$10:$D$259</definedName>
    <definedName name="XDO_?FINAL_ISIN?509?">SNS250IF!$D$10:$D$300</definedName>
    <definedName name="XDO_?FINAL_ISIN?51?">#REF!</definedName>
    <definedName name="XDO_?FINAL_ISIN?510?">SNS250IF!$D$10:$D$305</definedName>
    <definedName name="XDO_?FINAL_ISIN?511?">'SCIGI-JUN 2036'!$D$24:$D$25</definedName>
    <definedName name="XDO_?FINAL_ISIN?512?">'SCIGI-JUN 2036'!$D$24:$D$52</definedName>
    <definedName name="XDO_?FINAL_ISIN?513?">'SCIGI-JUN 2036'!$D$24:$D$57</definedName>
    <definedName name="XDO_?FINAL_ISIN?514?">'SCIGI-APR 2029'!$D$24</definedName>
    <definedName name="XDO_?FINAL_ISIN?515?">'SCIGI-APR 2029'!$D$24:$D$51</definedName>
    <definedName name="XDO_?FINAL_ISIN?516?">'SCIGI-APR 2029'!$D$24:$D$56</definedName>
    <definedName name="XDO_?FINAL_ISIN?517?">'SCISI-SEP 2027'!$D$24</definedName>
    <definedName name="XDO_?FINAL_ISIN?518?">'SCISI-SEP 2027'!$D$24:$D$45</definedName>
    <definedName name="XDO_?FINAL_ISIN?519?">'SCISI-SEP 2027'!$D$24:$D$70</definedName>
    <definedName name="XDO_?FINAL_ISIN?52?">#REF!</definedName>
    <definedName name="XDO_?FINAL_ISIN?520?">'SCISI-SEP 2027'!$D$24:$D$75</definedName>
    <definedName name="XDO_?FINAL_ISIN?521?">'SFMP- Series 72'!$D$38:$D$41</definedName>
    <definedName name="XDO_?FINAL_ISIN?522?">'SFMP- Series 72'!$D$38:$D$54</definedName>
    <definedName name="XDO_?FINAL_ISIN?523?">'SFMP- Series 72'!$D$38:$D$59</definedName>
    <definedName name="XDO_?FINAL_ISIN?524?">'SFMP- Series 73'!$D$38:$D$41</definedName>
    <definedName name="XDO_?FINAL_ISIN?525?">'SFMP- Series 73'!$D$38:$D$54</definedName>
    <definedName name="XDO_?FINAL_ISIN?526?">'SFMP- Series 73'!$D$38:$D$59</definedName>
    <definedName name="XDO_?FINAL_ISIN?527?">SLDF!$D$24:$D$30</definedName>
    <definedName name="XDO_?FINAL_ISIN?528?">SLDF!$D$24:$D$49</definedName>
    <definedName name="XDO_?FINAL_ISIN?529?">SLDF!$D$24:$D$59</definedName>
    <definedName name="XDO_?FINAL_ISIN?53?">#REF!</definedName>
    <definedName name="XDO_?FINAL_ISIN?530?">SLDF!$D$24:$D$64</definedName>
    <definedName name="XDO_?FINAL_ISIN?531?">'SFMP- Series 74'!$D$26:$D$33</definedName>
    <definedName name="XDO_?FINAL_ISIN?532?">'SFMP- Series 74'!$D$26:$D$47</definedName>
    <definedName name="XDO_?FINAL_ISIN?533?">'SFMP- Series 74'!$D$26:$D$60</definedName>
    <definedName name="XDO_?FINAL_ISIN?534?">'SFMP- Series 74'!$D$26:$D$65</definedName>
    <definedName name="XDO_?FINAL_ISIN?535?">'SFMP- Series 75'!$D$30:$D$32</definedName>
    <definedName name="XDO_?FINAL_ISIN?536?">'SFMP- Series 75'!$D$30:$D$43</definedName>
    <definedName name="XDO_?FINAL_ISIN?537?">'SFMP- Series 75'!$D$30:$D$47</definedName>
    <definedName name="XDO_?FINAL_ISIN?538?">'SFMP- Series 75'!$D$30:$D$64</definedName>
    <definedName name="XDO_?FINAL_ISIN?539?">'SFMP- Series 75'!$D$30:$D$69</definedName>
    <definedName name="XDO_?FINAL_ISIN?54?">#REF!</definedName>
    <definedName name="XDO_?FINAL_ISIN?540?">'SFMP- Series 76'!$D$18:$D$20</definedName>
    <definedName name="XDO_?FINAL_ISIN?541?">'SFMP- Series 76'!$D$18:$D$30</definedName>
    <definedName name="XDO_?FINAL_ISIN?542?">'SFMP- Series 76'!$D$18:$D$46</definedName>
    <definedName name="XDO_?FINAL_ISIN?543?">'SFMP- Series 76'!$D$18:$D$59</definedName>
    <definedName name="XDO_?FINAL_ISIN?544?">'SFMP- Series 76'!$D$18:$D$64</definedName>
    <definedName name="XDO_?FINAL_ISIN?545?">'SFMP- Series 77'!$D$18:$D$19</definedName>
    <definedName name="XDO_?FINAL_ISIN?546?">'SFMP- Series 77'!$D$18:$D$35</definedName>
    <definedName name="XDO_?FINAL_ISIN?547?">'SFMP- Series 77'!$D$18:$D$45</definedName>
    <definedName name="XDO_?FINAL_ISIN?548?">'SFMP- Series 77'!$D$18:$D$64</definedName>
    <definedName name="XDO_?FINAL_ISIN?549?">'SFMP- Series 77'!$D$18:$D$69</definedName>
    <definedName name="XDO_?FINAL_ISIN?55?">#REF!</definedName>
    <definedName name="XDO_?FINAL_ISIN?550?">'SFMP- Series 78'!$D$18:$D$21</definedName>
    <definedName name="XDO_?FINAL_ISIN?551?">'SFMP- Series 78'!$D$18:$D$33</definedName>
    <definedName name="XDO_?FINAL_ISIN?552?">'SFMP- Series 78'!$D$18:$D$48</definedName>
    <definedName name="XDO_?FINAL_ISIN?553?">'SFMP- Series 78'!$D$18:$D$61</definedName>
    <definedName name="XDO_?FINAL_ISIN?554?">'SFMP- Series 78'!$D$18:$D$66</definedName>
    <definedName name="XDO_?FINAL_ISIN?555?">SDYF!$D$10:$D$43</definedName>
    <definedName name="XDO_?FINAL_ISIN?556?">SDYF!$D$10:$D$56</definedName>
    <definedName name="XDO_?FINAL_ISIN?557?">SDYF!$D$10:$D$51</definedName>
    <definedName name="XDO_?FINAL_ISIN?558?">SDYF!$D$10:$D$93</definedName>
    <definedName name="XDO_?FINAL_ISIN?559?">SDYF!$D$10:$D$98</definedName>
    <definedName name="XDO_?FINAL_ISIN?56?">SEHF!$D$10:$D$39</definedName>
    <definedName name="XDO_?FINAL_ISIN?560?">'SFMP- Series 79'!$D$18:$D$21</definedName>
    <definedName name="XDO_?FINAL_ISIN?561?">'SFMP- Series 79'!$D$18:$D$44</definedName>
    <definedName name="XDO_?FINAL_ISIN?562?">'SFMP- Series 79'!$D$18:$D$57</definedName>
    <definedName name="XDO_?FINAL_ISIN?563?">'SFMP- Series 79'!$D$18:$D$62</definedName>
    <definedName name="XDO_?FINAL_ISIN?564?">'SFMP- Series 80'!$D$18:$D$19</definedName>
    <definedName name="XDO_?FINAL_ISIN?565?">'SFMP- Series 80'!$D$18:$D$37</definedName>
    <definedName name="XDO_?FINAL_ISIN?566?">'SFMP- Series 80'!$D$18:$D$48</definedName>
    <definedName name="XDO_?FINAL_ISIN?567?">'SFMP- Series 80'!$D$18:$D$67</definedName>
    <definedName name="XDO_?FINAL_ISIN?568?">'SFMP- Series 80'!$D$18:$D$72</definedName>
    <definedName name="XDO_?FINAL_ISIN?569?">'SFMP- Series 81'!$D$18:$D$25</definedName>
    <definedName name="XDO_?FINAL_ISIN?57?">SEHF!$D$10:$D$44</definedName>
    <definedName name="XDO_?FINAL_ISIN?570?">'SFMP- Series 81'!$D$18:$D$41</definedName>
    <definedName name="XDO_?FINAL_ISIN?571?">'SFMP- Series 81'!$D$18:$D$55</definedName>
    <definedName name="XDO_?FINAL_ISIN?572?">'SFMP- Series 81'!$D$18:$D$68</definedName>
    <definedName name="XDO_?FINAL_ISIN?573?">'SFMP- Series 81'!$D$18:$D$73</definedName>
    <definedName name="XDO_?FINAL_ISIN?574?">'SBI-BSE-SENSEX-IF'!$D$10:$D$39</definedName>
    <definedName name="XDO_?FINAL_ISIN?575?">'SBI-BSE-SENSEX-IF'!$D$10:$D$80</definedName>
    <definedName name="XDO_?FINAL_ISIN?576?">'SBI-BSE-SENSEX-IF'!$D$10:$D$85</definedName>
    <definedName name="XDO_?FINAL_ISIN?577?">'SBI Nifty 1 D Rate ETF'!$D$50</definedName>
    <definedName name="XDO_?FINAL_ISIN?578?">'SBI Nifty 1 D Rate ETF'!$D$50:$D$55</definedName>
    <definedName name="XDO_?FINAL_ISIN?579?">'SFMP- Series 91'!$D$30:$D$34</definedName>
    <definedName name="XDO_?FINAL_ISIN?58?">SEHF!$D$10:$D$54</definedName>
    <definedName name="XDO_?FINAL_ISIN?580?">'SFMP- Series 91'!$D$30:$D$46</definedName>
    <definedName name="XDO_?FINAL_ISIN?581?">'SFMP- Series 91'!$D$30:$D$65</definedName>
    <definedName name="XDO_?FINAL_ISIN?582?">'SFMP- Series 91'!$D$30:$D$70</definedName>
    <definedName name="XDO_?FINAL_ISIN?583?">#REF!</definedName>
    <definedName name="XDO_?FINAL_ISIN?584?">#REF!</definedName>
    <definedName name="XDO_?FINAL_ISIN?585?">#REF!</definedName>
    <definedName name="XDO_?FINAL_ISIN?586?">#REF!</definedName>
    <definedName name="XDO_?FINAL_ISIN?587?">#REF!</definedName>
    <definedName name="XDO_?FINAL_ISIN?588?">#REF!</definedName>
    <definedName name="XDO_?FINAL_ISIN?589?">#REF!</definedName>
    <definedName name="XDO_?FINAL_ISIN?59?">SEHF!$D$10:$D$50</definedName>
    <definedName name="XDO_?FINAL_ISIN?590?">#REF!</definedName>
    <definedName name="XDO_?FINAL_ISIN?591?">#REF!</definedName>
    <definedName name="XDO_?FINAL_ISIN?592?">#REF!</definedName>
    <definedName name="XDO_?FINAL_ISIN?593?">#REF!</definedName>
    <definedName name="XDO_?FINAL_ISIN?6?">#REF!</definedName>
    <definedName name="XDO_?FINAL_ISIN?60?">SEHF!$D$10:$D$84</definedName>
    <definedName name="XDO_?FINAL_ISIN?61?">SEHF!$D$10:$D$99</definedName>
    <definedName name="XDO_?FINAL_ISIN?62?">SEHF!$D$10:$D$105</definedName>
    <definedName name="XDO_?FINAL_ISIN?63?">SEHF!$D$10:$D$114</definedName>
    <definedName name="XDO_?FINAL_ISIN?64?">SEHF!$D$10:$D$120</definedName>
    <definedName name="XDO_?FINAL_ISIN?65?">SEHF!$D$10:$D$128</definedName>
    <definedName name="XDO_?FINAL_ISIN?66?">SEHF!$D$10:$D$141</definedName>
    <definedName name="XDO_?FINAL_ISIN?67?">SEHF!$D$10:$D$146</definedName>
    <definedName name="XDO_?FINAL_ISIN?68?">#REF!</definedName>
    <definedName name="XDO_?FINAL_ISIN?69?">#REF!</definedName>
    <definedName name="XDO_?FINAL_ISIN?7?">#REF!</definedName>
    <definedName name="XDO_?FINAL_ISIN?70?">#REF!</definedName>
    <definedName name="XDO_?FINAL_ISIN?71?">#REF!</definedName>
    <definedName name="XDO_?FINAL_ISIN?72?">#REF!</definedName>
    <definedName name="XDO_?FINAL_ISIN?73?">#REF!</definedName>
    <definedName name="XDO_?FINAL_ISIN?74?">#REF!</definedName>
    <definedName name="XDO_?FINAL_ISIN?75?">SMIF!$D$18:$D$33</definedName>
    <definedName name="XDO_?FINAL_ISIN?76?">SMIF!$D$18:$D$43</definedName>
    <definedName name="XDO_?FINAL_ISIN?77?">SMIF!$D$18:$D$62</definedName>
    <definedName name="XDO_?FINAL_ISIN?78?">SMIF!$D$18:$D$72</definedName>
    <definedName name="XDO_?FINAL_ISIN?79?">SMIF!$D$18:$D$77</definedName>
    <definedName name="XDO_?FINAL_ISIN?8?">#REF!</definedName>
    <definedName name="XDO_?FINAL_ISIN?80?">#REF!</definedName>
    <definedName name="XDO_?FINAL_ISIN?81?">#REF!</definedName>
    <definedName name="XDO_?FINAL_ISIN?82?">#REF!</definedName>
    <definedName name="XDO_?FINAL_ISIN?83?">#REF!</definedName>
    <definedName name="XDO_?FINAL_ISIN?84?">SCOF!$D$10:$D$51</definedName>
    <definedName name="XDO_?FINAL_ISIN?85?">SCOF!$D$10:$D$92</definedName>
    <definedName name="XDO_?FINAL_ISIN?86?">SCOF!$D$10:$D$97</definedName>
    <definedName name="XDO_?FINAL_ISIN?87?">STOF!$D$10:$D$25</definedName>
    <definedName name="XDO_?FINAL_ISIN?88?">STOF!$D$10:$D$30</definedName>
    <definedName name="XDO_?FINAL_ISIN?89?">STOF!$D$10:$D$38</definedName>
    <definedName name="XDO_?FINAL_ISIN?9?">#REF!</definedName>
    <definedName name="XDO_?FINAL_ISIN?90?">STOF!$D$10:$D$75</definedName>
    <definedName name="XDO_?FINAL_ISIN?91?">STOF!$D$10:$D$80</definedName>
    <definedName name="XDO_?FINAL_ISIN?92?">SHOF!$D$10:$D$32</definedName>
    <definedName name="XDO_?FINAL_ISIN?93?">SHOF!$D$10:$D$43</definedName>
    <definedName name="XDO_?FINAL_ISIN?94?">SHOF!$D$10:$D$74</definedName>
    <definedName name="XDO_?FINAL_ISIN?95?">SHOF!$D$10:$D$79</definedName>
    <definedName name="XDO_?FINAL_ISIN?96?">SCF!$D$10:$D$93</definedName>
    <definedName name="XDO_?FINAL_ISIN?97?">SCF!$D$10:$D$100</definedName>
    <definedName name="XDO_?FINAL_ISIN?98?">SCF!$D$10:$D$104</definedName>
    <definedName name="XDO_?FINAL_ISIN?99?">SCF!$D$10:$D$127</definedName>
    <definedName name="XDO_?FINAL_MV?">#REF!</definedName>
    <definedName name="XDO_?FINAL_MV?1?">#REF!</definedName>
    <definedName name="XDO_?FINAL_MV?10?">#REF!</definedName>
    <definedName name="XDO_?FINAL_MV?100?">SCF!$G$10:$G$144</definedName>
    <definedName name="XDO_?FINAL_MV?101?">SCF!$G$10:$G$149</definedName>
    <definedName name="XDO_?FINAL_MV?102?">SNIF!$G$10:$G$59</definedName>
    <definedName name="XDO_?FINAL_MV?103?">SNIF!$G$10:$G$100</definedName>
    <definedName name="XDO_?FINAL_MV?104?">SNIF!$G$10:$G$105</definedName>
    <definedName name="XDO_?FINAL_MV?105?">'SMCBF-SP'!$G$10:$G$29</definedName>
    <definedName name="XDO_?FINAL_MV?106?">'SMCBF-SP'!$G$10:$G$45</definedName>
    <definedName name="XDO_?FINAL_MV?107?">'SMCBF-SP'!$G$10:$G$56</definedName>
    <definedName name="XDO_?FINAL_MV?108?">'SMCBF-SP'!$G$10:$G$71</definedName>
    <definedName name="XDO_?FINAL_MV?109?">'SMCBF-SP'!$G$10:$G$84</definedName>
    <definedName name="XDO_?FINAL_MV?11?">SMEEF!$G$10:$G$44</definedName>
    <definedName name="XDO_?FINAL_MV?110?">'SMCBF-SP'!$G$10:$G$89</definedName>
    <definedName name="XDO_?FINAL_MV?111?">SOF!$G$50</definedName>
    <definedName name="XDO_?FINAL_MV?112?">SOF!$G$50:$G$55</definedName>
    <definedName name="XDO_?FINAL_MV?113?">SMMDF!$G$18:$G$51</definedName>
    <definedName name="XDO_?FINAL_MV?114?">SMMDF!$G$18:$G$64</definedName>
    <definedName name="XDO_?FINAL_MV?115?">SMMDF!$G$18:$G$69</definedName>
    <definedName name="XDO_?FINAL_MV?116?">SMMDF!$G$18:$G$86</definedName>
    <definedName name="XDO_?FINAL_MV?117?">SMMDF!$G$18:$G$96</definedName>
    <definedName name="XDO_?FINAL_MV?118?">SMMDF!$G$18:$G$101</definedName>
    <definedName name="XDO_?FINAL_MV?119?">SLF!$G$24:$G$25</definedName>
    <definedName name="XDO_?FINAL_MV?12?">SMEEF!$G$10:$G$49</definedName>
    <definedName name="XDO_?FINAL_MV?120?">SLF!$G$24:$G$79</definedName>
    <definedName name="XDO_?FINAL_MV?121?">SLF!$G$24:$G$109</definedName>
    <definedName name="XDO_?FINAL_MV?122?">SLF!$G$24:$G$133</definedName>
    <definedName name="XDO_?FINAL_MV?123?">SLF!$G$24:$G$142</definedName>
    <definedName name="XDO_?FINAL_MV?124?">SLF!$G$24:$G$152</definedName>
    <definedName name="XDO_?FINAL_MV?125?">SLF!$G$24:$G$157</definedName>
    <definedName name="XDO_?FINAL_MV?126?">SDBF!$G$18:$G$22</definedName>
    <definedName name="XDO_?FINAL_MV?127?">SDBF!$G$18:$G$35</definedName>
    <definedName name="XDO_?FINAL_MV?128?">SDBF!$G$18:$G$41</definedName>
    <definedName name="XDO_?FINAL_MV?129?">SDBF!$G$18:$G$58</definedName>
    <definedName name="XDO_?FINAL_MV?13?">SMEEF!$G$10:$G$53</definedName>
    <definedName name="XDO_?FINAL_MV?130?">SDBF!$G$18:$G$68</definedName>
    <definedName name="XDO_?FINAL_MV?131?">SDBF!$G$18:$G$73</definedName>
    <definedName name="XDO_?FINAL_MV?132?">SSF!$G$24:$G$25</definedName>
    <definedName name="XDO_?FINAL_MV?133?">SSF!$G$24:$G$32</definedName>
    <definedName name="XDO_?FINAL_MV?134?">SSF!$G$24:$G$60</definedName>
    <definedName name="XDO_?FINAL_MV?135?">SSF!$G$24:$G$90</definedName>
    <definedName name="XDO_?FINAL_MV?136?">SSF!$G$24:$G$95</definedName>
    <definedName name="XDO_?FINAL_MV?137?">SSF!$G$24:$G$103</definedName>
    <definedName name="XDO_?FINAL_MV?138?">SSF!$G$24:$G$108</definedName>
    <definedName name="XDO_?FINAL_MV?139?">SSF!$G$24:$G$118</definedName>
    <definedName name="XDO_?FINAL_MV?14?">SMEEF!$G$10:$G$90</definedName>
    <definedName name="XDO_?FINAL_MV?140?">SSF!$G$24:$G$123</definedName>
    <definedName name="XDO_?FINAL_MV?141?">SCRF!$G$16</definedName>
    <definedName name="XDO_?FINAL_MV?142?">SCRF!$G$16:$G$65</definedName>
    <definedName name="XDO_?FINAL_MV?143?">SCRF!$G$16:$G$75</definedName>
    <definedName name="XDO_?FINAL_MV?144?">SCRF!$G$16:$G$83</definedName>
    <definedName name="XDO_?FINAL_MV?145?">SCRF!$G$16:$G$96</definedName>
    <definedName name="XDO_?FINAL_MV?146?">SCRF!$G$16:$G$106</definedName>
    <definedName name="XDO_?FINAL_MV?147?">SCRF!$G$16:$G$111</definedName>
    <definedName name="XDO_?FINAL_MV?148?">SFEF!$G$10:$G$31</definedName>
    <definedName name="XDO_?FINAL_MV?149?">SFEF!$G$10:$G$37</definedName>
    <definedName name="XDO_?FINAL_MV?15?">SMEEF!$G$10:$G$95</definedName>
    <definedName name="XDO_?FINAL_MV?150?">SFEF!$G$10:$G$58</definedName>
    <definedName name="XDO_?FINAL_MV?151?">SFEF!$G$10:$G$75</definedName>
    <definedName name="XDO_?FINAL_MV?152?">SFEF!$G$10:$G$80</definedName>
    <definedName name="XDO_?FINAL_MV?153?">SCHF!$G$10:$G$52</definedName>
    <definedName name="XDO_?FINAL_MV?154?">SCHF!$G$10:$G$60</definedName>
    <definedName name="XDO_?FINAL_MV?155?">SCHF!$G$10:$G$106</definedName>
    <definedName name="XDO_?FINAL_MV?156?">SCHF!$G$10:$G$116</definedName>
    <definedName name="XDO_?FINAL_MV?157?">SCHF!$G$10:$G$128</definedName>
    <definedName name="XDO_?FINAL_MV?158?">SCHF!$G$10:$G$145</definedName>
    <definedName name="XDO_?FINAL_MV?159?">SCHF!$G$10:$G$155</definedName>
    <definedName name="XDO_?FINAL_MV?16?">#REF!</definedName>
    <definedName name="XDO_?FINAL_MV?160?">SCHF!$G$10:$G$160</definedName>
    <definedName name="XDO_?FINAL_MV?161?">SMUSD!$G$18:$G$48</definedName>
    <definedName name="XDO_?FINAL_MV?162?">SMUSD!$G$18:$G$56</definedName>
    <definedName name="XDO_?FINAL_MV?163?">SMUSD!$G$18:$G$64</definedName>
    <definedName name="XDO_?FINAL_MV?164?">SMUSD!$G$18:$G$80</definedName>
    <definedName name="XDO_?FINAL_MV?165?">SMUSD!$G$18:$G$104</definedName>
    <definedName name="XDO_?FINAL_MV?166?">SMUSD!$G$18:$G$113</definedName>
    <definedName name="XDO_?FINAL_MV?167?">SMUSD!$G$18:$G$122</definedName>
    <definedName name="XDO_?FINAL_MV?168?">SMUSD!$G$18:$G$132</definedName>
    <definedName name="XDO_?FINAL_MV?169?">SMUSD!$G$18:$G$137</definedName>
    <definedName name="XDO_?FINAL_MV?17?">#REF!</definedName>
    <definedName name="XDO_?FINAL_MV?170?">SMIDCAP!$G$10:$G$80</definedName>
    <definedName name="XDO_?FINAL_MV?171?">SMIDCAP!$G$10:$G$105</definedName>
    <definedName name="XDO_?FINAL_MV?172?">SMIDCAP!$G$10:$G$122</definedName>
    <definedName name="XDO_?FINAL_MV?173?">SMIDCAP!$G$10:$G$127</definedName>
    <definedName name="XDO_?FINAL_MV?174?">SMCMF!$G$24:$G$26</definedName>
    <definedName name="XDO_?FINAL_MV?175?">SMCMF!$G$24:$G$53</definedName>
    <definedName name="XDO_?FINAL_MV?176?">SMCMF!$G$24:$G$58</definedName>
    <definedName name="XDO_?FINAL_MV?177?">SMCOMMA!$G$10:$G$31</definedName>
    <definedName name="XDO_?FINAL_MV?178?">SMCOMMA!$G$10:$G$72</definedName>
    <definedName name="XDO_?FINAL_MV?179?">SMCOMMA!$G$10:$G$77</definedName>
    <definedName name="XDO_?FINAL_MV?18?">#REF!</definedName>
    <definedName name="XDO_?FINAL_MV?180?">SMGF!$G$24:$G$30</definedName>
    <definedName name="XDO_?FINAL_MV?181?">SMGF!$G$24:$G$36</definedName>
    <definedName name="XDO_?FINAL_MV?182?">SMGF!$G$24:$G$61</definedName>
    <definedName name="XDO_?FINAL_MV?183?">SMGF!$G$24:$G$66</definedName>
    <definedName name="XDO_?FINAL_MV?184?">SFLEXI!$G$10:$G$66</definedName>
    <definedName name="XDO_?FINAL_MV?185?">SFLEXI!$G$10:$G$73</definedName>
    <definedName name="XDO_?FINAL_MV?186?">SFLEXI!$G$10:$G$94</definedName>
    <definedName name="XDO_?FINAL_MV?187?">SFLEXI!$G$10:$G$111</definedName>
    <definedName name="XDO_?FINAL_MV?188?">SFLEXI!$G$10:$G$116</definedName>
    <definedName name="XDO_?FINAL_MV?189?">SMAAF!$G$10:$G$57</definedName>
    <definedName name="XDO_?FINAL_MV?19?">#REF!</definedName>
    <definedName name="XDO_?FINAL_MV?190?">SMAAF!$G$10:$G$69</definedName>
    <definedName name="XDO_?FINAL_MV?191?">SMAAF!$G$10:$G$65</definedName>
    <definedName name="XDO_?FINAL_MV?192?">SMAAF!$G$10:$G$91</definedName>
    <definedName name="XDO_?FINAL_MV?193?">SMAAF!$G$10:$G$103</definedName>
    <definedName name="XDO_?FINAL_MV?194?">SMAAF!$G$10:$G$109</definedName>
    <definedName name="XDO_?FINAL_MV?195?">SMAAF!$G$10:$G$115</definedName>
    <definedName name="XDO_?FINAL_MV?196?">SMAAF!$G$10:$G$120</definedName>
    <definedName name="XDO_?FINAL_MV?197?">SMAAF!$G$10:$G$131</definedName>
    <definedName name="XDO_?FINAL_MV?198?">SMAAF!$G$10:$G$141</definedName>
    <definedName name="XDO_?FINAL_MV?199?">SMAAF!$G$10:$G$146</definedName>
    <definedName name="XDO_?FINAL_MV?2?">#REF!</definedName>
    <definedName name="XDO_?FINAL_MV?20?">#REF!</definedName>
    <definedName name="XDO_?FINAL_MV?200?">SBLUECHIP!$G$10:$G$59</definedName>
    <definedName name="XDO_?FINAL_MV?201?">SBLUECHIP!$G$10:$G$85</definedName>
    <definedName name="XDO_?FINAL_MV?202?">SBLUECHIP!$G$10:$G$102</definedName>
    <definedName name="XDO_?FINAL_MV?203?">SBLUECHIP!$G$10:$G$107</definedName>
    <definedName name="XDO_?FINAL_MV?204?">SAOF!$G$10:$G$177</definedName>
    <definedName name="XDO_?FINAL_MV?205?">SAOF!$G$10:$G$186</definedName>
    <definedName name="XDO_?FINAL_MV?206?">SAOF!$G$10:$G$213</definedName>
    <definedName name="XDO_?FINAL_MV?207?">SAOF!$G$10:$G$217</definedName>
    <definedName name="XDO_?FINAL_MV?208?">SAOF!$G$10:$G$225</definedName>
    <definedName name="XDO_?FINAL_MV?209?">SAOF!$G$10:$G$235</definedName>
    <definedName name="XDO_?FINAL_MV?21?">#REF!</definedName>
    <definedName name="XDO_?FINAL_MV?210?">SAOF!$G$10:$G$245</definedName>
    <definedName name="XDO_?FINAL_MV?211?">SAOF!$G$10:$G$250</definedName>
    <definedName name="XDO_?FINAL_MV?212?">SIF!$G$10:$G$46</definedName>
    <definedName name="XDO_?FINAL_MV?213?">SIF!$G$10:$G$54</definedName>
    <definedName name="XDO_?FINAL_MV?214?">SIF!$G$10:$G$91</definedName>
    <definedName name="XDO_?FINAL_MV?215?">SIF!$G$10:$G$96</definedName>
    <definedName name="XDO_?FINAL_MV?216?">SMLDF!$G$18:$G$61</definedName>
    <definedName name="XDO_?FINAL_MV?217?">SMLDF!$G$18:$G$73</definedName>
    <definedName name="XDO_?FINAL_MV?218?">SMLDF!$G$18:$G$81</definedName>
    <definedName name="XDO_?FINAL_MV?219?">SMLDF!$G$18:$G$96</definedName>
    <definedName name="XDO_?FINAL_MV?22?">#REF!</definedName>
    <definedName name="XDO_?FINAL_MV?220?">SMLDF!$G$18:$G$111</definedName>
    <definedName name="XDO_?FINAL_MV?221?">SMLDF!$G$18:$G$125</definedName>
    <definedName name="XDO_?FINAL_MV?222?">SMLDF!$G$18:$G$130</definedName>
    <definedName name="XDO_?FINAL_MV?223?">SMLDF!$G$18:$G$140</definedName>
    <definedName name="XDO_?FINAL_MV?224?">SMLDF!$G$18:$G$145</definedName>
    <definedName name="XDO_?FINAL_MV?225?">SSTDF!$G$18:$G$81</definedName>
    <definedName name="XDO_?FINAL_MV?226?">SSTDF!$G$18:$G$98</definedName>
    <definedName name="XDO_?FINAL_MV?227?">SSTDF!$G$18:$G$102</definedName>
    <definedName name="XDO_?FINAL_MV?228?">SSTDF!$G$18:$G$107</definedName>
    <definedName name="XDO_?FINAL_MV?229?">SSTDF!$G$18:$G$117</definedName>
    <definedName name="XDO_?FINAL_MV?23?">#REF!</definedName>
    <definedName name="XDO_?FINAL_MV?230?">SSTDF!$G$18:$G$122</definedName>
    <definedName name="XDO_?FINAL_MV?231?">SSTDF!$G$18:$G$132</definedName>
    <definedName name="XDO_?FINAL_MV?232?">SSTDF!$G$18:$G$137</definedName>
    <definedName name="XDO_?FINAL_MV?233?">SETFGOLD!$G$44</definedName>
    <definedName name="XDO_?FINAL_MV?234?">SETFGOLD!$G$44:$G$52</definedName>
    <definedName name="XDO_?FINAL_MV?235?">SETFGOLD!$G$44:$G$57</definedName>
    <definedName name="XDO_?FINAL_MV?236?">SPSU!$G$10:$G$32</definedName>
    <definedName name="XDO_?FINAL_MV?237?">SPSU!$G$10:$G$73</definedName>
    <definedName name="XDO_?FINAL_MV?238?">SPSU!$G$10:$G$78</definedName>
    <definedName name="XDO_?FINAL_MV?239?">SGF!$G$42</definedName>
    <definedName name="XDO_?FINAL_MV?24?">#REF!</definedName>
    <definedName name="XDO_?FINAL_MV?240?">SGF!$G$42:$G$52</definedName>
    <definedName name="XDO_?FINAL_MV?241?">SGF!$G$42:$G$57</definedName>
    <definedName name="XDO_?FINAL_MV?242?">SBISENSEX!$G$10:$G$39</definedName>
    <definedName name="XDO_?FINAL_MV?243?">SBISENSEX!$G$10:$G$80</definedName>
    <definedName name="XDO_?FINAL_MV?244?">SBISENSEX!$G$10:$G$85</definedName>
    <definedName name="XDO_?FINAL_MV?245?">SSCF!$G$10:$G$64</definedName>
    <definedName name="XDO_?FINAL_MV?246?">SSCF!$G$10:$G$75</definedName>
    <definedName name="XDO_?FINAL_MV?247?">SSCF!$G$10:$G$106</definedName>
    <definedName name="XDO_?FINAL_MV?248?">SSCF!$G$10:$G$111</definedName>
    <definedName name="XDO_?FINAL_MV?249?">SBPF!$G$18:$G$61</definedName>
    <definedName name="XDO_?FINAL_MV?25?">#REF!</definedName>
    <definedName name="XDO_?FINAL_MV?250?">SBPF!$G$18:$G$74</definedName>
    <definedName name="XDO_?FINAL_MV?251?">SBPF!$G$18:$G$78</definedName>
    <definedName name="XDO_?FINAL_MV?252?">SBPF!$G$18:$G$95</definedName>
    <definedName name="XDO_?FINAL_MV?253?">SBPF!$G$18:$G$105</definedName>
    <definedName name="XDO_?FINAL_MV?254?">SBPF!$G$18:$G$110</definedName>
    <definedName name="XDO_?FINAL_MV?255?">'STAF-III'!$G$10:$G$28</definedName>
    <definedName name="XDO_?FINAL_MV?256?">'STAF-III'!$G$10:$G$69</definedName>
    <definedName name="XDO_?FINAL_MV?257?">'STAF-III'!$G$10:$G$74</definedName>
    <definedName name="XDO_?FINAL_MV?258?">'SLTAF-I'!$G$10:$G$34</definedName>
    <definedName name="XDO_?FINAL_MV?259?">'SLTAF-I'!$G$10:$G$75</definedName>
    <definedName name="XDO_?FINAL_MV?26?">#REF!</definedName>
    <definedName name="XDO_?FINAL_MV?260?">'SLTAF-I'!$G$10:$G$80</definedName>
    <definedName name="XDO_?FINAL_MV?261?">'SLTAF-II'!$G$10:$G$34</definedName>
    <definedName name="XDO_?FINAL_MV?262?">'SLTAF-II'!$G$10:$G$75</definedName>
    <definedName name="XDO_?FINAL_MV?263?">'SLTAF-II'!$G$10:$G$80</definedName>
    <definedName name="XDO_?FINAL_MV?264?">SBFS!$G$10:$G$34</definedName>
    <definedName name="XDO_?FINAL_MV?265?">SBFS!$G$10:$G$75</definedName>
    <definedName name="XDO_?FINAL_MV?266?">SBFS!$G$10:$G$80</definedName>
    <definedName name="XDO_?FINAL_MV?267?">SETFNN50!$G$10:$G$59</definedName>
    <definedName name="XDO_?FINAL_MV?268?">SETFNN50!$G$10:$G$100</definedName>
    <definedName name="XDO_?FINAL_MV?269?">SETFNN50!$G$10:$G$105</definedName>
    <definedName name="XDO_?FINAL_MV?27?">#REF!</definedName>
    <definedName name="XDO_?FINAL_MV?270?">SETFNIFBK!$G$10:$G$21</definedName>
    <definedName name="XDO_?FINAL_MV?271?">SETFNIFBK!$G$10:$G$62</definedName>
    <definedName name="XDO_?FINAL_MV?272?">SETFNIFBK!$G$10:$G$67</definedName>
    <definedName name="XDO_?FINAL_MV?273?">SETFBSE100!$G$10:$G$110</definedName>
    <definedName name="XDO_?FINAL_MV?274?">SETFBSE100!$G$10:$G$155</definedName>
    <definedName name="XDO_?FINAL_MV?275?">SESF!$G$10:$G$103</definedName>
    <definedName name="XDO_?FINAL_MV?276?">SESF!$G$10:$G$115</definedName>
    <definedName name="XDO_?FINAL_MV?277?">SESF!$G$10:$G$111</definedName>
    <definedName name="XDO_?FINAL_MV?278?">SESF!$G$10:$G$136</definedName>
    <definedName name="XDO_?FINAL_MV?279?">SESF!$G$10:$G$145</definedName>
    <definedName name="XDO_?FINAL_MV?28?">#REF!</definedName>
    <definedName name="XDO_?FINAL_MV?280?">SESF!$G$10:$G$155</definedName>
    <definedName name="XDO_?FINAL_MV?281?">SESF!$G$10:$G$164</definedName>
    <definedName name="XDO_?FINAL_MV?282?">SESF!$G$10:$G$181</definedName>
    <definedName name="XDO_?FINAL_MV?283?">SESF!$G$10:$G$186</definedName>
    <definedName name="XDO_?FINAL_MV?284?">SETFNIF50!$G$10:$G$59</definedName>
    <definedName name="XDO_?FINAL_MV?285?">SETFNIF50!$G$10:$G$100</definedName>
    <definedName name="XDO_?FINAL_MV?286?">SETFNIF50!$G$10:$G$105</definedName>
    <definedName name="XDO_?FINAL_MV?287?">'SLTAF-III'!$G$10:$G$35</definedName>
    <definedName name="XDO_?FINAL_MV?288?">'SLTAF-III'!$G$10:$G$76</definedName>
    <definedName name="XDO_?FINAL_MV?289?">'SLTAF-III'!$G$10:$G$81</definedName>
    <definedName name="XDO_?FINAL_MV?29?">#REF!</definedName>
    <definedName name="XDO_?FINAL_MV?290?">SETF10GILT!$G$24</definedName>
    <definedName name="XDO_?FINAL_MV?291?">SETF10GILT!$G$24:$G$51</definedName>
    <definedName name="XDO_?FINAL_MV?292?">SETF10GILT!$G$24:$G$56</definedName>
    <definedName name="XDO_?FINAL_MV?293?">'SLTAF-IV'!$G$10:$G$32</definedName>
    <definedName name="XDO_?FINAL_MV?294?">'SLTAF-IV'!$G$10:$G$43</definedName>
    <definedName name="XDO_?FINAL_MV?295?">'SLTAF-IV'!$G$10:$G$74</definedName>
    <definedName name="XDO_?FINAL_MV?296?">'SLTAF-IV'!$G$10:$G$79</definedName>
    <definedName name="XDO_?FINAL_MV?297?">'SLTAF-V'!$G$10:$G$29</definedName>
    <definedName name="XDO_?FINAL_MV?298?">'SLTAF-V'!$G$10:$G$70</definedName>
    <definedName name="XDO_?FINAL_MV?299?">'SLTAF-V'!$G$10:$G$75</definedName>
    <definedName name="XDO_?FINAL_MV?3?">#REF!</definedName>
    <definedName name="XDO_?FINAL_MV?30?">#REF!</definedName>
    <definedName name="XDO_?FINAL_MV?300?">'SLTAF-VI'!$G$10:$G$51</definedName>
    <definedName name="XDO_?FINAL_MV?301?">'SLTAF-VI'!$G$10:$G$92</definedName>
    <definedName name="XDO_?FINAL_MV?302?">'SLTAF-VI'!$G$10:$G$97</definedName>
    <definedName name="XDO_?FINAL_MV?303?">SETFSN50!$G$10:$G$59</definedName>
    <definedName name="XDO_?FINAL_MV?304?">SETFSN50!$G$10:$G$100</definedName>
    <definedName name="XDO_?FINAL_MV?305?">SETFSN50!$G$10:$G$105</definedName>
    <definedName name="XDO_?FINAL_MV?306?">SBIETFQLTY!$G$10:$G$40</definedName>
    <definedName name="XDO_?FINAL_MV?307?">SBIETFQLTY!$G$10:$G$81</definedName>
    <definedName name="XDO_?FINAL_MV?308?">SBIETFQLTY!$G$10:$G$86</definedName>
    <definedName name="XDO_?FINAL_MV?309?">SCBF!$G$18:$G$103</definedName>
    <definedName name="XDO_?FINAL_MV?31?">#REF!</definedName>
    <definedName name="XDO_?FINAL_MV?310?">SCBF!$G$18:$G$116</definedName>
    <definedName name="XDO_?FINAL_MV?311?">SCBF!$G$18:$G$120</definedName>
    <definedName name="XDO_?FINAL_MV?312?">SCBF!$G$18:$G$135</definedName>
    <definedName name="XDO_?FINAL_MV?313?">SCBF!$G$18:$G$140</definedName>
    <definedName name="XDO_?FINAL_MV?314?">SCBF!$G$18:$G$150</definedName>
    <definedName name="XDO_?FINAL_MV?315?">SCBF!$G$18:$G$155</definedName>
    <definedName name="XDO_?FINAL_MV?316?">SEMVF!$G$10:$G$59</definedName>
    <definedName name="XDO_?FINAL_MV?317?">SEMVF!$G$10:$G$100</definedName>
    <definedName name="XDO_?FINAL_MV?318?">SEMVF!$G$10:$G$105</definedName>
    <definedName name="XDO_?FINAL_MV?319?">'SFMP- Series 1'!$G$26:$G$31</definedName>
    <definedName name="XDO_?FINAL_MV?32?">#REF!</definedName>
    <definedName name="XDO_?FINAL_MV?320?">'SFMP- Series 1'!$G$26:$G$49</definedName>
    <definedName name="XDO_?FINAL_MV?321?">'SFMP- Series 1'!$G$26:$G$62</definedName>
    <definedName name="XDO_?FINAL_MV?322?">'SFMP- Series 1'!$G$26:$G$67</definedName>
    <definedName name="XDO_?FINAL_MV?323?">'SFMP- Series 6'!$G$26:$G$29</definedName>
    <definedName name="XDO_?FINAL_MV?324?">'SFMP- Series 6'!$G$26:$G$47</definedName>
    <definedName name="XDO_?FINAL_MV?325?">'SFMP- Series 6'!$G$26:$G$60</definedName>
    <definedName name="XDO_?FINAL_MV?326?">'SFMP- Series 6'!$G$26:$G$65</definedName>
    <definedName name="XDO_?FINAL_MV?327?">'SFMP- Series 34'!$G$26</definedName>
    <definedName name="XDO_?FINAL_MV?328?">'SFMP- Series 34'!$G$26:$G$41</definedName>
    <definedName name="XDO_?FINAL_MV?329?">'SFMP- Series 34'!$G$26:$G$54</definedName>
    <definedName name="XDO_?FINAL_MV?33?">SLMF!$G$10:$G$86</definedName>
    <definedName name="XDO_?FINAL_MV?330?">'SFMP- Series 34'!$G$26:$G$59</definedName>
    <definedName name="XDO_?FINAL_MV?331?">'SMCBF-IP'!$G$10:$G$40</definedName>
    <definedName name="XDO_?FINAL_MV?332?">'SMCBF-IP'!$G$10:$G$47</definedName>
    <definedName name="XDO_?FINAL_MV?333?">'SMCBF-IP'!$G$10:$G$51</definedName>
    <definedName name="XDO_?FINAL_MV?334?">'SMCBF-IP'!$G$10:$G$62</definedName>
    <definedName name="XDO_?FINAL_MV?335?">'SMCBF-IP'!$G$10:$G$89</definedName>
    <definedName name="XDO_?FINAL_MV?336?">'SMCBF-IP'!$G$10:$G$94</definedName>
    <definedName name="XDO_?FINAL_MV?337?">SFRDF!$G$18:$G$26</definedName>
    <definedName name="XDO_?FINAL_MV?338?">SFRDF!$G$18:$G$36</definedName>
    <definedName name="XDO_?FINAL_MV?339?">SFRDF!$G$18:$G$40</definedName>
    <definedName name="XDO_?FINAL_MV?34?">SLMF!$G$10:$G$92</definedName>
    <definedName name="XDO_?FINAL_MV?340?">SFRDF!$G$18:$G$57</definedName>
    <definedName name="XDO_?FINAL_MV?341?">SFRDF!$G$18:$G$67</definedName>
    <definedName name="XDO_?FINAL_MV?342?">SFRDF!$G$18:$G$72</definedName>
    <definedName name="XDO_?FINAL_MV?343?">SBIETFIT!$G$10:$G$19</definedName>
    <definedName name="XDO_?FINAL_MV?344?">SBIETFIT!$G$10:$G$60</definedName>
    <definedName name="XDO_?FINAL_MV?345?">SBIETFIT!$G$10:$G$65</definedName>
    <definedName name="XDO_?FINAL_MV?346?">SBIETFPB!$G$10:$G$19</definedName>
    <definedName name="XDO_?FINAL_MV?347?">SBIETFPB!$G$10:$G$60</definedName>
    <definedName name="XDO_?FINAL_MV?348?">SBIETFPB!$G$10:$G$65</definedName>
    <definedName name="XDO_?FINAL_MV?349?">'SRBF-AP'!$G$10:$G$46</definedName>
    <definedName name="XDO_?FINAL_MV?35?">SLMF!$G$10:$G$96</definedName>
    <definedName name="XDO_?FINAL_MV?350?">'SRBF-AP'!$G$10:$G$55</definedName>
    <definedName name="XDO_?FINAL_MV?351?">'SRBF-AP'!$G$10:$G$64</definedName>
    <definedName name="XDO_?FINAL_MV?352?">'SRBF-AP'!$G$10:$G$69</definedName>
    <definedName name="XDO_?FINAL_MV?353?">'SRBF-AP'!$G$10:$G$76</definedName>
    <definedName name="XDO_?FINAL_MV?354?">'SRBF-AP'!$G$10:$G$95</definedName>
    <definedName name="XDO_?FINAL_MV?355?">'SRBF-AP'!$G$10:$G$100</definedName>
    <definedName name="XDO_?FINAL_MV?356?">'SRBF-AHP'!$G$10:$G$46</definedName>
    <definedName name="XDO_?FINAL_MV?357?">'SRBF-AHP'!$G$10:$G$54</definedName>
    <definedName name="XDO_?FINAL_MV?358?">'SRBF-AHP'!$G$10:$G$59</definedName>
    <definedName name="XDO_?FINAL_MV?359?">'SRBF-AHP'!$G$10:$G$69</definedName>
    <definedName name="XDO_?FINAL_MV?36?">SLMF!$G$10:$G$133</definedName>
    <definedName name="XDO_?FINAL_MV?360?">'SRBF-AHP'!$G$10:$G$76</definedName>
    <definedName name="XDO_?FINAL_MV?361?">'SRBF-AHP'!$G$10:$G$84</definedName>
    <definedName name="XDO_?FINAL_MV?362?">'SRBF-AHP'!$G$10:$G$103</definedName>
    <definedName name="XDO_?FINAL_MV?363?">'SRBF-AHP'!$G$10:$G$108</definedName>
    <definedName name="XDO_?FINAL_MV?364?">'SRBF-CHP'!$G$10:$G$46</definedName>
    <definedName name="XDO_?FINAL_MV?365?">'SRBF-CHP'!$G$10:$G$68</definedName>
    <definedName name="XDO_?FINAL_MV?366?">'SRBF-CHP'!$G$10:$G$77</definedName>
    <definedName name="XDO_?FINAL_MV?367?">'SRBF-CHP'!$G$10:$G$104</definedName>
    <definedName name="XDO_?FINAL_MV?368?">'SRBF-CHP'!$G$10:$G$109</definedName>
    <definedName name="XDO_?FINAL_MV?369?">'SRBF-CP'!$G$10:$G$46</definedName>
    <definedName name="XDO_?FINAL_MV?37?">SLMF!$G$10:$G$138</definedName>
    <definedName name="XDO_?FINAL_MV?370?">'SRBF-CP'!$G$10:$G$68</definedName>
    <definedName name="XDO_?FINAL_MV?371?">'SRBF-CP'!$G$10:$G$77</definedName>
    <definedName name="XDO_?FINAL_MV?372?">'SRBF-CP'!$G$10:$G$104</definedName>
    <definedName name="XDO_?FINAL_MV?373?">'SRBF-CP'!$G$10:$G$109</definedName>
    <definedName name="XDO_?FINAL_MV?374?">'SIA-US EQUITY FOF'!$G$14</definedName>
    <definedName name="XDO_?FINAL_MV?375?">'SIA-US EQUITY FOF'!$G$14:$G$51</definedName>
    <definedName name="XDO_?FINAL_MV?376?">'SIA-US EQUITY FOF'!$G$14:$G$56</definedName>
    <definedName name="XDO_?FINAL_MV?377?">'SFMP- Series 41'!$G$18:$G$19</definedName>
    <definedName name="XDO_?FINAL_MV?378?">'SFMP- Series 41'!$G$18:$G$27</definedName>
    <definedName name="XDO_?FINAL_MV?379?">'SFMP- Series 41'!$G$18:$G$34</definedName>
    <definedName name="XDO_?FINAL_MV?38?">SLTEF!$G$10:$G$75</definedName>
    <definedName name="XDO_?FINAL_MV?380?">'SFMP- Series 41'!$G$18:$G$53</definedName>
    <definedName name="XDO_?FINAL_MV?381?">'SFMP- Series 41'!$G$18:$G$66</definedName>
    <definedName name="XDO_?FINAL_MV?382?">'SFMP- Series 41'!$G$18:$G$71</definedName>
    <definedName name="XDO_?FINAL_MV?383?">'SFMP- Series 42'!$G$18</definedName>
    <definedName name="XDO_?FINAL_MV?384?">'SFMP- Series 42'!$G$18:$G$40</definedName>
    <definedName name="XDO_?FINAL_MV?385?">'SFMP- Series 42'!$G$18:$G$61</definedName>
    <definedName name="XDO_?FINAL_MV?386?">'SFMP- Series 42'!$G$18:$G$74</definedName>
    <definedName name="XDO_?FINAL_MV?387?">'SFMP- Series 42'!$G$18:$G$79</definedName>
    <definedName name="XDO_?FINAL_MV?388?">'SFMP- Series 43'!$G$26:$G$34</definedName>
    <definedName name="XDO_?FINAL_MV?389?">'SFMP- Series 43'!$G$26:$G$51</definedName>
    <definedName name="XDO_?FINAL_MV?39?">SLTEF!$G$10:$G$116</definedName>
    <definedName name="XDO_?FINAL_MV?390?">'SFMP- Series 43'!$G$26:$G$64</definedName>
    <definedName name="XDO_?FINAL_MV?391?">'SFMP- Series 43'!$G$26:$G$69</definedName>
    <definedName name="XDO_?FINAL_MV?392?">'SNN50'!$G$10:$G$59</definedName>
    <definedName name="XDO_?FINAL_MV?393?">'SNN50'!$G$10:$G$100</definedName>
    <definedName name="XDO_?FINAL_MV?394?">'SNN50'!$G$10:$G$105</definedName>
    <definedName name="XDO_?FINAL_MV?395?">'SFMP- Series 44'!$G$26:$G$31</definedName>
    <definedName name="XDO_?FINAL_MV?396?">'SFMP- Series 44'!$G$26:$G$52</definedName>
    <definedName name="XDO_?FINAL_MV?397?">'SFMP- Series 44'!$G$26:$G$65</definedName>
    <definedName name="XDO_?FINAL_MV?398?">'SFMP- Series 44'!$G$26:$G$70</definedName>
    <definedName name="XDO_?FINAL_MV?399?">'SFMP- Series 45'!$G$26:$G$33</definedName>
    <definedName name="XDO_?FINAL_MV?4?">#REF!</definedName>
    <definedName name="XDO_?FINAL_MV?40?">SLTEF!$G$10:$G$121</definedName>
    <definedName name="XDO_?FINAL_MV?400?">'SFMP- Series 45'!$G$26:$G$55</definedName>
    <definedName name="XDO_?FINAL_MV?401?">'SFMP- Series 45'!$G$26:$G$68</definedName>
    <definedName name="XDO_?FINAL_MV?402?">'SFMP- Series 45'!$G$26:$G$73</definedName>
    <definedName name="XDO_?FINAL_MV?403?">SBIETFCON!$G$10:$G$39</definedName>
    <definedName name="XDO_?FINAL_MV?404?">SBIETFCON!$G$10:$G$80</definedName>
    <definedName name="XDO_?FINAL_MV?405?">SBIETFCON!$G$10:$G$85</definedName>
    <definedName name="XDO_?FINAL_MV?406?">'SFMP- Series 46'!$G$26:$G$29</definedName>
    <definedName name="XDO_?FINAL_MV?407?">'SFMP- Series 46'!$G$26:$G$47</definedName>
    <definedName name="XDO_?FINAL_MV?408?">'SFMP- Series 46'!$G$26:$G$60</definedName>
    <definedName name="XDO_?FINAL_MV?409?">'SFMP- Series 46'!$G$26:$G$65</definedName>
    <definedName name="XDO_?FINAL_MV?41?">#REF!</definedName>
    <definedName name="XDO_?FINAL_MV?410?">'SFMP- Series 47'!$G$26:$G$27</definedName>
    <definedName name="XDO_?FINAL_MV?411?">'SFMP- Series 47'!$G$26:$G$45</definedName>
    <definedName name="XDO_?FINAL_MV?412?">'SFMP- Series 47'!$G$26:$G$58</definedName>
    <definedName name="XDO_?FINAL_MV?413?">'SFMP- Series 47'!$G$26:$G$63</definedName>
    <definedName name="XDO_?FINAL_MV?414?">'SFMP- Series 48'!$G$26:$G$28</definedName>
    <definedName name="XDO_?FINAL_MV?415?">'SFMP- Series 48'!$G$26:$G$44</definedName>
    <definedName name="XDO_?FINAL_MV?416?">'SFMP- Series 48'!$G$26:$G$57</definedName>
    <definedName name="XDO_?FINAL_MV?417?">'SFMP- Series 48'!$G$26:$G$62</definedName>
    <definedName name="XDO_?FINAL_MV?418?">SBAF!$G$10:$G$79</definedName>
    <definedName name="XDO_?FINAL_MV?419?">SBAF!$G$10:$G$86</definedName>
    <definedName name="XDO_?FINAL_MV?42?">#REF!</definedName>
    <definedName name="XDO_?FINAL_MV?420?">SBAF!$G$10:$G$94</definedName>
    <definedName name="XDO_?FINAL_MV?421?">SBAF!$G$10:$G$90</definedName>
    <definedName name="XDO_?FINAL_MV?422?">SBAF!$G$10:$G$116</definedName>
    <definedName name="XDO_?FINAL_MV?423?">SBAF!$G$10:$G$128</definedName>
    <definedName name="XDO_?FINAL_MV?424?">SBAF!$G$10:$G$135</definedName>
    <definedName name="XDO_?FINAL_MV?425?">SBAF!$G$10:$G$160</definedName>
    <definedName name="XDO_?FINAL_MV?426?">SBAF!$G$10:$G$165</definedName>
    <definedName name="XDO_?FINAL_MV?427?">'SFMP- Series 49'!$G$26:$G$33</definedName>
    <definedName name="XDO_?FINAL_MV?428?">'SFMP- Series 49'!$G$26:$G$52</definedName>
    <definedName name="XDO_?FINAL_MV?429?">'SFMP- Series 49'!$G$26:$G$65</definedName>
    <definedName name="XDO_?FINAL_MV?43?">#REF!</definedName>
    <definedName name="XDO_?FINAL_MV?430?">'SFMP- Series 49'!$G$26:$G$70</definedName>
    <definedName name="XDO_?FINAL_MV?431?">'SFMP- Series 50'!$G$26:$G$30</definedName>
    <definedName name="XDO_?FINAL_MV?432?">'SFMP- Series 50'!$G$26:$G$48</definedName>
    <definedName name="XDO_?FINAL_MV?433?">'SFMP- Series 50'!$G$26:$G$61</definedName>
    <definedName name="XDO_?FINAL_MV?434?">'SFMP- Series 50'!$G$26:$G$66</definedName>
    <definedName name="XDO_?FINAL_MV?435?">'SFMP- Series 51'!$G$26:$G$36</definedName>
    <definedName name="XDO_?FINAL_MV?436?">'SFMP- Series 51'!$G$26:$G$57</definedName>
    <definedName name="XDO_?FINAL_MV?437?">'SFMP- Series 51'!$G$26:$G$70</definedName>
    <definedName name="XDO_?FINAL_MV?438?">'SFMP- Series 51'!$G$26:$G$75</definedName>
    <definedName name="XDO_?FINAL_MV?439?">'SFMP- Series 52'!$G$26:$G$30</definedName>
    <definedName name="XDO_?FINAL_MV?44?">#REF!</definedName>
    <definedName name="XDO_?FINAL_MV?440?">'SFMP- Series 52'!$G$26:$G$50</definedName>
    <definedName name="XDO_?FINAL_MV?441?">'SFMP- Series 52'!$G$26:$G$63</definedName>
    <definedName name="XDO_?FINAL_MV?442?">'SFMP- Series 52'!$G$26:$G$68</definedName>
    <definedName name="XDO_?FINAL_MV?443?">'SFMP- Series 53'!$G$26:$G$34</definedName>
    <definedName name="XDO_?FINAL_MV?444?">'SFMP- Series 53'!$G$26:$G$54</definedName>
    <definedName name="XDO_?FINAL_MV?445?">'SFMP- Series 53'!$G$26:$G$67</definedName>
    <definedName name="XDO_?FINAL_MV?446?">'SFMP- Series 53'!$G$26:$G$72</definedName>
    <definedName name="XDO_?FINAL_MV?447?">'SFMP- Series 54'!$G$26:$G$28</definedName>
    <definedName name="XDO_?FINAL_MV?448?">'SFMP- Series 54'!$G$26:$G$42</definedName>
    <definedName name="XDO_?FINAL_MV?449?">'SFMP- Series 54'!$G$26:$G$55</definedName>
    <definedName name="XDO_?FINAL_MV?45?">#REF!</definedName>
    <definedName name="XDO_?FINAL_MV?450?">'SFMP- Series 54'!$G$26:$G$60</definedName>
    <definedName name="XDO_?FINAL_MV?451?">'SFMP- Series 55'!$G$26:$G$32</definedName>
    <definedName name="XDO_?FINAL_MV?452?">'SFMP- Series 55'!$G$26:$G$51</definedName>
    <definedName name="XDO_?FINAL_MV?453?">'SFMP- Series 55'!$G$26:$G$64</definedName>
    <definedName name="XDO_?FINAL_MV?454?">'SFMP- Series 55'!$G$26:$G$69</definedName>
    <definedName name="XDO_?FINAL_MV?455?">'SFMP- Series 56'!$G$26:$G$28</definedName>
    <definedName name="XDO_?FINAL_MV?456?">'SFMP- Series 56'!$G$26:$G$44</definedName>
    <definedName name="XDO_?FINAL_MV?457?">'SFMP- Series 56'!$G$26:$G$57</definedName>
    <definedName name="XDO_?FINAL_MV?458?">'SFMP- Series 56'!$G$26:$G$62</definedName>
    <definedName name="XDO_?FINAL_MV?459?">'SFMP- Series 57'!$G$26:$G$29</definedName>
    <definedName name="XDO_?FINAL_MV?46?">#REF!</definedName>
    <definedName name="XDO_?FINAL_MV?460?">'SFMP- Series 57'!$G$26:$G$50</definedName>
    <definedName name="XDO_?FINAL_MV?461?">'SFMP- Series 57'!$G$26:$G$63</definedName>
    <definedName name="XDO_?FINAL_MV?462?">'SFMP- Series 57'!$G$26:$G$68</definedName>
    <definedName name="XDO_?FINAL_MV?463?">'SFMP- Series 58'!$G$26:$G$31</definedName>
    <definedName name="XDO_?FINAL_MV?464?">'SFMP- Series 58'!$G$26:$G$48</definedName>
    <definedName name="XDO_?FINAL_MV?465?">'SFMP- Series 58'!$G$26:$G$61</definedName>
    <definedName name="XDO_?FINAL_MV?466?">'SFMP- Series 58'!$G$26:$G$66</definedName>
    <definedName name="XDO_?FINAL_MV?467?">SCPSE!$G$18:$G$44</definedName>
    <definedName name="XDO_?FINAL_MV?468?">SCPSE!$G$18:$G$54</definedName>
    <definedName name="XDO_?FINAL_MV?469?">SCPSE!$G$18:$G$133</definedName>
    <definedName name="XDO_?FINAL_MV?47?">SMGLF!$G$10:$G$30</definedName>
    <definedName name="XDO_?FINAL_MV?470?">SCPSE!$G$18:$G$158</definedName>
    <definedName name="XDO_?FINAL_MV?471?">SCPSE!$G$18:$G$163</definedName>
    <definedName name="XDO_?FINAL_MV?472?">'SFMP- Series 59'!$G$38:$G$40</definedName>
    <definedName name="XDO_?FINAL_MV?473?">'SFMP- Series 59'!$G$38:$G$53</definedName>
    <definedName name="XDO_?FINAL_MV?474?">'SFMP- Series 59'!$G$38:$G$58</definedName>
    <definedName name="XDO_?FINAL_MV?475?">'SFMP- Series 60'!$G$26:$G$30</definedName>
    <definedName name="XDO_?FINAL_MV?476?">'SFMP- Series 60'!$G$26:$G$49</definedName>
    <definedName name="XDO_?FINAL_MV?477?">'SFMP- Series 60'!$G$26:$G$62</definedName>
    <definedName name="XDO_?FINAL_MV?478?">'SFMP- Series 60'!$G$26:$G$67</definedName>
    <definedName name="XDO_?FINAL_MV?479?">SMCF!$G$10:$G$49</definedName>
    <definedName name="XDO_?FINAL_MV?48?">SMGLF!$G$10:$G$38</definedName>
    <definedName name="XDO_?FINAL_MV?480?">SMCF!$G$10:$G$64</definedName>
    <definedName name="XDO_?FINAL_MV?481?">SMCF!$G$10:$G$75</definedName>
    <definedName name="XDO_?FINAL_MV?482?">SMCF!$G$10:$G$92</definedName>
    <definedName name="XDO_?FINAL_MV?483?">SMCF!$G$10:$G$97</definedName>
    <definedName name="XDO_?FINAL_MV?484?">'SFMP- Series 61'!$G$26:$G$36</definedName>
    <definedName name="XDO_?FINAL_MV?485?">'SFMP- Series 61'!$G$26:$G$56</definedName>
    <definedName name="XDO_?FINAL_MV?486?">'SFMP- Series 61'!$G$26:$G$69</definedName>
    <definedName name="XDO_?FINAL_MV?487?">'SFMP- Series 61'!$G$26:$G$74</definedName>
    <definedName name="XDO_?FINAL_MV?488?">'SFMP- Series 66'!$G$26:$G$34</definedName>
    <definedName name="XDO_?FINAL_MV?489?">'SFMP- Series 66'!$G$26:$G$53</definedName>
    <definedName name="XDO_?FINAL_MV?49?">SMGLF!$G$10:$G$75</definedName>
    <definedName name="XDO_?FINAL_MV?490?">'SFMP- Series 66'!$G$26:$G$66</definedName>
    <definedName name="XDO_?FINAL_MV?491?">'SFMP- Series 66'!$G$26:$G$71</definedName>
    <definedName name="XDO_?FINAL_MV?492?">'SFMP- Series 67'!$G$26:$G$34</definedName>
    <definedName name="XDO_?FINAL_MV?493?">'SFMP- Series 67'!$G$26:$G$54</definedName>
    <definedName name="XDO_?FINAL_MV?494?">'SFMP- Series 67'!$G$26:$G$67</definedName>
    <definedName name="XDO_?FINAL_MV?495?">'SFMP- Series 67'!$G$26:$G$72</definedName>
    <definedName name="XDO_?FINAL_MV?496?">'SFMP- Series 64'!$G$24</definedName>
    <definedName name="XDO_?FINAL_MV?497?">'SFMP- Series 64'!$G$24:$G$32</definedName>
    <definedName name="XDO_?FINAL_MV?498?">'SFMP- Series 64'!$G$24:$G$50</definedName>
    <definedName name="XDO_?FINAL_MV?499?">'SFMP- Series 64'!$G$24:$G$63</definedName>
    <definedName name="XDO_?FINAL_MV?5?">#REF!</definedName>
    <definedName name="XDO_?FINAL_MV?50?">SMGLF!$G$10:$G$80</definedName>
    <definedName name="XDO_?FINAL_MV?500?">'SFMP- Series 64'!$G$24:$G$68</definedName>
    <definedName name="XDO_?FINAL_MV?501?">'SFMP- Series 68'!$G$24</definedName>
    <definedName name="XDO_?FINAL_MV?502?">'SFMP- Series 68'!$G$24:$G$41</definedName>
    <definedName name="XDO_?FINAL_MV?503?">'SFMP- Series 68'!$G$24:$G$54</definedName>
    <definedName name="XDO_?FINAL_MV?504?">'SFMP- Series 68'!$G$24:$G$59</definedName>
    <definedName name="XDO_?FINAL_MV?505?">SNM150IF!$G$10:$G$159</definedName>
    <definedName name="XDO_?FINAL_MV?506?">SNM150IF!$G$10:$G$200</definedName>
    <definedName name="XDO_?FINAL_MV?507?">SNM150IF!$G$10:$G$205</definedName>
    <definedName name="XDO_?FINAL_MV?508?">SNS250IF!$G$10:$G$259</definedName>
    <definedName name="XDO_?FINAL_MV?509?">SNS250IF!$G$10:$G$300</definedName>
    <definedName name="XDO_?FINAL_MV?51?">#REF!</definedName>
    <definedName name="XDO_?FINAL_MV?510?">SNS250IF!$G$10:$G$305</definedName>
    <definedName name="XDO_?FINAL_MV?511?">'SCIGI-JUN 2036'!$G$24:$G$25</definedName>
    <definedName name="XDO_?FINAL_MV?512?">'SCIGI-JUN 2036'!$G$24:$G$52</definedName>
    <definedName name="XDO_?FINAL_MV?513?">'SCIGI-JUN 2036'!$G$24:$G$57</definedName>
    <definedName name="XDO_?FINAL_MV?514?">'SCIGI-APR 2029'!$G$24</definedName>
    <definedName name="XDO_?FINAL_MV?515?">'SCIGI-APR 2029'!$G$24:$G$51</definedName>
    <definedName name="XDO_?FINAL_MV?516?">'SCIGI-APR 2029'!$G$24:$G$56</definedName>
    <definedName name="XDO_?FINAL_MV?517?">'SCISI-SEP 2027'!$G$24</definedName>
    <definedName name="XDO_?FINAL_MV?518?">'SCISI-SEP 2027'!$G$24:$G$45</definedName>
    <definedName name="XDO_?FINAL_MV?519?">'SCISI-SEP 2027'!$G$24:$G$70</definedName>
    <definedName name="XDO_?FINAL_MV?52?">#REF!</definedName>
    <definedName name="XDO_?FINAL_MV?520?">'SCISI-SEP 2027'!$G$24:$G$75</definedName>
    <definedName name="XDO_?FINAL_MV?521?">'SFMP- Series 72'!$G$38:$G$41</definedName>
    <definedName name="XDO_?FINAL_MV?522?">'SFMP- Series 72'!$G$38:$G$54</definedName>
    <definedName name="XDO_?FINAL_MV?523?">'SFMP- Series 72'!$G$38:$G$59</definedName>
    <definedName name="XDO_?FINAL_MV?524?">'SFMP- Series 73'!$G$38:$G$41</definedName>
    <definedName name="XDO_?FINAL_MV?525?">'SFMP- Series 73'!$G$38:$G$54</definedName>
    <definedName name="XDO_?FINAL_MV?526?">'SFMP- Series 73'!$G$38:$G$59</definedName>
    <definedName name="XDO_?FINAL_MV?527?">SLDF!$G$24:$G$30</definedName>
    <definedName name="XDO_?FINAL_MV?528?">SLDF!$G$24:$G$49</definedName>
    <definedName name="XDO_?FINAL_MV?529?">SLDF!$G$24:$G$59</definedName>
    <definedName name="XDO_?FINAL_MV?53?">#REF!</definedName>
    <definedName name="XDO_?FINAL_MV?530?">SLDF!$G$24:$G$64</definedName>
    <definedName name="XDO_?FINAL_MV?531?">'SFMP- Series 74'!$G$26:$G$33</definedName>
    <definedName name="XDO_?FINAL_MV?532?">'SFMP- Series 74'!$G$26:$G$47</definedName>
    <definedName name="XDO_?FINAL_MV?533?">'SFMP- Series 74'!$G$26:$G$60</definedName>
    <definedName name="XDO_?FINAL_MV?534?">'SFMP- Series 74'!$G$26:$G$65</definedName>
    <definedName name="XDO_?FINAL_MV?535?">'SFMP- Series 75'!$G$30:$G$32</definedName>
    <definedName name="XDO_?FINAL_MV?536?">'SFMP- Series 75'!$G$30:$G$43</definedName>
    <definedName name="XDO_?FINAL_MV?537?">'SFMP- Series 75'!$G$30:$G$47</definedName>
    <definedName name="XDO_?FINAL_MV?538?">'SFMP- Series 75'!$G$30:$G$64</definedName>
    <definedName name="XDO_?FINAL_MV?539?">'SFMP- Series 75'!$G$30:$G$69</definedName>
    <definedName name="XDO_?FINAL_MV?54?">#REF!</definedName>
    <definedName name="XDO_?FINAL_MV?540?">'SFMP- Series 76'!$G$18:$G$20</definedName>
    <definedName name="XDO_?FINAL_MV?541?">'SFMP- Series 76'!$G$18:$G$30</definedName>
    <definedName name="XDO_?FINAL_MV?542?">'SFMP- Series 76'!$G$18:$G$46</definedName>
    <definedName name="XDO_?FINAL_MV?543?">'SFMP- Series 76'!$G$18:$G$59</definedName>
    <definedName name="XDO_?FINAL_MV?544?">'SFMP- Series 76'!$G$18:$G$64</definedName>
    <definedName name="XDO_?FINAL_MV?545?">'SFMP- Series 77'!$G$18:$G$19</definedName>
    <definedName name="XDO_?FINAL_MV?546?">'SFMP- Series 77'!$G$18:$G$35</definedName>
    <definedName name="XDO_?FINAL_MV?547?">'SFMP- Series 77'!$G$18:$G$45</definedName>
    <definedName name="XDO_?FINAL_MV?548?">'SFMP- Series 77'!$G$18:$G$64</definedName>
    <definedName name="XDO_?FINAL_MV?549?">'SFMP- Series 77'!$G$18:$G$69</definedName>
    <definedName name="XDO_?FINAL_MV?55?">#REF!</definedName>
    <definedName name="XDO_?FINAL_MV?550?">'SFMP- Series 78'!$G$18:$G$21</definedName>
    <definedName name="XDO_?FINAL_MV?551?">'SFMP- Series 78'!$G$18:$G$33</definedName>
    <definedName name="XDO_?FINAL_MV?552?">'SFMP- Series 78'!$G$18:$G$48</definedName>
    <definedName name="XDO_?FINAL_MV?553?">'SFMP- Series 78'!$G$18:$G$61</definedName>
    <definedName name="XDO_?FINAL_MV?554?">'SFMP- Series 78'!$G$18:$G$66</definedName>
    <definedName name="XDO_?FINAL_MV?555?">SDYF!$G$10:$G$43</definedName>
    <definedName name="XDO_?FINAL_MV?556?">SDYF!$G$10:$G$56</definedName>
    <definedName name="XDO_?FINAL_MV?557?">SDYF!$G$10:$G$51</definedName>
    <definedName name="XDO_?FINAL_MV?558?">SDYF!$G$10:$G$93</definedName>
    <definedName name="XDO_?FINAL_MV?559?">SDYF!$G$10:$G$98</definedName>
    <definedName name="XDO_?FINAL_MV?56?">SEHF!$G$10:$G$39</definedName>
    <definedName name="XDO_?FINAL_MV?560?">'SFMP- Series 79'!$G$18:$G$21</definedName>
    <definedName name="XDO_?FINAL_MV?561?">'SFMP- Series 79'!$G$18:$G$44</definedName>
    <definedName name="XDO_?FINAL_MV?562?">'SFMP- Series 79'!$G$18:$G$57</definedName>
    <definedName name="XDO_?FINAL_MV?563?">'SFMP- Series 79'!$G$18:$G$62</definedName>
    <definedName name="XDO_?FINAL_MV?564?">'SFMP- Series 80'!$G$18:$G$19</definedName>
    <definedName name="XDO_?FINAL_MV?565?">'SFMP- Series 80'!$G$18:$G$37</definedName>
    <definedName name="XDO_?FINAL_MV?566?">'SFMP- Series 80'!$G$18:$G$48</definedName>
    <definedName name="XDO_?FINAL_MV?567?">'SFMP- Series 80'!$G$18:$G$67</definedName>
    <definedName name="XDO_?FINAL_MV?568?">'SFMP- Series 80'!$G$18:$G$72</definedName>
    <definedName name="XDO_?FINAL_MV?569?">'SFMP- Series 81'!$G$18:$G$25</definedName>
    <definedName name="XDO_?FINAL_MV?57?">SEHF!$G$10:$G$44</definedName>
    <definedName name="XDO_?FINAL_MV?570?">'SFMP- Series 81'!$G$18:$G$41</definedName>
    <definedName name="XDO_?FINAL_MV?571?">'SFMP- Series 81'!$G$18:$G$55</definedName>
    <definedName name="XDO_?FINAL_MV?572?">'SFMP- Series 81'!$G$18:$G$68</definedName>
    <definedName name="XDO_?FINAL_MV?573?">'SFMP- Series 81'!$G$18:$G$73</definedName>
    <definedName name="XDO_?FINAL_MV?574?">'SBI-BSE-SENSEX-IF'!$G$10:$G$39</definedName>
    <definedName name="XDO_?FINAL_MV?575?">'SBI-BSE-SENSEX-IF'!$G$10:$G$80</definedName>
    <definedName name="XDO_?FINAL_MV?576?">'SBI-BSE-SENSEX-IF'!$G$10:$G$85</definedName>
    <definedName name="XDO_?FINAL_MV?577?">'SBI Nifty 1 D Rate ETF'!$G$50</definedName>
    <definedName name="XDO_?FINAL_MV?578?">'SBI Nifty 1 D Rate ETF'!$G$50:$G$55</definedName>
    <definedName name="XDO_?FINAL_MV?579?">'SFMP- Series 91'!$G$30:$G$34</definedName>
    <definedName name="XDO_?FINAL_MV?58?">SEHF!$G$10:$G$54</definedName>
    <definedName name="XDO_?FINAL_MV?580?">'SFMP- Series 91'!$G$30:$G$46</definedName>
    <definedName name="XDO_?FINAL_MV?581?">'SFMP- Series 91'!$G$30:$G$65</definedName>
    <definedName name="XDO_?FINAL_MV?582?">'SFMP- Series 91'!$G$30:$G$70</definedName>
    <definedName name="XDO_?FINAL_MV?583?">#REF!</definedName>
    <definedName name="XDO_?FINAL_MV?584?">#REF!</definedName>
    <definedName name="XDO_?FINAL_MV?585?">#REF!</definedName>
    <definedName name="XDO_?FINAL_MV?586?">#REF!</definedName>
    <definedName name="XDO_?FINAL_MV?587?">#REF!</definedName>
    <definedName name="XDO_?FINAL_MV?588?">#REF!</definedName>
    <definedName name="XDO_?FINAL_MV?589?">#REF!</definedName>
    <definedName name="XDO_?FINAL_MV?59?">SEHF!$G$10:$G$50</definedName>
    <definedName name="XDO_?FINAL_MV?590?">#REF!</definedName>
    <definedName name="XDO_?FINAL_MV?591?">#REF!</definedName>
    <definedName name="XDO_?FINAL_MV?592?">#REF!</definedName>
    <definedName name="XDO_?FINAL_MV?593?">#REF!</definedName>
    <definedName name="XDO_?FINAL_MV?6?">#REF!</definedName>
    <definedName name="XDO_?FINAL_MV?60?">SEHF!$G$10:$G$84</definedName>
    <definedName name="XDO_?FINAL_MV?61?">SEHF!$G$10:$G$99</definedName>
    <definedName name="XDO_?FINAL_MV?62?">SEHF!$G$10:$G$105</definedName>
    <definedName name="XDO_?FINAL_MV?63?">SEHF!$G$10:$G$114</definedName>
    <definedName name="XDO_?FINAL_MV?64?">SEHF!$G$10:$G$120</definedName>
    <definedName name="XDO_?FINAL_MV?65?">SEHF!$G$10:$G$128</definedName>
    <definedName name="XDO_?FINAL_MV?66?">SEHF!$G$10:$G$141</definedName>
    <definedName name="XDO_?FINAL_MV?67?">SEHF!$G$10:$G$146</definedName>
    <definedName name="XDO_?FINAL_MV?68?">#REF!</definedName>
    <definedName name="XDO_?FINAL_MV?69?">#REF!</definedName>
    <definedName name="XDO_?FINAL_MV?7?">#REF!</definedName>
    <definedName name="XDO_?FINAL_MV?70?">#REF!</definedName>
    <definedName name="XDO_?FINAL_MV?71?">#REF!</definedName>
    <definedName name="XDO_?FINAL_MV?72?">#REF!</definedName>
    <definedName name="XDO_?FINAL_MV?73?">#REF!</definedName>
    <definedName name="XDO_?FINAL_MV?74?">#REF!</definedName>
    <definedName name="XDO_?FINAL_MV?75?">SMIF!$G$18:$G$33</definedName>
    <definedName name="XDO_?FINAL_MV?76?">SMIF!$G$18:$G$43</definedName>
    <definedName name="XDO_?FINAL_MV?77?">SMIF!$G$18:$G$62</definedName>
    <definedName name="XDO_?FINAL_MV?78?">SMIF!$G$18:$G$72</definedName>
    <definedName name="XDO_?FINAL_MV?79?">SMIF!$G$18:$G$77</definedName>
    <definedName name="XDO_?FINAL_MV?8?">#REF!</definedName>
    <definedName name="XDO_?FINAL_MV?80?">#REF!</definedName>
    <definedName name="XDO_?FINAL_MV?81?">#REF!</definedName>
    <definedName name="XDO_?FINAL_MV?82?">#REF!</definedName>
    <definedName name="XDO_?FINAL_MV?83?">#REF!</definedName>
    <definedName name="XDO_?FINAL_MV?84?">SCOF!$G$10:$G$51</definedName>
    <definedName name="XDO_?FINAL_MV?85?">SCOF!$G$10:$G$92</definedName>
    <definedName name="XDO_?FINAL_MV?86?">SCOF!$G$10:$G$97</definedName>
    <definedName name="XDO_?FINAL_MV?87?">STOF!$G$10:$G$25</definedName>
    <definedName name="XDO_?FINAL_MV?88?">STOF!$G$10:$G$30</definedName>
    <definedName name="XDO_?FINAL_MV?89?">STOF!$G$10:$G$38</definedName>
    <definedName name="XDO_?FINAL_MV?9?">#REF!</definedName>
    <definedName name="XDO_?FINAL_MV?90?">STOF!$G$10:$G$75</definedName>
    <definedName name="XDO_?FINAL_MV?91?">STOF!$G$10:$G$80</definedName>
    <definedName name="XDO_?FINAL_MV?92?">SHOF!$G$10:$G$32</definedName>
    <definedName name="XDO_?FINAL_MV?93?">SHOF!$G$10:$G$43</definedName>
    <definedName name="XDO_?FINAL_MV?94?">SHOF!$G$10:$G$74</definedName>
    <definedName name="XDO_?FINAL_MV?95?">SHOF!$G$10:$G$79</definedName>
    <definedName name="XDO_?FINAL_MV?96?">SCF!$G$10:$G$93</definedName>
    <definedName name="XDO_?FINAL_MV?97?">SCF!$G$10:$G$100</definedName>
    <definedName name="XDO_?FINAL_MV?98?">SCF!$G$10:$G$104</definedName>
    <definedName name="XDO_?FINAL_MV?99?">SCF!$G$10:$G$127</definedName>
    <definedName name="XDO_?FINAL_NAME?">#REF!</definedName>
    <definedName name="XDO_?FINAL_NAME?1?">#REF!</definedName>
    <definedName name="XDO_?FINAL_NAME?10?">#REF!</definedName>
    <definedName name="XDO_?FINAL_NAME?100?">SCF!$C$10:$C$144</definedName>
    <definedName name="XDO_?FINAL_NAME?101?">SCF!$C$10:$C$149</definedName>
    <definedName name="XDO_?FINAL_NAME?102?">SNIF!$C$10:$C$59</definedName>
    <definedName name="XDO_?FINAL_NAME?103?">SNIF!$C$10:$C$100</definedName>
    <definedName name="XDO_?FINAL_NAME?104?">SNIF!$C$10:$C$105</definedName>
    <definedName name="XDO_?FINAL_NAME?105?">'SMCBF-SP'!$C$10:$C$29</definedName>
    <definedName name="XDO_?FINAL_NAME?106?">'SMCBF-SP'!$C$10:$C$45</definedName>
    <definedName name="XDO_?FINAL_NAME?107?">'SMCBF-SP'!$C$10:$C$56</definedName>
    <definedName name="XDO_?FINAL_NAME?108?">'SMCBF-SP'!$C$10:$C$71</definedName>
    <definedName name="XDO_?FINAL_NAME?109?">'SMCBF-SP'!$C$10:$C$84</definedName>
    <definedName name="XDO_?FINAL_NAME?11?">SMEEF!$C$10:$C$44</definedName>
    <definedName name="XDO_?FINAL_NAME?110?">'SMCBF-SP'!$C$10:$C$89</definedName>
    <definedName name="XDO_?FINAL_NAME?111?">SOF!$C$50</definedName>
    <definedName name="XDO_?FINAL_NAME?112?">SOF!$C$50:$C$55</definedName>
    <definedName name="XDO_?FINAL_NAME?113?">SMMDF!$C$18:$C$51</definedName>
    <definedName name="XDO_?FINAL_NAME?114?">SMMDF!$C$18:$C$64</definedName>
    <definedName name="XDO_?FINAL_NAME?115?">SMMDF!$C$18:$C$69</definedName>
    <definedName name="XDO_?FINAL_NAME?116?">SMMDF!$C$18:$C$86</definedName>
    <definedName name="XDO_?FINAL_NAME?117?">SMMDF!$C$18:$C$96</definedName>
    <definedName name="XDO_?FINAL_NAME?118?">SMMDF!$C$18:$C$101</definedName>
    <definedName name="XDO_?FINAL_NAME?119?">SLF!$C$24:$C$25</definedName>
    <definedName name="XDO_?FINAL_NAME?12?">SMEEF!$C$10:$C$49</definedName>
    <definedName name="XDO_?FINAL_NAME?120?">SLF!$C$24:$C$79</definedName>
    <definedName name="XDO_?FINAL_NAME?121?">SLF!$C$24:$C$109</definedName>
    <definedName name="XDO_?FINAL_NAME?122?">SLF!$C$24:$C$133</definedName>
    <definedName name="XDO_?FINAL_NAME?123?">SLF!$C$24:$C$142</definedName>
    <definedName name="XDO_?FINAL_NAME?124?">SLF!$C$24:$C$152</definedName>
    <definedName name="XDO_?FINAL_NAME?125?">SLF!$C$24:$C$157</definedName>
    <definedName name="XDO_?FINAL_NAME?126?">SDBF!$C$18:$C$22</definedName>
    <definedName name="XDO_?FINAL_NAME?127?">SDBF!$C$18:$C$35</definedName>
    <definedName name="XDO_?FINAL_NAME?128?">SDBF!$C$18:$C$41</definedName>
    <definedName name="XDO_?FINAL_NAME?129?">SDBF!$C$18:$C$58</definedName>
    <definedName name="XDO_?FINAL_NAME?13?">SMEEF!$C$10:$C$53</definedName>
    <definedName name="XDO_?FINAL_NAME?130?">SDBF!$C$18:$C$68</definedName>
    <definedName name="XDO_?FINAL_NAME?131?">SDBF!$C$18:$C$73</definedName>
    <definedName name="XDO_?FINAL_NAME?132?">SSF!$C$24:$C$25</definedName>
    <definedName name="XDO_?FINAL_NAME?133?">SSF!$C$24:$C$32</definedName>
    <definedName name="XDO_?FINAL_NAME?134?">SSF!$C$24:$C$60</definedName>
    <definedName name="XDO_?FINAL_NAME?135?">SSF!$C$24:$C$90</definedName>
    <definedName name="XDO_?FINAL_NAME?136?">SSF!$C$24:$C$95</definedName>
    <definedName name="XDO_?FINAL_NAME?137?">SSF!$C$24:$C$103</definedName>
    <definedName name="XDO_?FINAL_NAME?138?">SSF!$C$24:$C$108</definedName>
    <definedName name="XDO_?FINAL_NAME?139?">SSF!$C$24:$C$118</definedName>
    <definedName name="XDO_?FINAL_NAME?14?">SMEEF!$C$10:$C$90</definedName>
    <definedName name="XDO_?FINAL_NAME?140?">SSF!$C$24:$C$123</definedName>
    <definedName name="XDO_?FINAL_NAME?141?">SCRF!$C$16</definedName>
    <definedName name="XDO_?FINAL_NAME?142?">SCRF!$C$16:$C$65</definedName>
    <definedName name="XDO_?FINAL_NAME?143?">SCRF!$C$16:$C$75</definedName>
    <definedName name="XDO_?FINAL_NAME?144?">SCRF!$C$16:$C$83</definedName>
    <definedName name="XDO_?FINAL_NAME?145?">SCRF!$C$16:$C$96</definedName>
    <definedName name="XDO_?FINAL_NAME?146?">SCRF!$C$16:$C$106</definedName>
    <definedName name="XDO_?FINAL_NAME?147?">SCRF!$C$16:$C$111</definedName>
    <definedName name="XDO_?FINAL_NAME?148?">SFEF!$C$10:$C$31</definedName>
    <definedName name="XDO_?FINAL_NAME?149?">SFEF!$C$10:$C$37</definedName>
    <definedName name="XDO_?FINAL_NAME?15?">SMEEF!$C$10:$C$95</definedName>
    <definedName name="XDO_?FINAL_NAME?150?">SFEF!$C$10:$C$58</definedName>
    <definedName name="XDO_?FINAL_NAME?151?">SFEF!$C$10:$C$75</definedName>
    <definedName name="XDO_?FINAL_NAME?152?">SFEF!$C$10:$C$80</definedName>
    <definedName name="XDO_?FINAL_NAME?153?">SCHF!$C$10:$C$52</definedName>
    <definedName name="XDO_?FINAL_NAME?154?">SCHF!$C$10:$C$60</definedName>
    <definedName name="XDO_?FINAL_NAME?155?">SCHF!$C$10:$C$106</definedName>
    <definedName name="XDO_?FINAL_NAME?156?">SCHF!$C$10:$C$116</definedName>
    <definedName name="XDO_?FINAL_NAME?157?">SCHF!$C$10:$C$128</definedName>
    <definedName name="XDO_?FINAL_NAME?158?">SCHF!$C$10:$C$145</definedName>
    <definedName name="XDO_?FINAL_NAME?159?">SCHF!$C$10:$C$155</definedName>
    <definedName name="XDO_?FINAL_NAME?16?">#REF!</definedName>
    <definedName name="XDO_?FINAL_NAME?160?">SCHF!$C$10:$C$160</definedName>
    <definedName name="XDO_?FINAL_NAME?161?">SMUSD!$C$18:$C$48</definedName>
    <definedName name="XDO_?FINAL_NAME?162?">SMUSD!$C$18:$C$56</definedName>
    <definedName name="XDO_?FINAL_NAME?163?">SMUSD!$C$18:$C$64</definedName>
    <definedName name="XDO_?FINAL_NAME?164?">SMUSD!$C$18:$C$80</definedName>
    <definedName name="XDO_?FINAL_NAME?165?">SMUSD!$C$18:$C$104</definedName>
    <definedName name="XDO_?FINAL_NAME?166?">SMUSD!$C$18:$C$113</definedName>
    <definedName name="XDO_?FINAL_NAME?167?">SMUSD!$C$18:$C$122</definedName>
    <definedName name="XDO_?FINAL_NAME?168?">SMUSD!$C$18:$C$132</definedName>
    <definedName name="XDO_?FINAL_NAME?169?">SMUSD!$C$18:$C$137</definedName>
    <definedName name="XDO_?FINAL_NAME?17?">#REF!</definedName>
    <definedName name="XDO_?FINAL_NAME?170?">SMIDCAP!$C$10:$C$80</definedName>
    <definedName name="XDO_?FINAL_NAME?171?">SMIDCAP!$C$10:$C$105</definedName>
    <definedName name="XDO_?FINAL_NAME?172?">SMIDCAP!$C$10:$C$122</definedName>
    <definedName name="XDO_?FINAL_NAME?173?">SMIDCAP!$C$10:$C$127</definedName>
    <definedName name="XDO_?FINAL_NAME?174?">SMCMF!$C$24:$C$26</definedName>
    <definedName name="XDO_?FINAL_NAME?175?">SMCMF!$C$24:$C$53</definedName>
    <definedName name="XDO_?FINAL_NAME?176?">SMCMF!$C$24:$C$58</definedName>
    <definedName name="XDO_?FINAL_NAME?177?">SMCOMMA!$C$10:$C$31</definedName>
    <definedName name="XDO_?FINAL_NAME?178?">SMCOMMA!$C$10:$C$72</definedName>
    <definedName name="XDO_?FINAL_NAME?179?">SMCOMMA!$C$10:$C$77</definedName>
    <definedName name="XDO_?FINAL_NAME?18?">#REF!</definedName>
    <definedName name="XDO_?FINAL_NAME?180?">SMGF!$C$24:$C$30</definedName>
    <definedName name="XDO_?FINAL_NAME?181?">SMGF!$C$24:$C$36</definedName>
    <definedName name="XDO_?FINAL_NAME?182?">SMGF!$C$24:$C$61</definedName>
    <definedName name="XDO_?FINAL_NAME?183?">SMGF!$C$24:$C$66</definedName>
    <definedName name="XDO_?FINAL_NAME?184?">SFLEXI!$C$10:$C$66</definedName>
    <definedName name="XDO_?FINAL_NAME?185?">SFLEXI!$C$10:$C$73</definedName>
    <definedName name="XDO_?FINAL_NAME?186?">SFLEXI!$C$10:$C$94</definedName>
    <definedName name="XDO_?FINAL_NAME?187?">SFLEXI!$C$10:$C$111</definedName>
    <definedName name="XDO_?FINAL_NAME?188?">SFLEXI!$C$10:$C$116</definedName>
    <definedName name="XDO_?FINAL_NAME?189?">SMAAF!$C$10:$C$57</definedName>
    <definedName name="XDO_?FINAL_NAME?19?">#REF!</definedName>
    <definedName name="XDO_?FINAL_NAME?190?">SMAAF!$C$10:$C$69</definedName>
    <definedName name="XDO_?FINAL_NAME?191?">SMAAF!$C$10:$C$65</definedName>
    <definedName name="XDO_?FINAL_NAME?192?">SMAAF!$C$10:$C$91</definedName>
    <definedName name="XDO_?FINAL_NAME?193?">SMAAF!$C$10:$C$103</definedName>
    <definedName name="XDO_?FINAL_NAME?194?">SMAAF!$C$10:$C$109</definedName>
    <definedName name="XDO_?FINAL_NAME?195?">SMAAF!$C$10:$C$115</definedName>
    <definedName name="XDO_?FINAL_NAME?196?">SMAAF!$C$10:$C$120</definedName>
    <definedName name="XDO_?FINAL_NAME?197?">SMAAF!$C$10:$C$131</definedName>
    <definedName name="XDO_?FINAL_NAME?198?">SMAAF!$C$10:$C$141</definedName>
    <definedName name="XDO_?FINAL_NAME?199?">SMAAF!$C$10:$C$146</definedName>
    <definedName name="XDO_?FINAL_NAME?2?">#REF!</definedName>
    <definedName name="XDO_?FINAL_NAME?20?">#REF!</definedName>
    <definedName name="XDO_?FINAL_NAME?200?">SBLUECHIP!$C$10:$C$59</definedName>
    <definedName name="XDO_?FINAL_NAME?201?">SBLUECHIP!$C$10:$C$85</definedName>
    <definedName name="XDO_?FINAL_NAME?202?">SBLUECHIP!$C$10:$C$102</definedName>
    <definedName name="XDO_?FINAL_NAME?203?">SBLUECHIP!$C$10:$C$107</definedName>
    <definedName name="XDO_?FINAL_NAME?204?">SAOF!$C$10:$C$177</definedName>
    <definedName name="XDO_?FINAL_NAME?205?">SAOF!$C$10:$C$186</definedName>
    <definedName name="XDO_?FINAL_NAME?206?">SAOF!$C$10:$C$213</definedName>
    <definedName name="XDO_?FINAL_NAME?207?">SAOF!$C$10:$C$217</definedName>
    <definedName name="XDO_?FINAL_NAME?208?">SAOF!$C$10:$C$225</definedName>
    <definedName name="XDO_?FINAL_NAME?209?">SAOF!$C$10:$C$235</definedName>
    <definedName name="XDO_?FINAL_NAME?21?">#REF!</definedName>
    <definedName name="XDO_?FINAL_NAME?210?">SAOF!$C$10:$C$245</definedName>
    <definedName name="XDO_?FINAL_NAME?211?">SAOF!$C$10:$C$250</definedName>
    <definedName name="XDO_?FINAL_NAME?212?">SIF!$C$10:$C$46</definedName>
    <definedName name="XDO_?FINAL_NAME?213?">SIF!$C$10:$C$54</definedName>
    <definedName name="XDO_?FINAL_NAME?214?">SIF!$C$10:$C$91</definedName>
    <definedName name="XDO_?FINAL_NAME?215?">SIF!$C$10:$C$96</definedName>
    <definedName name="XDO_?FINAL_NAME?216?">SMLDF!$C$18:$C$61</definedName>
    <definedName name="XDO_?FINAL_NAME?217?">SMLDF!$C$18:$C$73</definedName>
    <definedName name="XDO_?FINAL_NAME?218?">SMLDF!$C$18:$C$81</definedName>
    <definedName name="XDO_?FINAL_NAME?219?">SMLDF!$C$18:$C$96</definedName>
    <definedName name="XDO_?FINAL_NAME?22?">#REF!</definedName>
    <definedName name="XDO_?FINAL_NAME?220?">SMLDF!$C$18:$C$111</definedName>
    <definedName name="XDO_?FINAL_NAME?221?">SMLDF!$C$18:$C$125</definedName>
    <definedName name="XDO_?FINAL_NAME?222?">SMLDF!$C$18:$C$130</definedName>
    <definedName name="XDO_?FINAL_NAME?223?">SMLDF!$C$18:$C$140</definedName>
    <definedName name="XDO_?FINAL_NAME?224?">SMLDF!$C$18:$C$145</definedName>
    <definedName name="XDO_?FINAL_NAME?225?">SSTDF!$C$18:$C$81</definedName>
    <definedName name="XDO_?FINAL_NAME?226?">SSTDF!$C$18:$C$98</definedName>
    <definedName name="XDO_?FINAL_NAME?227?">SSTDF!$C$18:$C$102</definedName>
    <definedName name="XDO_?FINAL_NAME?228?">SSTDF!$C$18:$C$107</definedName>
    <definedName name="XDO_?FINAL_NAME?229?">SSTDF!$C$18:$C$117</definedName>
    <definedName name="XDO_?FINAL_NAME?23?">#REF!</definedName>
    <definedName name="XDO_?FINAL_NAME?230?">SSTDF!$C$18:$C$122</definedName>
    <definedName name="XDO_?FINAL_NAME?231?">SSTDF!$C$18:$C$132</definedName>
    <definedName name="XDO_?FINAL_NAME?232?">SSTDF!$C$18:$C$137</definedName>
    <definedName name="XDO_?FINAL_NAME?233?">SETFGOLD!$C$44</definedName>
    <definedName name="XDO_?FINAL_NAME?234?">SETFGOLD!$C$44:$C$52</definedName>
    <definedName name="XDO_?FINAL_NAME?235?">SETFGOLD!$C$44:$C$57</definedName>
    <definedName name="XDO_?FINAL_NAME?236?">SPSU!$C$10:$C$32</definedName>
    <definedName name="XDO_?FINAL_NAME?237?">SPSU!$C$10:$C$73</definedName>
    <definedName name="XDO_?FINAL_NAME?238?">SPSU!$C$10:$C$78</definedName>
    <definedName name="XDO_?FINAL_NAME?239?">SGF!$C$42</definedName>
    <definedName name="XDO_?FINAL_NAME?24?">#REF!</definedName>
    <definedName name="XDO_?FINAL_NAME?240?">SGF!$C$42:$C$52</definedName>
    <definedName name="XDO_?FINAL_NAME?241?">SGF!$C$42:$C$57</definedName>
    <definedName name="XDO_?FINAL_NAME?242?">SBISENSEX!$C$10:$C$39</definedName>
    <definedName name="XDO_?FINAL_NAME?243?">SBISENSEX!$C$10:$C$80</definedName>
    <definedName name="XDO_?FINAL_NAME?244?">SBISENSEX!$C$10:$C$85</definedName>
    <definedName name="XDO_?FINAL_NAME?245?">SSCF!$C$10:$C$64</definedName>
    <definedName name="XDO_?FINAL_NAME?246?">SSCF!$C$10:$C$75</definedName>
    <definedName name="XDO_?FINAL_NAME?247?">SSCF!$C$10:$C$106</definedName>
    <definedName name="XDO_?FINAL_NAME?248?">SSCF!$C$10:$C$111</definedName>
    <definedName name="XDO_?FINAL_NAME?249?">SBPF!$C$18:$C$61</definedName>
    <definedName name="XDO_?FINAL_NAME?25?">#REF!</definedName>
    <definedName name="XDO_?FINAL_NAME?250?">SBPF!$C$18:$C$74</definedName>
    <definedName name="XDO_?FINAL_NAME?251?">SBPF!$C$18:$C$78</definedName>
    <definedName name="XDO_?FINAL_NAME?252?">SBPF!$C$18:$C$95</definedName>
    <definedName name="XDO_?FINAL_NAME?253?">SBPF!$C$18:$C$105</definedName>
    <definedName name="XDO_?FINAL_NAME?254?">SBPF!$C$18:$C$110</definedName>
    <definedName name="XDO_?FINAL_NAME?255?">'STAF-III'!$C$10:$C$28</definedName>
    <definedName name="XDO_?FINAL_NAME?256?">'STAF-III'!$C$10:$C$69</definedName>
    <definedName name="XDO_?FINAL_NAME?257?">'STAF-III'!$C$10:$C$74</definedName>
    <definedName name="XDO_?FINAL_NAME?258?">'SLTAF-I'!$C$10:$C$34</definedName>
    <definedName name="XDO_?FINAL_NAME?259?">'SLTAF-I'!$C$10:$C$75</definedName>
    <definedName name="XDO_?FINAL_NAME?26?">#REF!</definedName>
    <definedName name="XDO_?FINAL_NAME?260?">'SLTAF-I'!$C$10:$C$80</definedName>
    <definedName name="XDO_?FINAL_NAME?261?">'SLTAF-II'!$C$10:$C$34</definedName>
    <definedName name="XDO_?FINAL_NAME?262?">'SLTAF-II'!$C$10:$C$75</definedName>
    <definedName name="XDO_?FINAL_NAME?263?">'SLTAF-II'!$C$10:$C$80</definedName>
    <definedName name="XDO_?FINAL_NAME?264?">SBFS!$C$10:$C$34</definedName>
    <definedName name="XDO_?FINAL_NAME?265?">SBFS!$C$10:$C$75</definedName>
    <definedName name="XDO_?FINAL_NAME?266?">SBFS!$C$10:$C$80</definedName>
    <definedName name="XDO_?FINAL_NAME?267?">SETFNN50!$C$10:$C$59</definedName>
    <definedName name="XDO_?FINAL_NAME?268?">SETFNN50!$C$10:$C$100</definedName>
    <definedName name="XDO_?FINAL_NAME?269?">SETFNN50!$C$10:$C$105</definedName>
    <definedName name="XDO_?FINAL_NAME?27?">#REF!</definedName>
    <definedName name="XDO_?FINAL_NAME?270?">SETFNIFBK!$C$10:$C$21</definedName>
    <definedName name="XDO_?FINAL_NAME?271?">SETFNIFBK!$C$10:$C$62</definedName>
    <definedName name="XDO_?FINAL_NAME?272?">SETFNIFBK!$C$10:$C$67</definedName>
    <definedName name="XDO_?FINAL_NAME?273?">SETFBSE100!$C$10:$C$110</definedName>
    <definedName name="XDO_?FINAL_NAME?274?">SETFBSE100!$C$10:$C$155</definedName>
    <definedName name="XDO_?FINAL_NAME?275?">SESF!$C$10:$C$103</definedName>
    <definedName name="XDO_?FINAL_NAME?276?">SESF!$C$10:$C$115</definedName>
    <definedName name="XDO_?FINAL_NAME?277?">SESF!$C$10:$C$111</definedName>
    <definedName name="XDO_?FINAL_NAME?278?">SESF!$C$10:$C$136</definedName>
    <definedName name="XDO_?FINAL_NAME?279?">SESF!$C$10:$C$145</definedName>
    <definedName name="XDO_?FINAL_NAME?28?">#REF!</definedName>
    <definedName name="XDO_?FINAL_NAME?280?">SESF!$C$10:$C$155</definedName>
    <definedName name="XDO_?FINAL_NAME?281?">SESF!$C$10:$C$164</definedName>
    <definedName name="XDO_?FINAL_NAME?282?">SESF!$C$10:$C$181</definedName>
    <definedName name="XDO_?FINAL_NAME?283?">SESF!$C$10:$C$186</definedName>
    <definedName name="XDO_?FINAL_NAME?284?">SETFNIF50!$C$10:$C$59</definedName>
    <definedName name="XDO_?FINAL_NAME?285?">SETFNIF50!$C$10:$C$100</definedName>
    <definedName name="XDO_?FINAL_NAME?286?">SETFNIF50!$C$10:$C$105</definedName>
    <definedName name="XDO_?FINAL_NAME?287?">'SLTAF-III'!$C$10:$C$35</definedName>
    <definedName name="XDO_?FINAL_NAME?288?">'SLTAF-III'!$C$10:$C$76</definedName>
    <definedName name="XDO_?FINAL_NAME?289?">'SLTAF-III'!$C$10:$C$81</definedName>
    <definedName name="XDO_?FINAL_NAME?29?">#REF!</definedName>
    <definedName name="XDO_?FINAL_NAME?290?">SETF10GILT!$C$24</definedName>
    <definedName name="XDO_?FINAL_NAME?291?">SETF10GILT!$C$24:$C$51</definedName>
    <definedName name="XDO_?FINAL_NAME?292?">SETF10GILT!$C$24:$C$56</definedName>
    <definedName name="XDO_?FINAL_NAME?293?">'SLTAF-IV'!$C$10:$C$32</definedName>
    <definedName name="XDO_?FINAL_NAME?294?">'SLTAF-IV'!$C$10:$C$43</definedName>
    <definedName name="XDO_?FINAL_NAME?295?">'SLTAF-IV'!$C$10:$C$74</definedName>
    <definedName name="XDO_?FINAL_NAME?296?">'SLTAF-IV'!$C$10:$C$79</definedName>
    <definedName name="XDO_?FINAL_NAME?297?">'SLTAF-V'!$C$10:$C$29</definedName>
    <definedName name="XDO_?FINAL_NAME?298?">'SLTAF-V'!$C$10:$C$70</definedName>
    <definedName name="XDO_?FINAL_NAME?299?">'SLTAF-V'!$C$10:$C$75</definedName>
    <definedName name="XDO_?FINAL_NAME?3?">#REF!</definedName>
    <definedName name="XDO_?FINAL_NAME?30?">#REF!</definedName>
    <definedName name="XDO_?FINAL_NAME?300?">'SLTAF-VI'!$C$10:$C$51</definedName>
    <definedName name="XDO_?FINAL_NAME?301?">'SLTAF-VI'!$C$10:$C$92</definedName>
    <definedName name="XDO_?FINAL_NAME?302?">'SLTAF-VI'!$C$10:$C$97</definedName>
    <definedName name="XDO_?FINAL_NAME?303?">SETFSN50!$C$10:$C$59</definedName>
    <definedName name="XDO_?FINAL_NAME?304?">SETFSN50!$C$10:$C$100</definedName>
    <definedName name="XDO_?FINAL_NAME?305?">SETFSN50!$C$10:$C$105</definedName>
    <definedName name="XDO_?FINAL_NAME?306?">SBIETFQLTY!$C$10:$C$40</definedName>
    <definedName name="XDO_?FINAL_NAME?307?">SBIETFQLTY!$C$10:$C$81</definedName>
    <definedName name="XDO_?FINAL_NAME?308?">SBIETFQLTY!$C$10:$C$86</definedName>
    <definedName name="XDO_?FINAL_NAME?309?">SCBF!$C$18:$C$103</definedName>
    <definedName name="XDO_?FINAL_NAME?31?">#REF!</definedName>
    <definedName name="XDO_?FINAL_NAME?310?">SCBF!$C$18:$C$116</definedName>
    <definedName name="XDO_?FINAL_NAME?311?">SCBF!$C$18:$C$120</definedName>
    <definedName name="XDO_?FINAL_NAME?312?">SCBF!$C$18:$C$135</definedName>
    <definedName name="XDO_?FINAL_NAME?313?">SCBF!$C$18:$C$140</definedName>
    <definedName name="XDO_?FINAL_NAME?314?">SCBF!$C$18:$C$150</definedName>
    <definedName name="XDO_?FINAL_NAME?315?">SCBF!$C$18:$C$155</definedName>
    <definedName name="XDO_?FINAL_NAME?316?">SEMVF!$C$10:$C$59</definedName>
    <definedName name="XDO_?FINAL_NAME?317?">SEMVF!$C$10:$C$100</definedName>
    <definedName name="XDO_?FINAL_NAME?318?">SEMVF!$C$10:$C$105</definedName>
    <definedName name="XDO_?FINAL_NAME?319?">'SFMP- Series 1'!$C$26:$C$31</definedName>
    <definedName name="XDO_?FINAL_NAME?32?">#REF!</definedName>
    <definedName name="XDO_?FINAL_NAME?320?">'SFMP- Series 1'!$C$26:$C$49</definedName>
    <definedName name="XDO_?FINAL_NAME?321?">'SFMP- Series 1'!$C$26:$C$62</definedName>
    <definedName name="XDO_?FINAL_NAME?322?">'SFMP- Series 1'!$C$26:$C$67</definedName>
    <definedName name="XDO_?FINAL_NAME?323?">'SFMP- Series 6'!$C$26:$C$29</definedName>
    <definedName name="XDO_?FINAL_NAME?324?">'SFMP- Series 6'!$C$26:$C$47</definedName>
    <definedName name="XDO_?FINAL_NAME?325?">'SFMP- Series 6'!$C$26:$C$60</definedName>
    <definedName name="XDO_?FINAL_NAME?326?">'SFMP- Series 6'!$C$26:$C$65</definedName>
    <definedName name="XDO_?FINAL_NAME?327?">'SFMP- Series 34'!$C$26</definedName>
    <definedName name="XDO_?FINAL_NAME?328?">'SFMP- Series 34'!$C$26:$C$41</definedName>
    <definedName name="XDO_?FINAL_NAME?329?">'SFMP- Series 34'!$C$26:$C$54</definedName>
    <definedName name="XDO_?FINAL_NAME?33?">SLMF!$C$10:$C$86</definedName>
    <definedName name="XDO_?FINAL_NAME?330?">'SFMP- Series 34'!$C$26:$C$59</definedName>
    <definedName name="XDO_?FINAL_NAME?331?">'SMCBF-IP'!$C$10:$C$40</definedName>
    <definedName name="XDO_?FINAL_NAME?332?">'SMCBF-IP'!$C$10:$C$47</definedName>
    <definedName name="XDO_?FINAL_NAME?333?">'SMCBF-IP'!$C$10:$C$51</definedName>
    <definedName name="XDO_?FINAL_NAME?334?">'SMCBF-IP'!$C$10:$C$62</definedName>
    <definedName name="XDO_?FINAL_NAME?335?">'SMCBF-IP'!$C$10:$C$89</definedName>
    <definedName name="XDO_?FINAL_NAME?336?">'SMCBF-IP'!$C$10:$C$94</definedName>
    <definedName name="XDO_?FINAL_NAME?337?">SFRDF!$C$18:$C$26</definedName>
    <definedName name="XDO_?FINAL_NAME?338?">SFRDF!$C$18:$C$36</definedName>
    <definedName name="XDO_?FINAL_NAME?339?">SFRDF!$C$18:$C$40</definedName>
    <definedName name="XDO_?FINAL_NAME?34?">SLMF!$C$10:$C$92</definedName>
    <definedName name="XDO_?FINAL_NAME?340?">SFRDF!$C$18:$C$57</definedName>
    <definedName name="XDO_?FINAL_NAME?341?">SFRDF!$C$18:$C$67</definedName>
    <definedName name="XDO_?FINAL_NAME?342?">SFRDF!$C$18:$C$72</definedName>
    <definedName name="XDO_?FINAL_NAME?343?">SBIETFIT!$C$10:$C$19</definedName>
    <definedName name="XDO_?FINAL_NAME?344?">SBIETFIT!$C$10:$C$60</definedName>
    <definedName name="XDO_?FINAL_NAME?345?">SBIETFIT!$C$10:$C$65</definedName>
    <definedName name="XDO_?FINAL_NAME?346?">SBIETFPB!$C$10:$C$19</definedName>
    <definedName name="XDO_?FINAL_NAME?347?">SBIETFPB!$C$10:$C$60</definedName>
    <definedName name="XDO_?FINAL_NAME?348?">SBIETFPB!$C$10:$C$65</definedName>
    <definedName name="XDO_?FINAL_NAME?349?">'SRBF-AP'!$C$10:$C$46</definedName>
    <definedName name="XDO_?FINAL_NAME?35?">SLMF!$C$10:$C$96</definedName>
    <definedName name="XDO_?FINAL_NAME?350?">'SRBF-AP'!$C$10:$C$55</definedName>
    <definedName name="XDO_?FINAL_NAME?351?">'SRBF-AP'!$C$10:$C$64</definedName>
    <definedName name="XDO_?FINAL_NAME?352?">'SRBF-AP'!$C$10:$C$69</definedName>
    <definedName name="XDO_?FINAL_NAME?353?">'SRBF-AP'!$C$10:$C$76</definedName>
    <definedName name="XDO_?FINAL_NAME?354?">'SRBF-AP'!$C$10:$C$95</definedName>
    <definedName name="XDO_?FINAL_NAME?355?">'SRBF-AP'!$C$10:$C$100</definedName>
    <definedName name="XDO_?FINAL_NAME?356?">'SRBF-AHP'!$C$10:$C$46</definedName>
    <definedName name="XDO_?FINAL_NAME?357?">'SRBF-AHP'!$C$10:$C$54</definedName>
    <definedName name="XDO_?FINAL_NAME?358?">'SRBF-AHP'!$C$10:$C$59</definedName>
    <definedName name="XDO_?FINAL_NAME?359?">'SRBF-AHP'!$C$10:$C$69</definedName>
    <definedName name="XDO_?FINAL_NAME?36?">SLMF!$C$10:$C$133</definedName>
    <definedName name="XDO_?FINAL_NAME?360?">'SRBF-AHP'!$C$10:$C$76</definedName>
    <definedName name="XDO_?FINAL_NAME?361?">'SRBF-AHP'!$C$10:$C$84</definedName>
    <definedName name="XDO_?FINAL_NAME?362?">'SRBF-AHP'!$C$10:$C$103</definedName>
    <definedName name="XDO_?FINAL_NAME?363?">'SRBF-AHP'!$C$10:$C$108</definedName>
    <definedName name="XDO_?FINAL_NAME?364?">'SRBF-CHP'!$C$10:$C$46</definedName>
    <definedName name="XDO_?FINAL_NAME?365?">'SRBF-CHP'!$C$10:$C$68</definedName>
    <definedName name="XDO_?FINAL_NAME?366?">'SRBF-CHP'!$C$10:$C$77</definedName>
    <definedName name="XDO_?FINAL_NAME?367?">'SRBF-CHP'!$C$10:$C$104</definedName>
    <definedName name="XDO_?FINAL_NAME?368?">'SRBF-CHP'!$C$10:$C$109</definedName>
    <definedName name="XDO_?FINAL_NAME?369?">'SRBF-CP'!$C$10:$C$46</definedName>
    <definedName name="XDO_?FINAL_NAME?37?">SLMF!$C$10:$C$138</definedName>
    <definedName name="XDO_?FINAL_NAME?370?">'SRBF-CP'!$C$10:$C$68</definedName>
    <definedName name="XDO_?FINAL_NAME?371?">'SRBF-CP'!$C$10:$C$77</definedName>
    <definedName name="XDO_?FINAL_NAME?372?">'SRBF-CP'!$C$10:$C$104</definedName>
    <definedName name="XDO_?FINAL_NAME?373?">'SRBF-CP'!$C$10:$C$109</definedName>
    <definedName name="XDO_?FINAL_NAME?374?">'SIA-US EQUITY FOF'!$C$14</definedName>
    <definedName name="XDO_?FINAL_NAME?375?">'SIA-US EQUITY FOF'!$C$14:$C$51</definedName>
    <definedName name="XDO_?FINAL_NAME?376?">'SIA-US EQUITY FOF'!$C$14:$C$56</definedName>
    <definedName name="XDO_?FINAL_NAME?377?">'SFMP- Series 41'!$C$18:$C$19</definedName>
    <definedName name="XDO_?FINAL_NAME?378?">'SFMP- Series 41'!$C$18:$C$27</definedName>
    <definedName name="XDO_?FINAL_NAME?379?">'SFMP- Series 41'!$C$18:$C$34</definedName>
    <definedName name="XDO_?FINAL_NAME?38?">SLTEF!$C$10:$C$75</definedName>
    <definedName name="XDO_?FINAL_NAME?380?">'SFMP- Series 41'!$C$18:$C$53</definedName>
    <definedName name="XDO_?FINAL_NAME?381?">'SFMP- Series 41'!$C$18:$C$66</definedName>
    <definedName name="XDO_?FINAL_NAME?382?">'SFMP- Series 41'!$C$18:$C$71</definedName>
    <definedName name="XDO_?FINAL_NAME?383?">'SFMP- Series 42'!$C$18</definedName>
    <definedName name="XDO_?FINAL_NAME?384?">'SFMP- Series 42'!$C$18:$C$40</definedName>
    <definedName name="XDO_?FINAL_NAME?385?">'SFMP- Series 42'!$C$18:$C$61</definedName>
    <definedName name="XDO_?FINAL_NAME?386?">'SFMP- Series 42'!$C$18:$C$74</definedName>
    <definedName name="XDO_?FINAL_NAME?387?">'SFMP- Series 42'!$C$18:$C$79</definedName>
    <definedName name="XDO_?FINAL_NAME?388?">'SFMP- Series 43'!$C$26:$C$34</definedName>
    <definedName name="XDO_?FINAL_NAME?389?">'SFMP- Series 43'!$C$26:$C$51</definedName>
    <definedName name="XDO_?FINAL_NAME?39?">SLTEF!$C$10:$C$116</definedName>
    <definedName name="XDO_?FINAL_NAME?390?">'SFMP- Series 43'!$C$26:$C$64</definedName>
    <definedName name="XDO_?FINAL_NAME?391?">'SFMP- Series 43'!$C$26:$C$69</definedName>
    <definedName name="XDO_?FINAL_NAME?392?">'SNN50'!$C$10:$C$59</definedName>
    <definedName name="XDO_?FINAL_NAME?393?">'SNN50'!$C$10:$C$100</definedName>
    <definedName name="XDO_?FINAL_NAME?394?">'SNN50'!$C$10:$C$105</definedName>
    <definedName name="XDO_?FINAL_NAME?395?">'SFMP- Series 44'!$C$26:$C$31</definedName>
    <definedName name="XDO_?FINAL_NAME?396?">'SFMP- Series 44'!$C$26:$C$52</definedName>
    <definedName name="XDO_?FINAL_NAME?397?">'SFMP- Series 44'!$C$26:$C$65</definedName>
    <definedName name="XDO_?FINAL_NAME?398?">'SFMP- Series 44'!$C$26:$C$70</definedName>
    <definedName name="XDO_?FINAL_NAME?399?">'SFMP- Series 45'!$C$26:$C$33</definedName>
    <definedName name="XDO_?FINAL_NAME?4?">#REF!</definedName>
    <definedName name="XDO_?FINAL_NAME?40?">SLTEF!$C$10:$C$121</definedName>
    <definedName name="XDO_?FINAL_NAME?400?">'SFMP- Series 45'!$C$26:$C$55</definedName>
    <definedName name="XDO_?FINAL_NAME?401?">'SFMP- Series 45'!$C$26:$C$68</definedName>
    <definedName name="XDO_?FINAL_NAME?402?">'SFMP- Series 45'!$C$26:$C$73</definedName>
    <definedName name="XDO_?FINAL_NAME?403?">SBIETFCON!$C$10:$C$39</definedName>
    <definedName name="XDO_?FINAL_NAME?404?">SBIETFCON!$C$10:$C$80</definedName>
    <definedName name="XDO_?FINAL_NAME?405?">SBIETFCON!$C$10:$C$85</definedName>
    <definedName name="XDO_?FINAL_NAME?406?">'SFMP- Series 46'!$C$26:$C$29</definedName>
    <definedName name="XDO_?FINAL_NAME?407?">'SFMP- Series 46'!$C$26:$C$47</definedName>
    <definedName name="XDO_?FINAL_NAME?408?">'SFMP- Series 46'!$C$26:$C$60</definedName>
    <definedName name="XDO_?FINAL_NAME?409?">'SFMP- Series 46'!$C$26:$C$65</definedName>
    <definedName name="XDO_?FINAL_NAME?41?">#REF!</definedName>
    <definedName name="XDO_?FINAL_NAME?410?">'SFMP- Series 47'!$C$26:$C$27</definedName>
    <definedName name="XDO_?FINAL_NAME?411?">'SFMP- Series 47'!$C$26:$C$45</definedName>
    <definedName name="XDO_?FINAL_NAME?412?">'SFMP- Series 47'!$C$26:$C$58</definedName>
    <definedName name="XDO_?FINAL_NAME?413?">'SFMP- Series 47'!$C$26:$C$63</definedName>
    <definedName name="XDO_?FINAL_NAME?414?">'SFMP- Series 48'!$C$26:$C$28</definedName>
    <definedName name="XDO_?FINAL_NAME?415?">'SFMP- Series 48'!$C$26:$C$44</definedName>
    <definedName name="XDO_?FINAL_NAME?416?">'SFMP- Series 48'!$C$26:$C$57</definedName>
    <definedName name="XDO_?FINAL_NAME?417?">'SFMP- Series 48'!$C$26:$C$62</definedName>
    <definedName name="XDO_?FINAL_NAME?418?">SBAF!$C$10:$C$79</definedName>
    <definedName name="XDO_?FINAL_NAME?419?">SBAF!$C$10:$C$86</definedName>
    <definedName name="XDO_?FINAL_NAME?42?">#REF!</definedName>
    <definedName name="XDO_?FINAL_NAME?420?">SBAF!$C$10:$C$94</definedName>
    <definedName name="XDO_?FINAL_NAME?421?">SBAF!$C$10:$C$90</definedName>
    <definedName name="XDO_?FINAL_NAME?422?">SBAF!$C$10:$C$116</definedName>
    <definedName name="XDO_?FINAL_NAME?423?">SBAF!$C$10:$C$128</definedName>
    <definedName name="XDO_?FINAL_NAME?424?">SBAF!$C$10:$C$135</definedName>
    <definedName name="XDO_?FINAL_NAME?425?">SBAF!$C$10:$C$160</definedName>
    <definedName name="XDO_?FINAL_NAME?426?">SBAF!$C$10:$C$165</definedName>
    <definedName name="XDO_?FINAL_NAME?427?">'SFMP- Series 49'!$C$26:$C$33</definedName>
    <definedName name="XDO_?FINAL_NAME?428?">'SFMP- Series 49'!$C$26:$C$52</definedName>
    <definedName name="XDO_?FINAL_NAME?429?">'SFMP- Series 49'!$C$26:$C$65</definedName>
    <definedName name="XDO_?FINAL_NAME?43?">#REF!</definedName>
    <definedName name="XDO_?FINAL_NAME?430?">'SFMP- Series 49'!$C$26:$C$70</definedName>
    <definedName name="XDO_?FINAL_NAME?431?">'SFMP- Series 50'!$C$26:$C$30</definedName>
    <definedName name="XDO_?FINAL_NAME?432?">'SFMP- Series 50'!$C$26:$C$48</definedName>
    <definedName name="XDO_?FINAL_NAME?433?">'SFMP- Series 50'!$C$26:$C$61</definedName>
    <definedName name="XDO_?FINAL_NAME?434?">'SFMP- Series 50'!$C$26:$C$66</definedName>
    <definedName name="XDO_?FINAL_NAME?435?">'SFMP- Series 51'!$C$26:$C$36</definedName>
    <definedName name="XDO_?FINAL_NAME?436?">'SFMP- Series 51'!$C$26:$C$57</definedName>
    <definedName name="XDO_?FINAL_NAME?437?">'SFMP- Series 51'!$C$26:$C$70</definedName>
    <definedName name="XDO_?FINAL_NAME?438?">'SFMP- Series 51'!$C$26:$C$75</definedName>
    <definedName name="XDO_?FINAL_NAME?439?">'SFMP- Series 52'!$C$26:$C$30</definedName>
    <definedName name="XDO_?FINAL_NAME?44?">#REF!</definedName>
    <definedName name="XDO_?FINAL_NAME?440?">'SFMP- Series 52'!$C$26:$C$50</definedName>
    <definedName name="XDO_?FINAL_NAME?441?">'SFMP- Series 52'!$C$26:$C$63</definedName>
    <definedName name="XDO_?FINAL_NAME?442?">'SFMP- Series 52'!$C$26:$C$68</definedName>
    <definedName name="XDO_?FINAL_NAME?443?">'SFMP- Series 53'!$C$26:$C$34</definedName>
    <definedName name="XDO_?FINAL_NAME?444?">'SFMP- Series 53'!$C$26:$C$54</definedName>
    <definedName name="XDO_?FINAL_NAME?445?">'SFMP- Series 53'!$C$26:$C$67</definedName>
    <definedName name="XDO_?FINAL_NAME?446?">'SFMP- Series 53'!$C$26:$C$72</definedName>
    <definedName name="XDO_?FINAL_NAME?447?">'SFMP- Series 54'!$C$26:$C$28</definedName>
    <definedName name="XDO_?FINAL_NAME?448?">'SFMP- Series 54'!$C$26:$C$42</definedName>
    <definedName name="XDO_?FINAL_NAME?449?">'SFMP- Series 54'!$C$26:$C$55</definedName>
    <definedName name="XDO_?FINAL_NAME?45?">#REF!</definedName>
    <definedName name="XDO_?FINAL_NAME?450?">'SFMP- Series 54'!$C$26:$C$60</definedName>
    <definedName name="XDO_?FINAL_NAME?451?">'SFMP- Series 55'!$C$26:$C$32</definedName>
    <definedName name="XDO_?FINAL_NAME?452?">'SFMP- Series 55'!$C$26:$C$51</definedName>
    <definedName name="XDO_?FINAL_NAME?453?">'SFMP- Series 55'!$C$26:$C$64</definedName>
    <definedName name="XDO_?FINAL_NAME?454?">'SFMP- Series 55'!$C$26:$C$69</definedName>
    <definedName name="XDO_?FINAL_NAME?455?">'SFMP- Series 56'!$C$26:$C$28</definedName>
    <definedName name="XDO_?FINAL_NAME?456?">'SFMP- Series 56'!$C$26:$C$44</definedName>
    <definedName name="XDO_?FINAL_NAME?457?">'SFMP- Series 56'!$C$26:$C$57</definedName>
    <definedName name="XDO_?FINAL_NAME?458?">'SFMP- Series 56'!$C$26:$C$62</definedName>
    <definedName name="XDO_?FINAL_NAME?459?">'SFMP- Series 57'!$C$26:$C$29</definedName>
    <definedName name="XDO_?FINAL_NAME?46?">#REF!</definedName>
    <definedName name="XDO_?FINAL_NAME?460?">'SFMP- Series 57'!$C$26:$C$50</definedName>
    <definedName name="XDO_?FINAL_NAME?461?">'SFMP- Series 57'!$C$26:$C$63</definedName>
    <definedName name="XDO_?FINAL_NAME?462?">'SFMP- Series 57'!$C$26:$C$68</definedName>
    <definedName name="XDO_?FINAL_NAME?463?">'SFMP- Series 58'!$C$26:$C$31</definedName>
    <definedName name="XDO_?FINAL_NAME?464?">'SFMP- Series 58'!$C$26:$C$48</definedName>
    <definedName name="XDO_?FINAL_NAME?465?">'SFMP- Series 58'!$C$26:$C$61</definedName>
    <definedName name="XDO_?FINAL_NAME?466?">'SFMP- Series 58'!$C$26:$C$66</definedName>
    <definedName name="XDO_?FINAL_NAME?467?">SCPSE!$C$18:$C$44</definedName>
    <definedName name="XDO_?FINAL_NAME?468?">SCPSE!$C$18:$C$54</definedName>
    <definedName name="XDO_?FINAL_NAME?469?">SCPSE!$C$18:$C$133</definedName>
    <definedName name="XDO_?FINAL_NAME?47?">SMGLF!$C$10:$C$30</definedName>
    <definedName name="XDO_?FINAL_NAME?470?">SCPSE!$C$18:$C$158</definedName>
    <definedName name="XDO_?FINAL_NAME?471?">SCPSE!$C$18:$C$163</definedName>
    <definedName name="XDO_?FINAL_NAME?472?">'SFMP- Series 59'!$C$38:$C$40</definedName>
    <definedName name="XDO_?FINAL_NAME?473?">'SFMP- Series 59'!$C$38:$C$53</definedName>
    <definedName name="XDO_?FINAL_NAME?474?">'SFMP- Series 59'!$C$38:$C$58</definedName>
    <definedName name="XDO_?FINAL_NAME?475?">'SFMP- Series 60'!$C$26:$C$30</definedName>
    <definedName name="XDO_?FINAL_NAME?476?">'SFMP- Series 60'!$C$26:$C$49</definedName>
    <definedName name="XDO_?FINAL_NAME?477?">'SFMP- Series 60'!$C$26:$C$62</definedName>
    <definedName name="XDO_?FINAL_NAME?478?">'SFMP- Series 60'!$C$26:$C$67</definedName>
    <definedName name="XDO_?FINAL_NAME?479?">SMCF!$C$10:$C$49</definedName>
    <definedName name="XDO_?FINAL_NAME?48?">SMGLF!$C$10:$C$38</definedName>
    <definedName name="XDO_?FINAL_NAME?480?">SMCF!$C$10:$C$64</definedName>
    <definedName name="XDO_?FINAL_NAME?481?">SMCF!$C$10:$C$75</definedName>
    <definedName name="XDO_?FINAL_NAME?482?">SMCF!$C$10:$C$92</definedName>
    <definedName name="XDO_?FINAL_NAME?483?">SMCF!$C$10:$C$97</definedName>
    <definedName name="XDO_?FINAL_NAME?484?">'SFMP- Series 61'!$C$26:$C$36</definedName>
    <definedName name="XDO_?FINAL_NAME?485?">'SFMP- Series 61'!$C$26:$C$56</definedName>
    <definedName name="XDO_?FINAL_NAME?486?">'SFMP- Series 61'!$C$26:$C$69</definedName>
    <definedName name="XDO_?FINAL_NAME?487?">'SFMP- Series 61'!$C$26:$C$74</definedName>
    <definedName name="XDO_?FINAL_NAME?488?">'SFMP- Series 66'!$C$26:$C$34</definedName>
    <definedName name="XDO_?FINAL_NAME?489?">'SFMP- Series 66'!$C$26:$C$53</definedName>
    <definedName name="XDO_?FINAL_NAME?49?">SMGLF!$C$10:$C$75</definedName>
    <definedName name="XDO_?FINAL_NAME?490?">'SFMP- Series 66'!$C$26:$C$66</definedName>
    <definedName name="XDO_?FINAL_NAME?491?">'SFMP- Series 66'!$C$26:$C$71</definedName>
    <definedName name="XDO_?FINAL_NAME?492?">'SFMP- Series 67'!$C$26:$C$34</definedName>
    <definedName name="XDO_?FINAL_NAME?493?">'SFMP- Series 67'!$C$26:$C$54</definedName>
    <definedName name="XDO_?FINAL_NAME?494?">'SFMP- Series 67'!$C$26:$C$67</definedName>
    <definedName name="XDO_?FINAL_NAME?495?">'SFMP- Series 67'!$C$26:$C$72</definedName>
    <definedName name="XDO_?FINAL_NAME?496?">'SFMP- Series 64'!$C$24</definedName>
    <definedName name="XDO_?FINAL_NAME?497?">'SFMP- Series 64'!$C$24:$C$32</definedName>
    <definedName name="XDO_?FINAL_NAME?498?">'SFMP- Series 64'!$C$24:$C$50</definedName>
    <definedName name="XDO_?FINAL_NAME?499?">'SFMP- Series 64'!$C$24:$C$63</definedName>
    <definedName name="XDO_?FINAL_NAME?5?">#REF!</definedName>
    <definedName name="XDO_?FINAL_NAME?50?">SMGLF!$C$10:$C$80</definedName>
    <definedName name="XDO_?FINAL_NAME?500?">'SFMP- Series 64'!$C$24:$C$68</definedName>
    <definedName name="XDO_?FINAL_NAME?501?">'SFMP- Series 68'!$C$24</definedName>
    <definedName name="XDO_?FINAL_NAME?502?">'SFMP- Series 68'!$C$24:$C$41</definedName>
    <definedName name="XDO_?FINAL_NAME?503?">'SFMP- Series 68'!$C$24:$C$54</definedName>
    <definedName name="XDO_?FINAL_NAME?504?">'SFMP- Series 68'!$C$24:$C$59</definedName>
    <definedName name="XDO_?FINAL_NAME?505?">SNM150IF!$C$10:$C$159</definedName>
    <definedName name="XDO_?FINAL_NAME?506?">SNM150IF!$C$10:$C$200</definedName>
    <definedName name="XDO_?FINAL_NAME?507?">SNM150IF!$C$10:$C$205</definedName>
    <definedName name="XDO_?FINAL_NAME?508?">SNS250IF!$C$10:$C$259</definedName>
    <definedName name="XDO_?FINAL_NAME?509?">SNS250IF!$C$10:$C$300</definedName>
    <definedName name="XDO_?FINAL_NAME?51?">#REF!</definedName>
    <definedName name="XDO_?FINAL_NAME?510?">SNS250IF!$C$10:$C$305</definedName>
    <definedName name="XDO_?FINAL_NAME?511?">'SCIGI-JUN 2036'!$C$24:$C$25</definedName>
    <definedName name="XDO_?FINAL_NAME?512?">'SCIGI-JUN 2036'!$C$24:$C$52</definedName>
    <definedName name="XDO_?FINAL_NAME?513?">'SCIGI-JUN 2036'!$C$24:$C$57</definedName>
    <definedName name="XDO_?FINAL_NAME?514?">'SCIGI-APR 2029'!$C$24</definedName>
    <definedName name="XDO_?FINAL_NAME?515?">'SCIGI-APR 2029'!$C$24:$C$51</definedName>
    <definedName name="XDO_?FINAL_NAME?516?">'SCIGI-APR 2029'!$C$24:$C$56</definedName>
    <definedName name="XDO_?FINAL_NAME?517?">'SCISI-SEP 2027'!$C$24</definedName>
    <definedName name="XDO_?FINAL_NAME?518?">'SCISI-SEP 2027'!$C$24:$C$45</definedName>
    <definedName name="XDO_?FINAL_NAME?519?">'SCISI-SEP 2027'!$C$24:$C$70</definedName>
    <definedName name="XDO_?FINAL_NAME?52?">#REF!</definedName>
    <definedName name="XDO_?FINAL_NAME?520?">'SCISI-SEP 2027'!$C$24:$C$75</definedName>
    <definedName name="XDO_?FINAL_NAME?521?">'SFMP- Series 72'!$C$38:$C$41</definedName>
    <definedName name="XDO_?FINAL_NAME?522?">'SFMP- Series 72'!$C$38:$C$54</definedName>
    <definedName name="XDO_?FINAL_NAME?523?">'SFMP- Series 72'!$C$38:$C$59</definedName>
    <definedName name="XDO_?FINAL_NAME?524?">'SFMP- Series 73'!$C$38:$C$41</definedName>
    <definedName name="XDO_?FINAL_NAME?525?">'SFMP- Series 73'!$C$38:$C$54</definedName>
    <definedName name="XDO_?FINAL_NAME?526?">'SFMP- Series 73'!$C$38:$C$59</definedName>
    <definedName name="XDO_?FINAL_NAME?527?">SLDF!$C$24:$C$30</definedName>
    <definedName name="XDO_?FINAL_NAME?528?">SLDF!$C$24:$C$49</definedName>
    <definedName name="XDO_?FINAL_NAME?529?">SLDF!$C$24:$C$59</definedName>
    <definedName name="XDO_?FINAL_NAME?53?">#REF!</definedName>
    <definedName name="XDO_?FINAL_NAME?530?">SLDF!$C$24:$C$64</definedName>
    <definedName name="XDO_?FINAL_NAME?531?">'SFMP- Series 74'!$C$26:$C$33</definedName>
    <definedName name="XDO_?FINAL_NAME?532?">'SFMP- Series 74'!$C$26:$C$47</definedName>
    <definedName name="XDO_?FINAL_NAME?533?">'SFMP- Series 74'!$C$26:$C$60</definedName>
    <definedName name="XDO_?FINAL_NAME?534?">'SFMP- Series 74'!$C$26:$C$65</definedName>
    <definedName name="XDO_?FINAL_NAME?535?">'SFMP- Series 75'!$C$30:$C$32</definedName>
    <definedName name="XDO_?FINAL_NAME?536?">'SFMP- Series 75'!$C$30:$C$43</definedName>
    <definedName name="XDO_?FINAL_NAME?537?">'SFMP- Series 75'!$C$30:$C$47</definedName>
    <definedName name="XDO_?FINAL_NAME?538?">'SFMP- Series 75'!$C$30:$C$64</definedName>
    <definedName name="XDO_?FINAL_NAME?539?">'SFMP- Series 75'!$C$30:$C$69</definedName>
    <definedName name="XDO_?FINAL_NAME?54?">#REF!</definedName>
    <definedName name="XDO_?FINAL_NAME?540?">'SFMP- Series 76'!$C$18:$C$20</definedName>
    <definedName name="XDO_?FINAL_NAME?541?">'SFMP- Series 76'!$C$18:$C$30</definedName>
    <definedName name="XDO_?FINAL_NAME?542?">'SFMP- Series 76'!$C$18:$C$46</definedName>
    <definedName name="XDO_?FINAL_NAME?543?">'SFMP- Series 76'!$C$18:$C$59</definedName>
    <definedName name="XDO_?FINAL_NAME?544?">'SFMP- Series 76'!$C$18:$C$64</definedName>
    <definedName name="XDO_?FINAL_NAME?545?">'SFMP- Series 77'!$C$18:$C$19</definedName>
    <definedName name="XDO_?FINAL_NAME?546?">'SFMP- Series 77'!$C$18:$C$35</definedName>
    <definedName name="XDO_?FINAL_NAME?547?">'SFMP- Series 77'!$C$18:$C$45</definedName>
    <definedName name="XDO_?FINAL_NAME?548?">'SFMP- Series 77'!$C$18:$C$64</definedName>
    <definedName name="XDO_?FINAL_NAME?549?">'SFMP- Series 77'!$C$18:$C$69</definedName>
    <definedName name="XDO_?FINAL_NAME?55?">#REF!</definedName>
    <definedName name="XDO_?FINAL_NAME?550?">'SFMP- Series 78'!$C$18:$C$21</definedName>
    <definedName name="XDO_?FINAL_NAME?551?">'SFMP- Series 78'!$C$18:$C$33</definedName>
    <definedName name="XDO_?FINAL_NAME?552?">'SFMP- Series 78'!$C$18:$C$48</definedName>
    <definedName name="XDO_?FINAL_NAME?553?">'SFMP- Series 78'!$C$18:$C$61</definedName>
    <definedName name="XDO_?FINAL_NAME?554?">'SFMP- Series 78'!$C$18:$C$66</definedName>
    <definedName name="XDO_?FINAL_NAME?555?">SDYF!$C$10:$C$43</definedName>
    <definedName name="XDO_?FINAL_NAME?556?">SDYF!$C$10:$C$56</definedName>
    <definedName name="XDO_?FINAL_NAME?557?">SDYF!$C$10:$C$51</definedName>
    <definedName name="XDO_?FINAL_NAME?558?">SDYF!$C$10:$C$93</definedName>
    <definedName name="XDO_?FINAL_NAME?559?">SDYF!$C$10:$C$98</definedName>
    <definedName name="XDO_?FINAL_NAME?56?">SEHF!$C$10:$C$39</definedName>
    <definedName name="XDO_?FINAL_NAME?560?">'SFMP- Series 79'!$C$18:$C$21</definedName>
    <definedName name="XDO_?FINAL_NAME?561?">'SFMP- Series 79'!$C$18:$C$44</definedName>
    <definedName name="XDO_?FINAL_NAME?562?">'SFMP- Series 79'!$C$18:$C$57</definedName>
    <definedName name="XDO_?FINAL_NAME?563?">'SFMP- Series 79'!$C$18:$C$62</definedName>
    <definedName name="XDO_?FINAL_NAME?564?">'SFMP- Series 80'!$C$18:$C$19</definedName>
    <definedName name="XDO_?FINAL_NAME?565?">'SFMP- Series 80'!$C$18:$C$37</definedName>
    <definedName name="XDO_?FINAL_NAME?566?">'SFMP- Series 80'!$C$18:$C$48</definedName>
    <definedName name="XDO_?FINAL_NAME?567?">'SFMP- Series 80'!$C$18:$C$67</definedName>
    <definedName name="XDO_?FINAL_NAME?568?">'SFMP- Series 80'!$C$18:$C$72</definedName>
    <definedName name="XDO_?FINAL_NAME?569?">'SFMP- Series 81'!$C$18:$C$25</definedName>
    <definedName name="XDO_?FINAL_NAME?57?">SEHF!$C$10:$C$44</definedName>
    <definedName name="XDO_?FINAL_NAME?570?">'SFMP- Series 81'!$C$18:$C$41</definedName>
    <definedName name="XDO_?FINAL_NAME?571?">'SFMP- Series 81'!$C$18:$C$55</definedName>
    <definedName name="XDO_?FINAL_NAME?572?">'SFMP- Series 81'!$C$18:$C$68</definedName>
    <definedName name="XDO_?FINAL_NAME?573?">'SFMP- Series 81'!$C$18:$C$73</definedName>
    <definedName name="XDO_?FINAL_NAME?574?">'SBI-BSE-SENSEX-IF'!$C$10:$C$39</definedName>
    <definedName name="XDO_?FINAL_NAME?575?">'SBI-BSE-SENSEX-IF'!$C$10:$C$80</definedName>
    <definedName name="XDO_?FINAL_NAME?576?">'SBI-BSE-SENSEX-IF'!$C$10:$C$85</definedName>
    <definedName name="XDO_?FINAL_NAME?577?">'SBI Nifty 1 D Rate ETF'!$C$50</definedName>
    <definedName name="XDO_?FINAL_NAME?578?">'SBI Nifty 1 D Rate ETF'!$C$50:$C$55</definedName>
    <definedName name="XDO_?FINAL_NAME?579?">'SFMP- Series 91'!$C$30:$C$34</definedName>
    <definedName name="XDO_?FINAL_NAME?58?">SEHF!$C$10:$C$54</definedName>
    <definedName name="XDO_?FINAL_NAME?580?">'SFMP- Series 91'!$C$30:$C$46</definedName>
    <definedName name="XDO_?FINAL_NAME?581?">'SFMP- Series 91'!$C$30:$C$65</definedName>
    <definedName name="XDO_?FINAL_NAME?582?">'SFMP- Series 91'!$C$30:$C$70</definedName>
    <definedName name="XDO_?FINAL_NAME?583?">#REF!</definedName>
    <definedName name="XDO_?FINAL_NAME?584?">#REF!</definedName>
    <definedName name="XDO_?FINAL_NAME?585?">#REF!</definedName>
    <definedName name="XDO_?FINAL_NAME?586?">#REF!</definedName>
    <definedName name="XDO_?FINAL_NAME?587?">#REF!</definedName>
    <definedName name="XDO_?FINAL_NAME?588?">#REF!</definedName>
    <definedName name="XDO_?FINAL_NAME?589?">#REF!</definedName>
    <definedName name="XDO_?FINAL_NAME?59?">SEHF!$C$10:$C$50</definedName>
    <definedName name="XDO_?FINAL_NAME?590?">#REF!</definedName>
    <definedName name="XDO_?FINAL_NAME?591?">#REF!</definedName>
    <definedName name="XDO_?FINAL_NAME?592?">#REF!</definedName>
    <definedName name="XDO_?FINAL_NAME?593?">#REF!</definedName>
    <definedName name="XDO_?FINAL_NAME?6?">#REF!</definedName>
    <definedName name="XDO_?FINAL_NAME?60?">SEHF!$C$10:$C$84</definedName>
    <definedName name="XDO_?FINAL_NAME?61?">SEHF!$C$10:$C$99</definedName>
    <definedName name="XDO_?FINAL_NAME?62?">SEHF!$C$10:$C$105</definedName>
    <definedName name="XDO_?FINAL_NAME?63?">SEHF!$C$10:$C$114</definedName>
    <definedName name="XDO_?FINAL_NAME?64?">SEHF!$C$10:$C$120</definedName>
    <definedName name="XDO_?FINAL_NAME?65?">SEHF!$C$10:$C$128</definedName>
    <definedName name="XDO_?FINAL_NAME?66?">SEHF!$C$10:$C$141</definedName>
    <definedName name="XDO_?FINAL_NAME?67?">SEHF!$C$10:$C$146</definedName>
    <definedName name="XDO_?FINAL_NAME?68?">#REF!</definedName>
    <definedName name="XDO_?FINAL_NAME?69?">#REF!</definedName>
    <definedName name="XDO_?FINAL_NAME?7?">#REF!</definedName>
    <definedName name="XDO_?FINAL_NAME?70?">#REF!</definedName>
    <definedName name="XDO_?FINAL_NAME?71?">#REF!</definedName>
    <definedName name="XDO_?FINAL_NAME?72?">#REF!</definedName>
    <definedName name="XDO_?FINAL_NAME?73?">#REF!</definedName>
    <definedName name="XDO_?FINAL_NAME?74?">#REF!</definedName>
    <definedName name="XDO_?FINAL_NAME?75?">SMIF!$C$18:$C$33</definedName>
    <definedName name="XDO_?FINAL_NAME?76?">SMIF!$C$18:$C$43</definedName>
    <definedName name="XDO_?FINAL_NAME?77?">SMIF!$C$18:$C$62</definedName>
    <definedName name="XDO_?FINAL_NAME?78?">SMIF!$C$18:$C$72</definedName>
    <definedName name="XDO_?FINAL_NAME?79?">SMIF!$C$18:$C$77</definedName>
    <definedName name="XDO_?FINAL_NAME?8?">#REF!</definedName>
    <definedName name="XDO_?FINAL_NAME?80?">#REF!</definedName>
    <definedName name="XDO_?FINAL_NAME?81?">#REF!</definedName>
    <definedName name="XDO_?FINAL_NAME?82?">#REF!</definedName>
    <definedName name="XDO_?FINAL_NAME?83?">#REF!</definedName>
    <definedName name="XDO_?FINAL_NAME?84?">SCOF!$C$10:$C$51</definedName>
    <definedName name="XDO_?FINAL_NAME?85?">SCOF!$C$10:$C$92</definedName>
    <definedName name="XDO_?FINAL_NAME?86?">SCOF!$C$10:$C$97</definedName>
    <definedName name="XDO_?FINAL_NAME?87?">STOF!$C$10:$C$25</definedName>
    <definedName name="XDO_?FINAL_NAME?88?">STOF!$C$10:$C$30</definedName>
    <definedName name="XDO_?FINAL_NAME?89?">STOF!$C$10:$C$38</definedName>
    <definedName name="XDO_?FINAL_NAME?9?">#REF!</definedName>
    <definedName name="XDO_?FINAL_NAME?90?">STOF!$C$10:$C$75</definedName>
    <definedName name="XDO_?FINAL_NAME?91?">STOF!$C$10:$C$80</definedName>
    <definedName name="XDO_?FINAL_NAME?92?">SHOF!$C$10:$C$32</definedName>
    <definedName name="XDO_?FINAL_NAME?93?">SHOF!$C$10:$C$43</definedName>
    <definedName name="XDO_?FINAL_NAME?94?">SHOF!$C$10:$C$74</definedName>
    <definedName name="XDO_?FINAL_NAME?95?">SHOF!$C$10:$C$79</definedName>
    <definedName name="XDO_?FINAL_NAME?96?">SCF!$C$10:$C$93</definedName>
    <definedName name="XDO_?FINAL_NAME?97?">SCF!$C$10:$C$100</definedName>
    <definedName name="XDO_?FINAL_NAME?98?">SCF!$C$10:$C$104</definedName>
    <definedName name="XDO_?FINAL_NAME?99?">SCF!$C$10:$C$127</definedName>
    <definedName name="XDO_?FINAL_PER_NET?">#REF!</definedName>
    <definedName name="XDO_?FINAL_PER_NET?1?">#REF!</definedName>
    <definedName name="XDO_?FINAL_PER_NET?10?">#REF!</definedName>
    <definedName name="XDO_?FINAL_PER_NET?100?">SCF!$H$10:$H$144</definedName>
    <definedName name="XDO_?FINAL_PER_NET?101?">SCF!$H$10:$H$149</definedName>
    <definedName name="XDO_?FINAL_PER_NET?102?">SNIF!$H$10:$H$59</definedName>
    <definedName name="XDO_?FINAL_PER_NET?103?">SNIF!$H$10:$H$100</definedName>
    <definedName name="XDO_?FINAL_PER_NET?104?">SNIF!$H$10:$H$105</definedName>
    <definedName name="XDO_?FINAL_PER_NET?105?">'SMCBF-SP'!$H$10:$H$29</definedName>
    <definedName name="XDO_?FINAL_PER_NET?106?">'SMCBF-SP'!$H$10:$H$45</definedName>
    <definedName name="XDO_?FINAL_PER_NET?107?">'SMCBF-SP'!$H$10:$H$56</definedName>
    <definedName name="XDO_?FINAL_PER_NET?108?">'SMCBF-SP'!$H$10:$H$71</definedName>
    <definedName name="XDO_?FINAL_PER_NET?109?">'SMCBF-SP'!$H$10:$H$84</definedName>
    <definedName name="XDO_?FINAL_PER_NET?11?">SMEEF!$H$10:$H$44</definedName>
    <definedName name="XDO_?FINAL_PER_NET?110?">'SMCBF-SP'!$H$10:$H$89</definedName>
    <definedName name="XDO_?FINAL_PER_NET?111?">SOF!$H$50</definedName>
    <definedName name="XDO_?FINAL_PER_NET?112?">SOF!$H$50:$H$55</definedName>
    <definedName name="XDO_?FINAL_PER_NET?113?">SMMDF!$H$18:$H$51</definedName>
    <definedName name="XDO_?FINAL_PER_NET?114?">SMMDF!$H$18:$H$64</definedName>
    <definedName name="XDO_?FINAL_PER_NET?115?">SMMDF!$H$18:$H$69</definedName>
    <definedName name="XDO_?FINAL_PER_NET?116?">SMMDF!$H$18:$H$86</definedName>
    <definedName name="XDO_?FINAL_PER_NET?117?">SMMDF!$H$18:$H$96</definedName>
    <definedName name="XDO_?FINAL_PER_NET?118?">SMMDF!$H$18:$H$101</definedName>
    <definedName name="XDO_?FINAL_PER_NET?119?">SLF!$H$24:$H$25</definedName>
    <definedName name="XDO_?FINAL_PER_NET?12?">SMEEF!$H$10:$H$49</definedName>
    <definedName name="XDO_?FINAL_PER_NET?120?">SLF!$H$24:$H$79</definedName>
    <definedName name="XDO_?FINAL_PER_NET?121?">SLF!$H$24:$H$109</definedName>
    <definedName name="XDO_?FINAL_PER_NET?122?">SLF!$H$24:$H$133</definedName>
    <definedName name="XDO_?FINAL_PER_NET?123?">SLF!$H$24:$H$142</definedName>
    <definedName name="XDO_?FINAL_PER_NET?124?">SLF!$H$24:$H$152</definedName>
    <definedName name="XDO_?FINAL_PER_NET?125?">SLF!$H$24:$H$157</definedName>
    <definedName name="XDO_?FINAL_PER_NET?126?">SDBF!$H$18:$H$22</definedName>
    <definedName name="XDO_?FINAL_PER_NET?127?">SDBF!$H$18:$H$35</definedName>
    <definedName name="XDO_?FINAL_PER_NET?128?">SDBF!$H$18:$H$41</definedName>
    <definedName name="XDO_?FINAL_PER_NET?129?">SDBF!$H$18:$H$58</definedName>
    <definedName name="XDO_?FINAL_PER_NET?13?">SMEEF!$H$10:$H$53</definedName>
    <definedName name="XDO_?FINAL_PER_NET?130?">SDBF!$H$18:$H$68</definedName>
    <definedName name="XDO_?FINAL_PER_NET?131?">SDBF!$H$18:$H$73</definedName>
    <definedName name="XDO_?FINAL_PER_NET?132?">SSF!$H$24:$H$25</definedName>
    <definedName name="XDO_?FINAL_PER_NET?133?">SSF!$H$24:$H$32</definedName>
    <definedName name="XDO_?FINAL_PER_NET?134?">SSF!$H$24:$H$60</definedName>
    <definedName name="XDO_?FINAL_PER_NET?135?">SSF!$H$24:$H$90</definedName>
    <definedName name="XDO_?FINAL_PER_NET?136?">SSF!$H$24:$H$95</definedName>
    <definedName name="XDO_?FINAL_PER_NET?137?">SSF!$H$24:$H$103</definedName>
    <definedName name="XDO_?FINAL_PER_NET?138?">SSF!$H$24:$H$108</definedName>
    <definedName name="XDO_?FINAL_PER_NET?139?">SSF!$H$24:$H$118</definedName>
    <definedName name="XDO_?FINAL_PER_NET?14?">SMEEF!$H$10:$H$90</definedName>
    <definedName name="XDO_?FINAL_PER_NET?140?">SSF!$H$24:$H$123</definedName>
    <definedName name="XDO_?FINAL_PER_NET?141?">SCRF!$H$16</definedName>
    <definedName name="XDO_?FINAL_PER_NET?142?">SCRF!$H$16:$H$65</definedName>
    <definedName name="XDO_?FINAL_PER_NET?143?">SCRF!$H$16:$H$75</definedName>
    <definedName name="XDO_?FINAL_PER_NET?144?">SCRF!$H$16:$H$83</definedName>
    <definedName name="XDO_?FINAL_PER_NET?145?">SCRF!$H$16:$H$96</definedName>
    <definedName name="XDO_?FINAL_PER_NET?146?">SCRF!$H$16:$H$106</definedName>
    <definedName name="XDO_?FINAL_PER_NET?147?">SCRF!$H$16:$H$111</definedName>
    <definedName name="XDO_?FINAL_PER_NET?148?">SFEF!$H$10:$H$31</definedName>
    <definedName name="XDO_?FINAL_PER_NET?149?">SFEF!$H$10:$H$37</definedName>
    <definedName name="XDO_?FINAL_PER_NET?15?">SMEEF!$H$10:$H$95</definedName>
    <definedName name="XDO_?FINAL_PER_NET?150?">SFEF!$H$10:$H$58</definedName>
    <definedName name="XDO_?FINAL_PER_NET?151?">SFEF!$H$10:$H$75</definedName>
    <definedName name="XDO_?FINAL_PER_NET?152?">SFEF!$H$10:$H$80</definedName>
    <definedName name="XDO_?FINAL_PER_NET?153?">SCHF!$H$10:$H$52</definedName>
    <definedName name="XDO_?FINAL_PER_NET?154?">SCHF!$H$10:$H$60</definedName>
    <definedName name="XDO_?FINAL_PER_NET?155?">SCHF!$H$10:$H$106</definedName>
    <definedName name="XDO_?FINAL_PER_NET?156?">SCHF!$H$10:$H$116</definedName>
    <definedName name="XDO_?FINAL_PER_NET?157?">SCHF!$H$10:$H$128</definedName>
    <definedName name="XDO_?FINAL_PER_NET?158?">SCHF!$H$10:$H$145</definedName>
    <definedName name="XDO_?FINAL_PER_NET?159?">SCHF!$H$10:$H$155</definedName>
    <definedName name="XDO_?FINAL_PER_NET?16?">#REF!</definedName>
    <definedName name="XDO_?FINAL_PER_NET?160?">SCHF!$H$10:$H$160</definedName>
    <definedName name="XDO_?FINAL_PER_NET?161?">SMUSD!$H$18:$H$48</definedName>
    <definedName name="XDO_?FINAL_PER_NET?162?">SMUSD!$H$18:$H$56</definedName>
    <definedName name="XDO_?FINAL_PER_NET?163?">SMUSD!$H$18:$H$64</definedName>
    <definedName name="XDO_?FINAL_PER_NET?164?">SMUSD!$H$18:$H$80</definedName>
    <definedName name="XDO_?FINAL_PER_NET?165?">SMUSD!$H$18:$H$104</definedName>
    <definedName name="XDO_?FINAL_PER_NET?166?">SMUSD!$H$18:$H$113</definedName>
    <definedName name="XDO_?FINAL_PER_NET?167?">SMUSD!$H$18:$H$122</definedName>
    <definedName name="XDO_?FINAL_PER_NET?168?">SMUSD!$H$18:$H$132</definedName>
    <definedName name="XDO_?FINAL_PER_NET?169?">SMUSD!$H$18:$H$137</definedName>
    <definedName name="XDO_?FINAL_PER_NET?17?">#REF!</definedName>
    <definedName name="XDO_?FINAL_PER_NET?170?">SMIDCAP!$H$10:$H$80</definedName>
    <definedName name="XDO_?FINAL_PER_NET?171?">SMIDCAP!$H$10:$H$105</definedName>
    <definedName name="XDO_?FINAL_PER_NET?172?">SMIDCAP!$H$10:$H$122</definedName>
    <definedName name="XDO_?FINAL_PER_NET?173?">SMIDCAP!$H$10:$H$127</definedName>
    <definedName name="XDO_?FINAL_PER_NET?174?">SMCMF!$H$24:$H$26</definedName>
    <definedName name="XDO_?FINAL_PER_NET?175?">SMCMF!$H$24:$H$53</definedName>
    <definedName name="XDO_?FINAL_PER_NET?176?">SMCMF!$H$24:$H$58</definedName>
    <definedName name="XDO_?FINAL_PER_NET?177?">SMCOMMA!$H$10:$H$31</definedName>
    <definedName name="XDO_?FINAL_PER_NET?178?">SMCOMMA!$H$10:$H$72</definedName>
    <definedName name="XDO_?FINAL_PER_NET?179?">SMCOMMA!$H$10:$H$77</definedName>
    <definedName name="XDO_?FINAL_PER_NET?18?">#REF!</definedName>
    <definedName name="XDO_?FINAL_PER_NET?180?">SMGF!$H$24:$H$30</definedName>
    <definedName name="XDO_?FINAL_PER_NET?181?">SMGF!$H$24:$H$36</definedName>
    <definedName name="XDO_?FINAL_PER_NET?182?">SMGF!$H$24:$H$61</definedName>
    <definedName name="XDO_?FINAL_PER_NET?183?">SMGF!$H$24:$H$66</definedName>
    <definedName name="XDO_?FINAL_PER_NET?184?">SFLEXI!$H$10:$H$66</definedName>
    <definedName name="XDO_?FINAL_PER_NET?185?">SFLEXI!$H$10:$H$73</definedName>
    <definedName name="XDO_?FINAL_PER_NET?186?">SFLEXI!$H$10:$H$94</definedName>
    <definedName name="XDO_?FINAL_PER_NET?187?">SFLEXI!$H$10:$H$111</definedName>
    <definedName name="XDO_?FINAL_PER_NET?188?">SFLEXI!$H$10:$H$116</definedName>
    <definedName name="XDO_?FINAL_PER_NET?189?">SMAAF!$H$10:$H$57</definedName>
    <definedName name="XDO_?FINAL_PER_NET?19?">#REF!</definedName>
    <definedName name="XDO_?FINAL_PER_NET?190?">SMAAF!$H$10:$H$69</definedName>
    <definedName name="XDO_?FINAL_PER_NET?191?">SMAAF!$H$10:$H$65</definedName>
    <definedName name="XDO_?FINAL_PER_NET?192?">SMAAF!$H$10:$H$91</definedName>
    <definedName name="XDO_?FINAL_PER_NET?193?">SMAAF!$H$10:$H$103</definedName>
    <definedName name="XDO_?FINAL_PER_NET?194?">SMAAF!$H$10:$H$109</definedName>
    <definedName name="XDO_?FINAL_PER_NET?195?">SMAAF!$H$10:$H$115</definedName>
    <definedName name="XDO_?FINAL_PER_NET?196?">SMAAF!$H$10:$H$120</definedName>
    <definedName name="XDO_?FINAL_PER_NET?197?">SMAAF!$H$10:$H$131</definedName>
    <definedName name="XDO_?FINAL_PER_NET?198?">SMAAF!$H$10:$H$141</definedName>
    <definedName name="XDO_?FINAL_PER_NET?199?">SMAAF!$H$10:$H$146</definedName>
    <definedName name="XDO_?FINAL_PER_NET?2?">#REF!</definedName>
    <definedName name="XDO_?FINAL_PER_NET?20?">#REF!</definedName>
    <definedName name="XDO_?FINAL_PER_NET?200?">SBLUECHIP!$H$10:$H$59</definedName>
    <definedName name="XDO_?FINAL_PER_NET?201?">SBLUECHIP!$H$10:$H$85</definedName>
    <definedName name="XDO_?FINAL_PER_NET?202?">SBLUECHIP!$H$10:$H$102</definedName>
    <definedName name="XDO_?FINAL_PER_NET?203?">SBLUECHIP!$H$10:$H$107</definedName>
    <definedName name="XDO_?FINAL_PER_NET?204?">SAOF!$H$10:$H$177</definedName>
    <definedName name="XDO_?FINAL_PER_NET?205?">SAOF!$H$10:$H$186</definedName>
    <definedName name="XDO_?FINAL_PER_NET?206?">SAOF!$H$10:$H$213</definedName>
    <definedName name="XDO_?FINAL_PER_NET?207?">SAOF!$H$10:$H$217</definedName>
    <definedName name="XDO_?FINAL_PER_NET?208?">SAOF!$H$10:$H$225</definedName>
    <definedName name="XDO_?FINAL_PER_NET?209?">SAOF!$H$10:$H$235</definedName>
    <definedName name="XDO_?FINAL_PER_NET?21?">#REF!</definedName>
    <definedName name="XDO_?FINAL_PER_NET?210?">SAOF!$H$10:$H$245</definedName>
    <definedName name="XDO_?FINAL_PER_NET?211?">SAOF!$H$10:$H$250</definedName>
    <definedName name="XDO_?FINAL_PER_NET?212?">SIF!$H$10:$H$46</definedName>
    <definedName name="XDO_?FINAL_PER_NET?213?">SIF!$H$10:$H$54</definedName>
    <definedName name="XDO_?FINAL_PER_NET?214?">SIF!$H$10:$H$91</definedName>
    <definedName name="XDO_?FINAL_PER_NET?215?">SIF!$H$10:$H$96</definedName>
    <definedName name="XDO_?FINAL_PER_NET?216?">SMLDF!$H$18:$H$61</definedName>
    <definedName name="XDO_?FINAL_PER_NET?217?">SMLDF!$H$18:$H$73</definedName>
    <definedName name="XDO_?FINAL_PER_NET?218?">SMLDF!$H$18:$H$81</definedName>
    <definedName name="XDO_?FINAL_PER_NET?219?">SMLDF!$H$18:$H$96</definedName>
    <definedName name="XDO_?FINAL_PER_NET?22?">#REF!</definedName>
    <definedName name="XDO_?FINAL_PER_NET?220?">SMLDF!$H$18:$H$111</definedName>
    <definedName name="XDO_?FINAL_PER_NET?221?">SMLDF!$H$18:$H$125</definedName>
    <definedName name="XDO_?FINAL_PER_NET?222?">SMLDF!$H$18:$H$130</definedName>
    <definedName name="XDO_?FINAL_PER_NET?223?">SMLDF!$H$18:$H$140</definedName>
    <definedName name="XDO_?FINAL_PER_NET?224?">SMLDF!$H$18:$H$145</definedName>
    <definedName name="XDO_?FINAL_PER_NET?225?">SSTDF!$H$18:$H$81</definedName>
    <definedName name="XDO_?FINAL_PER_NET?226?">SSTDF!$H$18:$H$98</definedName>
    <definedName name="XDO_?FINAL_PER_NET?227?">SSTDF!$H$18:$H$102</definedName>
    <definedName name="XDO_?FINAL_PER_NET?228?">SSTDF!$H$18:$H$107</definedName>
    <definedName name="XDO_?FINAL_PER_NET?229?">SSTDF!$H$18:$H$117</definedName>
    <definedName name="XDO_?FINAL_PER_NET?23?">#REF!</definedName>
    <definedName name="XDO_?FINAL_PER_NET?230?">SSTDF!$H$18:$H$122</definedName>
    <definedName name="XDO_?FINAL_PER_NET?231?">SSTDF!$H$18:$H$132</definedName>
    <definedName name="XDO_?FINAL_PER_NET?232?">SSTDF!$H$18:$H$137</definedName>
    <definedName name="XDO_?FINAL_PER_NET?233?">SETFGOLD!$H$44</definedName>
    <definedName name="XDO_?FINAL_PER_NET?234?">SETFGOLD!$H$44:$H$52</definedName>
    <definedName name="XDO_?FINAL_PER_NET?235?">SETFGOLD!$H$44:$H$57</definedName>
    <definedName name="XDO_?FINAL_PER_NET?236?">SPSU!$H$10:$H$32</definedName>
    <definedName name="XDO_?FINAL_PER_NET?237?">SPSU!$H$10:$H$73</definedName>
    <definedName name="XDO_?FINAL_PER_NET?238?">SPSU!$H$10:$H$78</definedName>
    <definedName name="XDO_?FINAL_PER_NET?239?">SGF!$H$42</definedName>
    <definedName name="XDO_?FINAL_PER_NET?24?">#REF!</definedName>
    <definedName name="XDO_?FINAL_PER_NET?240?">SGF!$H$42:$H$52</definedName>
    <definedName name="XDO_?FINAL_PER_NET?241?">SGF!$H$42:$H$57</definedName>
    <definedName name="XDO_?FINAL_PER_NET?242?">SBISENSEX!$H$10:$H$39</definedName>
    <definedName name="XDO_?FINAL_PER_NET?243?">SBISENSEX!$H$10:$H$80</definedName>
    <definedName name="XDO_?FINAL_PER_NET?244?">SBISENSEX!$H$10:$H$85</definedName>
    <definedName name="XDO_?FINAL_PER_NET?245?">SSCF!$H$10:$H$64</definedName>
    <definedName name="XDO_?FINAL_PER_NET?246?">SSCF!$H$10:$H$75</definedName>
    <definedName name="XDO_?FINAL_PER_NET?247?">SSCF!$H$10:$H$106</definedName>
    <definedName name="XDO_?FINAL_PER_NET?248?">SSCF!$H$10:$H$111</definedName>
    <definedName name="XDO_?FINAL_PER_NET?249?">SBPF!$H$18:$H$61</definedName>
    <definedName name="XDO_?FINAL_PER_NET?25?">#REF!</definedName>
    <definedName name="XDO_?FINAL_PER_NET?250?">SBPF!$H$18:$H$74</definedName>
    <definedName name="XDO_?FINAL_PER_NET?251?">SBPF!$H$18:$H$78</definedName>
    <definedName name="XDO_?FINAL_PER_NET?252?">SBPF!$H$18:$H$95</definedName>
    <definedName name="XDO_?FINAL_PER_NET?253?">SBPF!$H$18:$H$105</definedName>
    <definedName name="XDO_?FINAL_PER_NET?254?">SBPF!$H$18:$H$110</definedName>
    <definedName name="XDO_?FINAL_PER_NET?255?">'STAF-III'!$H$10:$H$28</definedName>
    <definedName name="XDO_?FINAL_PER_NET?256?">'STAF-III'!$H$10:$H$69</definedName>
    <definedName name="XDO_?FINAL_PER_NET?257?">'STAF-III'!$H$10:$H$74</definedName>
    <definedName name="XDO_?FINAL_PER_NET?258?">'SLTAF-I'!$H$10:$H$34</definedName>
    <definedName name="XDO_?FINAL_PER_NET?259?">'SLTAF-I'!$H$10:$H$75</definedName>
    <definedName name="XDO_?FINAL_PER_NET?26?">#REF!</definedName>
    <definedName name="XDO_?FINAL_PER_NET?260?">'SLTAF-I'!$H$10:$H$80</definedName>
    <definedName name="XDO_?FINAL_PER_NET?261?">'SLTAF-II'!$H$10:$H$34</definedName>
    <definedName name="XDO_?FINAL_PER_NET?262?">'SLTAF-II'!$H$10:$H$75</definedName>
    <definedName name="XDO_?FINAL_PER_NET?263?">'SLTAF-II'!$H$10:$H$80</definedName>
    <definedName name="XDO_?FINAL_PER_NET?264?">SBFS!$H$10:$H$34</definedName>
    <definedName name="XDO_?FINAL_PER_NET?265?">SBFS!$H$10:$H$75</definedName>
    <definedName name="XDO_?FINAL_PER_NET?266?">SBFS!$H$10:$H$80</definedName>
    <definedName name="XDO_?FINAL_PER_NET?267?">SETFNN50!$H$10:$H$59</definedName>
    <definedName name="XDO_?FINAL_PER_NET?268?">SETFNN50!$H$10:$H$100</definedName>
    <definedName name="XDO_?FINAL_PER_NET?269?">SETFNN50!$H$10:$H$105</definedName>
    <definedName name="XDO_?FINAL_PER_NET?27?">#REF!</definedName>
    <definedName name="XDO_?FINAL_PER_NET?270?">SETFNIFBK!$H$10:$H$21</definedName>
    <definedName name="XDO_?FINAL_PER_NET?271?">SETFNIFBK!$H$10:$H$62</definedName>
    <definedName name="XDO_?FINAL_PER_NET?272?">SETFNIFBK!$H$10:$H$67</definedName>
    <definedName name="XDO_?FINAL_PER_NET?273?">SETFBSE100!$H$10:$H$110</definedName>
    <definedName name="XDO_?FINAL_PER_NET?274?">SETFBSE100!$H$10:$H$155</definedName>
    <definedName name="XDO_?FINAL_PER_NET?275?">SESF!$H$10:$H$103</definedName>
    <definedName name="XDO_?FINAL_PER_NET?276?">SESF!$H$10:$H$115</definedName>
    <definedName name="XDO_?FINAL_PER_NET?277?">SESF!$H$10:$H$111</definedName>
    <definedName name="XDO_?FINAL_PER_NET?278?">SESF!$H$10:$H$136</definedName>
    <definedName name="XDO_?FINAL_PER_NET?279?">SESF!$H$10:$H$145</definedName>
    <definedName name="XDO_?FINAL_PER_NET?28?">#REF!</definedName>
    <definedName name="XDO_?FINAL_PER_NET?280?">SESF!$H$10:$H$155</definedName>
    <definedName name="XDO_?FINAL_PER_NET?281?">SESF!$H$10:$H$164</definedName>
    <definedName name="XDO_?FINAL_PER_NET?282?">SESF!$H$10:$H$181</definedName>
    <definedName name="XDO_?FINAL_PER_NET?283?">SESF!$H$10:$H$186</definedName>
    <definedName name="XDO_?FINAL_PER_NET?284?">SETFNIF50!$H$10:$H$59</definedName>
    <definedName name="XDO_?FINAL_PER_NET?285?">SETFNIF50!$H$10:$H$100</definedName>
    <definedName name="XDO_?FINAL_PER_NET?286?">SETFNIF50!$H$10:$H$105</definedName>
    <definedName name="XDO_?FINAL_PER_NET?287?">'SLTAF-III'!$H$10:$H$35</definedName>
    <definedName name="XDO_?FINAL_PER_NET?288?">'SLTAF-III'!$H$10:$H$76</definedName>
    <definedName name="XDO_?FINAL_PER_NET?289?">'SLTAF-III'!$H$10:$H$81</definedName>
    <definedName name="XDO_?FINAL_PER_NET?29?">#REF!</definedName>
    <definedName name="XDO_?FINAL_PER_NET?290?">SETF10GILT!$H$24</definedName>
    <definedName name="XDO_?FINAL_PER_NET?291?">SETF10GILT!$H$24:$H$51</definedName>
    <definedName name="XDO_?FINAL_PER_NET?292?">SETF10GILT!$H$24:$H$56</definedName>
    <definedName name="XDO_?FINAL_PER_NET?293?">'SLTAF-IV'!$H$10:$H$32</definedName>
    <definedName name="XDO_?FINAL_PER_NET?294?">'SLTAF-IV'!$H$10:$H$43</definedName>
    <definedName name="XDO_?FINAL_PER_NET?295?">'SLTAF-IV'!$H$10:$H$74</definedName>
    <definedName name="XDO_?FINAL_PER_NET?296?">'SLTAF-IV'!$H$10:$H$79</definedName>
    <definedName name="XDO_?FINAL_PER_NET?297?">'SLTAF-V'!$H$10:$H$29</definedName>
    <definedName name="XDO_?FINAL_PER_NET?298?">'SLTAF-V'!$H$10:$H$70</definedName>
    <definedName name="XDO_?FINAL_PER_NET?299?">'SLTAF-V'!$H$10:$H$75</definedName>
    <definedName name="XDO_?FINAL_PER_NET?3?">#REF!</definedName>
    <definedName name="XDO_?FINAL_PER_NET?30?">#REF!</definedName>
    <definedName name="XDO_?FINAL_PER_NET?300?">'SLTAF-VI'!$H$10:$H$51</definedName>
    <definedName name="XDO_?FINAL_PER_NET?301?">'SLTAF-VI'!$H$10:$H$92</definedName>
    <definedName name="XDO_?FINAL_PER_NET?302?">'SLTAF-VI'!$H$10:$H$97</definedName>
    <definedName name="XDO_?FINAL_PER_NET?303?">SETFSN50!$H$10:$H$59</definedName>
    <definedName name="XDO_?FINAL_PER_NET?304?">SETFSN50!$H$10:$H$100</definedName>
    <definedName name="XDO_?FINAL_PER_NET?305?">SETFSN50!$H$10:$H$105</definedName>
    <definedName name="XDO_?FINAL_PER_NET?306?">SBIETFQLTY!$H$10:$H$40</definedName>
    <definedName name="XDO_?FINAL_PER_NET?307?">SBIETFQLTY!$H$10:$H$81</definedName>
    <definedName name="XDO_?FINAL_PER_NET?308?">SBIETFQLTY!$H$10:$H$86</definedName>
    <definedName name="XDO_?FINAL_PER_NET?309?">SCBF!$H$18:$H$103</definedName>
    <definedName name="XDO_?FINAL_PER_NET?31?">#REF!</definedName>
    <definedName name="XDO_?FINAL_PER_NET?310?">SCBF!$H$18:$H$116</definedName>
    <definedName name="XDO_?FINAL_PER_NET?311?">SCBF!$H$18:$H$120</definedName>
    <definedName name="XDO_?FINAL_PER_NET?312?">SCBF!$H$18:$H$135</definedName>
    <definedName name="XDO_?FINAL_PER_NET?313?">SCBF!$H$18:$H$140</definedName>
    <definedName name="XDO_?FINAL_PER_NET?314?">SCBF!$H$18:$H$150</definedName>
    <definedName name="XDO_?FINAL_PER_NET?315?">SCBF!$H$18:$H$155</definedName>
    <definedName name="XDO_?FINAL_PER_NET?316?">SEMVF!$H$10:$H$59</definedName>
    <definedName name="XDO_?FINAL_PER_NET?317?">SEMVF!$H$10:$H$100</definedName>
    <definedName name="XDO_?FINAL_PER_NET?318?">SEMVF!$H$10:$H$105</definedName>
    <definedName name="XDO_?FINAL_PER_NET?319?">'SFMP- Series 1'!$H$26:$H$31</definedName>
    <definedName name="XDO_?FINAL_PER_NET?32?">#REF!</definedName>
    <definedName name="XDO_?FINAL_PER_NET?320?">'SFMP- Series 1'!$H$26:$H$49</definedName>
    <definedName name="XDO_?FINAL_PER_NET?321?">'SFMP- Series 1'!$H$26:$H$62</definedName>
    <definedName name="XDO_?FINAL_PER_NET?322?">'SFMP- Series 1'!$H$26:$H$67</definedName>
    <definedName name="XDO_?FINAL_PER_NET?323?">'SFMP- Series 6'!$H$26:$H$29</definedName>
    <definedName name="XDO_?FINAL_PER_NET?324?">'SFMP- Series 6'!$H$26:$H$47</definedName>
    <definedName name="XDO_?FINAL_PER_NET?325?">'SFMP- Series 6'!$H$26:$H$60</definedName>
    <definedName name="XDO_?FINAL_PER_NET?326?">'SFMP- Series 6'!$H$26:$H$65</definedName>
    <definedName name="XDO_?FINAL_PER_NET?327?">'SFMP- Series 34'!$H$26</definedName>
    <definedName name="XDO_?FINAL_PER_NET?328?">'SFMP- Series 34'!$H$26:$H$41</definedName>
    <definedName name="XDO_?FINAL_PER_NET?329?">'SFMP- Series 34'!$H$26:$H$54</definedName>
    <definedName name="XDO_?FINAL_PER_NET?33?">SLMF!$H$10:$H$86</definedName>
    <definedName name="XDO_?FINAL_PER_NET?330?">'SFMP- Series 34'!$H$26:$H$59</definedName>
    <definedName name="XDO_?FINAL_PER_NET?331?">'SMCBF-IP'!$H$10:$H$40</definedName>
    <definedName name="XDO_?FINAL_PER_NET?332?">'SMCBF-IP'!$H$10:$H$47</definedName>
    <definedName name="XDO_?FINAL_PER_NET?333?">'SMCBF-IP'!$H$10:$H$51</definedName>
    <definedName name="XDO_?FINAL_PER_NET?334?">'SMCBF-IP'!$H$10:$H$62</definedName>
    <definedName name="XDO_?FINAL_PER_NET?335?">'SMCBF-IP'!$H$10:$H$89</definedName>
    <definedName name="XDO_?FINAL_PER_NET?336?">'SMCBF-IP'!$H$10:$H$94</definedName>
    <definedName name="XDO_?FINAL_PER_NET?337?">SFRDF!$H$18:$H$26</definedName>
    <definedName name="XDO_?FINAL_PER_NET?338?">SFRDF!$H$18:$H$36</definedName>
    <definedName name="XDO_?FINAL_PER_NET?339?">SFRDF!$H$18:$H$40</definedName>
    <definedName name="XDO_?FINAL_PER_NET?34?">SLMF!$H$10:$H$92</definedName>
    <definedName name="XDO_?FINAL_PER_NET?340?">SFRDF!$H$18:$H$57</definedName>
    <definedName name="XDO_?FINAL_PER_NET?341?">SFRDF!$H$18:$H$67</definedName>
    <definedName name="XDO_?FINAL_PER_NET?342?">SFRDF!$H$18:$H$72</definedName>
    <definedName name="XDO_?FINAL_PER_NET?343?">SBIETFIT!$H$10:$H$19</definedName>
    <definedName name="XDO_?FINAL_PER_NET?344?">SBIETFIT!$H$10:$H$60</definedName>
    <definedName name="XDO_?FINAL_PER_NET?345?">SBIETFIT!$H$10:$H$65</definedName>
    <definedName name="XDO_?FINAL_PER_NET?346?">SBIETFPB!$H$10:$H$19</definedName>
    <definedName name="XDO_?FINAL_PER_NET?347?">SBIETFPB!$H$10:$H$60</definedName>
    <definedName name="XDO_?FINAL_PER_NET?348?">SBIETFPB!$H$10:$H$65</definedName>
    <definedName name="XDO_?FINAL_PER_NET?349?">'SRBF-AP'!$H$10:$H$46</definedName>
    <definedName name="XDO_?FINAL_PER_NET?35?">SLMF!$H$10:$H$96</definedName>
    <definedName name="XDO_?FINAL_PER_NET?350?">'SRBF-AP'!$H$10:$H$55</definedName>
    <definedName name="XDO_?FINAL_PER_NET?351?">'SRBF-AP'!$H$10:$H$64</definedName>
    <definedName name="XDO_?FINAL_PER_NET?352?">'SRBF-AP'!$H$10:$H$69</definedName>
    <definedName name="XDO_?FINAL_PER_NET?353?">'SRBF-AP'!$H$10:$H$76</definedName>
    <definedName name="XDO_?FINAL_PER_NET?354?">'SRBF-AP'!$H$10:$H$95</definedName>
    <definedName name="XDO_?FINAL_PER_NET?355?">'SRBF-AP'!$H$10:$H$100</definedName>
    <definedName name="XDO_?FINAL_PER_NET?356?">'SRBF-AHP'!$H$10:$H$46</definedName>
    <definedName name="XDO_?FINAL_PER_NET?357?">'SRBF-AHP'!$H$10:$H$54</definedName>
    <definedName name="XDO_?FINAL_PER_NET?358?">'SRBF-AHP'!$H$10:$H$59</definedName>
    <definedName name="XDO_?FINAL_PER_NET?359?">'SRBF-AHP'!$H$10:$H$69</definedName>
    <definedName name="XDO_?FINAL_PER_NET?36?">SLMF!$H$10:$H$133</definedName>
    <definedName name="XDO_?FINAL_PER_NET?360?">'SRBF-AHP'!$H$10:$H$76</definedName>
    <definedName name="XDO_?FINAL_PER_NET?361?">'SRBF-AHP'!$H$10:$H$84</definedName>
    <definedName name="XDO_?FINAL_PER_NET?362?">'SRBF-AHP'!$H$10:$H$103</definedName>
    <definedName name="XDO_?FINAL_PER_NET?363?">'SRBF-AHP'!$H$10:$H$108</definedName>
    <definedName name="XDO_?FINAL_PER_NET?364?">'SRBF-CHP'!$H$10:$H$46</definedName>
    <definedName name="XDO_?FINAL_PER_NET?365?">'SRBF-CHP'!$H$10:$H$68</definedName>
    <definedName name="XDO_?FINAL_PER_NET?366?">'SRBF-CHP'!$H$10:$H$77</definedName>
    <definedName name="XDO_?FINAL_PER_NET?367?">'SRBF-CHP'!$H$10:$H$104</definedName>
    <definedName name="XDO_?FINAL_PER_NET?368?">'SRBF-CHP'!$H$10:$H$109</definedName>
    <definedName name="XDO_?FINAL_PER_NET?369?">'SRBF-CP'!$H$10:$H$46</definedName>
    <definedName name="XDO_?FINAL_PER_NET?37?">SLMF!$H$10:$H$138</definedName>
    <definedName name="XDO_?FINAL_PER_NET?370?">'SRBF-CP'!$H$10:$H$68</definedName>
    <definedName name="XDO_?FINAL_PER_NET?371?">'SRBF-CP'!$H$10:$H$77</definedName>
    <definedName name="XDO_?FINAL_PER_NET?372?">'SRBF-CP'!$H$10:$H$104</definedName>
    <definedName name="XDO_?FINAL_PER_NET?373?">'SRBF-CP'!$H$10:$H$109</definedName>
    <definedName name="XDO_?FINAL_PER_NET?374?">'SIA-US EQUITY FOF'!$H$14</definedName>
    <definedName name="XDO_?FINAL_PER_NET?375?">'SIA-US EQUITY FOF'!$H$14:$H$51</definedName>
    <definedName name="XDO_?FINAL_PER_NET?376?">'SIA-US EQUITY FOF'!$H$14:$H$56</definedName>
    <definedName name="XDO_?FINAL_PER_NET?377?">'SFMP- Series 41'!$H$18:$H$19</definedName>
    <definedName name="XDO_?FINAL_PER_NET?378?">'SFMP- Series 41'!$H$18:$H$27</definedName>
    <definedName name="XDO_?FINAL_PER_NET?379?">'SFMP- Series 41'!$H$18:$H$34</definedName>
    <definedName name="XDO_?FINAL_PER_NET?38?">SLTEF!$H$10:$H$75</definedName>
    <definedName name="XDO_?FINAL_PER_NET?380?">'SFMP- Series 41'!$H$18:$H$53</definedName>
    <definedName name="XDO_?FINAL_PER_NET?381?">'SFMP- Series 41'!$H$18:$H$66</definedName>
    <definedName name="XDO_?FINAL_PER_NET?382?">'SFMP- Series 41'!$H$18:$H$71</definedName>
    <definedName name="XDO_?FINAL_PER_NET?383?">'SFMP- Series 42'!$H$18</definedName>
    <definedName name="XDO_?FINAL_PER_NET?384?">'SFMP- Series 42'!$H$18:$H$40</definedName>
    <definedName name="XDO_?FINAL_PER_NET?385?">'SFMP- Series 42'!$H$18:$H$61</definedName>
    <definedName name="XDO_?FINAL_PER_NET?386?">'SFMP- Series 42'!$H$18:$H$74</definedName>
    <definedName name="XDO_?FINAL_PER_NET?387?">'SFMP- Series 42'!$H$18:$H$79</definedName>
    <definedName name="XDO_?FINAL_PER_NET?388?">'SFMP- Series 43'!$H$26:$H$34</definedName>
    <definedName name="XDO_?FINAL_PER_NET?389?">'SFMP- Series 43'!$H$26:$H$51</definedName>
    <definedName name="XDO_?FINAL_PER_NET?39?">SLTEF!$H$10:$H$116</definedName>
    <definedName name="XDO_?FINAL_PER_NET?390?">'SFMP- Series 43'!$H$26:$H$64</definedName>
    <definedName name="XDO_?FINAL_PER_NET?391?">'SFMP- Series 43'!$H$26:$H$69</definedName>
    <definedName name="XDO_?FINAL_PER_NET?392?">'SNN50'!$H$10:$H$59</definedName>
    <definedName name="XDO_?FINAL_PER_NET?393?">'SNN50'!$H$10:$H$100</definedName>
    <definedName name="XDO_?FINAL_PER_NET?394?">'SNN50'!$H$10:$H$105</definedName>
    <definedName name="XDO_?FINAL_PER_NET?395?">'SFMP- Series 44'!$H$26:$H$31</definedName>
    <definedName name="XDO_?FINAL_PER_NET?396?">'SFMP- Series 44'!$H$26:$H$52</definedName>
    <definedName name="XDO_?FINAL_PER_NET?397?">'SFMP- Series 44'!$H$26:$H$65</definedName>
    <definedName name="XDO_?FINAL_PER_NET?398?">'SFMP- Series 44'!$H$26:$H$70</definedName>
    <definedName name="XDO_?FINAL_PER_NET?399?">'SFMP- Series 45'!$H$26:$H$33</definedName>
    <definedName name="XDO_?FINAL_PER_NET?4?">#REF!</definedName>
    <definedName name="XDO_?FINAL_PER_NET?40?">SLTEF!$H$10:$H$121</definedName>
    <definedName name="XDO_?FINAL_PER_NET?400?">'SFMP- Series 45'!$H$26:$H$55</definedName>
    <definedName name="XDO_?FINAL_PER_NET?401?">'SFMP- Series 45'!$H$26:$H$68</definedName>
    <definedName name="XDO_?FINAL_PER_NET?402?">'SFMP- Series 45'!$H$26:$H$73</definedName>
    <definedName name="XDO_?FINAL_PER_NET?403?">SBIETFCON!$H$10:$H$39</definedName>
    <definedName name="XDO_?FINAL_PER_NET?404?">SBIETFCON!$H$10:$H$80</definedName>
    <definedName name="XDO_?FINAL_PER_NET?405?">SBIETFCON!$H$10:$H$85</definedName>
    <definedName name="XDO_?FINAL_PER_NET?406?">'SFMP- Series 46'!$H$26:$H$29</definedName>
    <definedName name="XDO_?FINAL_PER_NET?407?">'SFMP- Series 46'!$H$26:$H$47</definedName>
    <definedName name="XDO_?FINAL_PER_NET?408?">'SFMP- Series 46'!$H$26:$H$60</definedName>
    <definedName name="XDO_?FINAL_PER_NET?409?">'SFMP- Series 46'!$H$26:$H$65</definedName>
    <definedName name="XDO_?FINAL_PER_NET?41?">#REF!</definedName>
    <definedName name="XDO_?FINAL_PER_NET?410?">'SFMP- Series 47'!$H$26:$H$27</definedName>
    <definedName name="XDO_?FINAL_PER_NET?411?">'SFMP- Series 47'!$H$26:$H$45</definedName>
    <definedName name="XDO_?FINAL_PER_NET?412?">'SFMP- Series 47'!$H$26:$H$58</definedName>
    <definedName name="XDO_?FINAL_PER_NET?413?">'SFMP- Series 47'!$H$26:$H$63</definedName>
    <definedName name="XDO_?FINAL_PER_NET?414?">'SFMP- Series 48'!$H$26:$H$28</definedName>
    <definedName name="XDO_?FINAL_PER_NET?415?">'SFMP- Series 48'!$H$26:$H$44</definedName>
    <definedName name="XDO_?FINAL_PER_NET?416?">'SFMP- Series 48'!$H$26:$H$57</definedName>
    <definedName name="XDO_?FINAL_PER_NET?417?">'SFMP- Series 48'!$H$26:$H$62</definedName>
    <definedName name="XDO_?FINAL_PER_NET?418?">SBAF!$H$10:$H$79</definedName>
    <definedName name="XDO_?FINAL_PER_NET?419?">SBAF!$H$10:$H$86</definedName>
    <definedName name="XDO_?FINAL_PER_NET?42?">#REF!</definedName>
    <definedName name="XDO_?FINAL_PER_NET?420?">SBAF!$H$10:$H$94</definedName>
    <definedName name="XDO_?FINAL_PER_NET?421?">SBAF!$H$10:$H$90</definedName>
    <definedName name="XDO_?FINAL_PER_NET?422?">SBAF!$H$10:$H$116</definedName>
    <definedName name="XDO_?FINAL_PER_NET?423?">SBAF!$H$10:$H$128</definedName>
    <definedName name="XDO_?FINAL_PER_NET?424?">SBAF!$H$10:$H$135</definedName>
    <definedName name="XDO_?FINAL_PER_NET?425?">SBAF!$H$10:$H$160</definedName>
    <definedName name="XDO_?FINAL_PER_NET?426?">SBAF!$H$10:$H$165</definedName>
    <definedName name="XDO_?FINAL_PER_NET?427?">'SFMP- Series 49'!$H$26:$H$33</definedName>
    <definedName name="XDO_?FINAL_PER_NET?428?">'SFMP- Series 49'!$H$26:$H$52</definedName>
    <definedName name="XDO_?FINAL_PER_NET?429?">'SFMP- Series 49'!$H$26:$H$65</definedName>
    <definedName name="XDO_?FINAL_PER_NET?43?">#REF!</definedName>
    <definedName name="XDO_?FINAL_PER_NET?430?">'SFMP- Series 49'!$H$26:$H$70</definedName>
    <definedName name="XDO_?FINAL_PER_NET?431?">'SFMP- Series 50'!$H$26:$H$30</definedName>
    <definedName name="XDO_?FINAL_PER_NET?432?">'SFMP- Series 50'!$H$26:$H$48</definedName>
    <definedName name="XDO_?FINAL_PER_NET?433?">'SFMP- Series 50'!$H$26:$H$61</definedName>
    <definedName name="XDO_?FINAL_PER_NET?434?">'SFMP- Series 50'!$H$26:$H$66</definedName>
    <definedName name="XDO_?FINAL_PER_NET?435?">'SFMP- Series 51'!$H$26:$H$36</definedName>
    <definedName name="XDO_?FINAL_PER_NET?436?">'SFMP- Series 51'!$H$26:$H$57</definedName>
    <definedName name="XDO_?FINAL_PER_NET?437?">'SFMP- Series 51'!$H$26:$H$70</definedName>
    <definedName name="XDO_?FINAL_PER_NET?438?">'SFMP- Series 51'!$H$26:$H$75</definedName>
    <definedName name="XDO_?FINAL_PER_NET?439?">'SFMP- Series 52'!$H$26:$H$30</definedName>
    <definedName name="XDO_?FINAL_PER_NET?44?">#REF!</definedName>
    <definedName name="XDO_?FINAL_PER_NET?440?">'SFMP- Series 52'!$H$26:$H$50</definedName>
    <definedName name="XDO_?FINAL_PER_NET?441?">'SFMP- Series 52'!$H$26:$H$63</definedName>
    <definedName name="XDO_?FINAL_PER_NET?442?">'SFMP- Series 52'!$H$26:$H$68</definedName>
    <definedName name="XDO_?FINAL_PER_NET?443?">'SFMP- Series 53'!$H$26:$H$34</definedName>
    <definedName name="XDO_?FINAL_PER_NET?444?">'SFMP- Series 53'!$H$26:$H$54</definedName>
    <definedName name="XDO_?FINAL_PER_NET?445?">'SFMP- Series 53'!$H$26:$H$67</definedName>
    <definedName name="XDO_?FINAL_PER_NET?446?">'SFMP- Series 53'!$H$26:$H$72</definedName>
    <definedName name="XDO_?FINAL_PER_NET?447?">'SFMP- Series 54'!$H$26:$H$28</definedName>
    <definedName name="XDO_?FINAL_PER_NET?448?">'SFMP- Series 54'!$H$26:$H$42</definedName>
    <definedName name="XDO_?FINAL_PER_NET?449?">'SFMP- Series 54'!$H$26:$H$55</definedName>
    <definedName name="XDO_?FINAL_PER_NET?45?">#REF!</definedName>
    <definedName name="XDO_?FINAL_PER_NET?450?">'SFMP- Series 54'!$H$26:$H$60</definedName>
    <definedName name="XDO_?FINAL_PER_NET?451?">'SFMP- Series 55'!$H$26:$H$32</definedName>
    <definedName name="XDO_?FINAL_PER_NET?452?">'SFMP- Series 55'!$H$26:$H$51</definedName>
    <definedName name="XDO_?FINAL_PER_NET?453?">'SFMP- Series 55'!$H$26:$H$64</definedName>
    <definedName name="XDO_?FINAL_PER_NET?454?">'SFMP- Series 55'!$H$26:$H$69</definedName>
    <definedName name="XDO_?FINAL_PER_NET?455?">'SFMP- Series 56'!$H$26:$H$28</definedName>
    <definedName name="XDO_?FINAL_PER_NET?456?">'SFMP- Series 56'!$H$26:$H$44</definedName>
    <definedName name="XDO_?FINAL_PER_NET?457?">'SFMP- Series 56'!$H$26:$H$57</definedName>
    <definedName name="XDO_?FINAL_PER_NET?458?">'SFMP- Series 56'!$H$26:$H$62</definedName>
    <definedName name="XDO_?FINAL_PER_NET?459?">'SFMP- Series 57'!$H$26:$H$29</definedName>
    <definedName name="XDO_?FINAL_PER_NET?46?">#REF!</definedName>
    <definedName name="XDO_?FINAL_PER_NET?460?">'SFMP- Series 57'!$H$26:$H$50</definedName>
    <definedName name="XDO_?FINAL_PER_NET?461?">'SFMP- Series 57'!$H$26:$H$63</definedName>
    <definedName name="XDO_?FINAL_PER_NET?462?">'SFMP- Series 57'!$H$26:$H$68</definedName>
    <definedName name="XDO_?FINAL_PER_NET?463?">'SFMP- Series 58'!$H$26:$H$31</definedName>
    <definedName name="XDO_?FINAL_PER_NET?464?">'SFMP- Series 58'!$H$26:$H$48</definedName>
    <definedName name="XDO_?FINAL_PER_NET?465?">'SFMP- Series 58'!$H$26:$H$61</definedName>
    <definedName name="XDO_?FINAL_PER_NET?466?">'SFMP- Series 58'!$H$26:$H$66</definedName>
    <definedName name="XDO_?FINAL_PER_NET?467?">SCPSE!$H$18:$H$44</definedName>
    <definedName name="XDO_?FINAL_PER_NET?468?">SCPSE!$H$18:$H$54</definedName>
    <definedName name="XDO_?FINAL_PER_NET?469?">SCPSE!$H$18:$H$133</definedName>
    <definedName name="XDO_?FINAL_PER_NET?47?">SMGLF!$H$10:$H$30</definedName>
    <definedName name="XDO_?FINAL_PER_NET?470?">SCPSE!$H$18:$H$158</definedName>
    <definedName name="XDO_?FINAL_PER_NET?471?">SCPSE!$H$18:$H$163</definedName>
    <definedName name="XDO_?FINAL_PER_NET?472?">'SFMP- Series 59'!$H$38:$H$40</definedName>
    <definedName name="XDO_?FINAL_PER_NET?473?">'SFMP- Series 59'!$H$38:$H$53</definedName>
    <definedName name="XDO_?FINAL_PER_NET?474?">'SFMP- Series 59'!$H$38:$H$58</definedName>
    <definedName name="XDO_?FINAL_PER_NET?475?">'SFMP- Series 60'!$H$26:$H$30</definedName>
    <definedName name="XDO_?FINAL_PER_NET?476?">'SFMP- Series 60'!$H$26:$H$49</definedName>
    <definedName name="XDO_?FINAL_PER_NET?477?">'SFMP- Series 60'!$H$26:$H$62</definedName>
    <definedName name="XDO_?FINAL_PER_NET?478?">'SFMP- Series 60'!$H$26:$H$67</definedName>
    <definedName name="XDO_?FINAL_PER_NET?479?">SMCF!$H$10:$H$49</definedName>
    <definedName name="XDO_?FINAL_PER_NET?48?">SMGLF!$H$10:$H$38</definedName>
    <definedName name="XDO_?FINAL_PER_NET?480?">SMCF!$H$10:$H$64</definedName>
    <definedName name="XDO_?FINAL_PER_NET?481?">SMCF!$H$10:$H$75</definedName>
    <definedName name="XDO_?FINAL_PER_NET?482?">SMCF!$H$10:$H$92</definedName>
    <definedName name="XDO_?FINAL_PER_NET?483?">SMCF!$H$10:$H$97</definedName>
    <definedName name="XDO_?FINAL_PER_NET?484?">'SFMP- Series 61'!$H$26:$H$36</definedName>
    <definedName name="XDO_?FINAL_PER_NET?485?">'SFMP- Series 61'!$H$26:$H$56</definedName>
    <definedName name="XDO_?FINAL_PER_NET?486?">'SFMP- Series 61'!$H$26:$H$69</definedName>
    <definedName name="XDO_?FINAL_PER_NET?487?">'SFMP- Series 61'!$H$26:$H$74</definedName>
    <definedName name="XDO_?FINAL_PER_NET?488?">'SFMP- Series 66'!$H$26:$H$34</definedName>
    <definedName name="XDO_?FINAL_PER_NET?489?">'SFMP- Series 66'!$H$26:$H$53</definedName>
    <definedName name="XDO_?FINAL_PER_NET?49?">SMGLF!$H$10:$H$75</definedName>
    <definedName name="XDO_?FINAL_PER_NET?490?">'SFMP- Series 66'!$H$26:$H$66</definedName>
    <definedName name="XDO_?FINAL_PER_NET?491?">'SFMP- Series 66'!$H$26:$H$71</definedName>
    <definedName name="XDO_?FINAL_PER_NET?492?">'SFMP- Series 67'!$H$26:$H$34</definedName>
    <definedName name="XDO_?FINAL_PER_NET?493?">'SFMP- Series 67'!$H$26:$H$54</definedName>
    <definedName name="XDO_?FINAL_PER_NET?494?">'SFMP- Series 67'!$H$26:$H$67</definedName>
    <definedName name="XDO_?FINAL_PER_NET?495?">'SFMP- Series 67'!$H$26:$H$72</definedName>
    <definedName name="XDO_?FINAL_PER_NET?496?">'SFMP- Series 64'!$H$24</definedName>
    <definedName name="XDO_?FINAL_PER_NET?497?">'SFMP- Series 64'!$H$24:$H$32</definedName>
    <definedName name="XDO_?FINAL_PER_NET?498?">'SFMP- Series 64'!$H$24:$H$50</definedName>
    <definedName name="XDO_?FINAL_PER_NET?499?">'SFMP- Series 64'!$H$24:$H$63</definedName>
    <definedName name="XDO_?FINAL_PER_NET?5?">#REF!</definedName>
    <definedName name="XDO_?FINAL_PER_NET?50?">SMGLF!$H$10:$H$80</definedName>
    <definedName name="XDO_?FINAL_PER_NET?500?">'SFMP- Series 64'!$H$24:$H$68</definedName>
    <definedName name="XDO_?FINAL_PER_NET?501?">'SFMP- Series 68'!$H$24</definedName>
    <definedName name="XDO_?FINAL_PER_NET?502?">'SFMP- Series 68'!$H$24:$H$41</definedName>
    <definedName name="XDO_?FINAL_PER_NET?503?">'SFMP- Series 68'!$H$24:$H$54</definedName>
    <definedName name="XDO_?FINAL_PER_NET?504?">'SFMP- Series 68'!$H$24:$H$59</definedName>
    <definedName name="XDO_?FINAL_PER_NET?505?">SNM150IF!$H$10:$H$159</definedName>
    <definedName name="XDO_?FINAL_PER_NET?506?">SNM150IF!$H$10:$H$200</definedName>
    <definedName name="XDO_?FINAL_PER_NET?507?">SNM150IF!$H$10:$H$205</definedName>
    <definedName name="XDO_?FINAL_PER_NET?508?">SNS250IF!$H$10:$H$259</definedName>
    <definedName name="XDO_?FINAL_PER_NET?509?">SNS250IF!$H$10:$H$300</definedName>
    <definedName name="XDO_?FINAL_PER_NET?51?">#REF!</definedName>
    <definedName name="XDO_?FINAL_PER_NET?510?">SNS250IF!$H$10:$H$305</definedName>
    <definedName name="XDO_?FINAL_PER_NET?511?">'SCIGI-JUN 2036'!$H$24:$H$25</definedName>
    <definedName name="XDO_?FINAL_PER_NET?512?">'SCIGI-JUN 2036'!$H$24:$H$52</definedName>
    <definedName name="XDO_?FINAL_PER_NET?513?">'SCIGI-JUN 2036'!$H$24:$H$57</definedName>
    <definedName name="XDO_?FINAL_PER_NET?514?">'SCIGI-APR 2029'!$H$24</definedName>
    <definedName name="XDO_?FINAL_PER_NET?515?">'SCIGI-APR 2029'!$H$24:$H$51</definedName>
    <definedName name="XDO_?FINAL_PER_NET?516?">'SCIGI-APR 2029'!$H$24:$H$56</definedName>
    <definedName name="XDO_?FINAL_PER_NET?517?">'SCISI-SEP 2027'!$H$24</definedName>
    <definedName name="XDO_?FINAL_PER_NET?518?">'SCISI-SEP 2027'!$H$24:$H$45</definedName>
    <definedName name="XDO_?FINAL_PER_NET?519?">'SCISI-SEP 2027'!$H$24:$H$70</definedName>
    <definedName name="XDO_?FINAL_PER_NET?52?">#REF!</definedName>
    <definedName name="XDO_?FINAL_PER_NET?520?">'SCISI-SEP 2027'!$H$24:$H$75</definedName>
    <definedName name="XDO_?FINAL_PER_NET?521?">'SFMP- Series 72'!$H$38:$H$41</definedName>
    <definedName name="XDO_?FINAL_PER_NET?522?">'SFMP- Series 72'!$H$38:$H$54</definedName>
    <definedName name="XDO_?FINAL_PER_NET?523?">'SFMP- Series 72'!$H$38:$H$59</definedName>
    <definedName name="XDO_?FINAL_PER_NET?524?">'SFMP- Series 73'!$H$38:$H$41</definedName>
    <definedName name="XDO_?FINAL_PER_NET?525?">'SFMP- Series 73'!$H$38:$H$54</definedName>
    <definedName name="XDO_?FINAL_PER_NET?526?">'SFMP- Series 73'!$H$38:$H$59</definedName>
    <definedName name="XDO_?FINAL_PER_NET?527?">SLDF!$H$24:$H$30</definedName>
    <definedName name="XDO_?FINAL_PER_NET?528?">SLDF!$H$24:$H$49</definedName>
    <definedName name="XDO_?FINAL_PER_NET?529?">SLDF!$H$24:$H$59</definedName>
    <definedName name="XDO_?FINAL_PER_NET?53?">#REF!</definedName>
    <definedName name="XDO_?FINAL_PER_NET?530?">SLDF!$H$24:$H$64</definedName>
    <definedName name="XDO_?FINAL_PER_NET?531?">'SFMP- Series 74'!$H$26:$H$33</definedName>
    <definedName name="XDO_?FINAL_PER_NET?532?">'SFMP- Series 74'!$H$26:$H$47</definedName>
    <definedName name="XDO_?FINAL_PER_NET?533?">'SFMP- Series 74'!$H$26:$H$60</definedName>
    <definedName name="XDO_?FINAL_PER_NET?534?">'SFMP- Series 74'!$H$26:$H$65</definedName>
    <definedName name="XDO_?FINAL_PER_NET?535?">'SFMP- Series 75'!$H$30:$H$32</definedName>
    <definedName name="XDO_?FINAL_PER_NET?536?">'SFMP- Series 75'!$H$30:$H$43</definedName>
    <definedName name="XDO_?FINAL_PER_NET?537?">'SFMP- Series 75'!$H$30:$H$47</definedName>
    <definedName name="XDO_?FINAL_PER_NET?538?">'SFMP- Series 75'!$H$30:$H$64</definedName>
    <definedName name="XDO_?FINAL_PER_NET?539?">'SFMP- Series 75'!$H$30:$H$69</definedName>
    <definedName name="XDO_?FINAL_PER_NET?54?">#REF!</definedName>
    <definedName name="XDO_?FINAL_PER_NET?540?">'SFMP- Series 76'!$H$18:$H$20</definedName>
    <definedName name="XDO_?FINAL_PER_NET?541?">'SFMP- Series 76'!$H$18:$H$30</definedName>
    <definedName name="XDO_?FINAL_PER_NET?542?">'SFMP- Series 76'!$H$18:$H$46</definedName>
    <definedName name="XDO_?FINAL_PER_NET?543?">'SFMP- Series 76'!$H$18:$H$59</definedName>
    <definedName name="XDO_?FINAL_PER_NET?544?">'SFMP- Series 76'!$H$18:$H$64</definedName>
    <definedName name="XDO_?FINAL_PER_NET?545?">'SFMP- Series 77'!$H$18:$H$19</definedName>
    <definedName name="XDO_?FINAL_PER_NET?546?">'SFMP- Series 77'!$H$18:$H$35</definedName>
    <definedName name="XDO_?FINAL_PER_NET?547?">'SFMP- Series 77'!$H$18:$H$45</definedName>
    <definedName name="XDO_?FINAL_PER_NET?548?">'SFMP- Series 77'!$H$18:$H$64</definedName>
    <definedName name="XDO_?FINAL_PER_NET?549?">'SFMP- Series 77'!$H$18:$H$69</definedName>
    <definedName name="XDO_?FINAL_PER_NET?55?">#REF!</definedName>
    <definedName name="XDO_?FINAL_PER_NET?550?">'SFMP- Series 78'!$H$18:$H$21</definedName>
    <definedName name="XDO_?FINAL_PER_NET?551?">'SFMP- Series 78'!$H$18:$H$33</definedName>
    <definedName name="XDO_?FINAL_PER_NET?552?">'SFMP- Series 78'!$H$18:$H$48</definedName>
    <definedName name="XDO_?FINAL_PER_NET?553?">'SFMP- Series 78'!$H$18:$H$61</definedName>
    <definedName name="XDO_?FINAL_PER_NET?554?">'SFMP- Series 78'!$H$18:$H$66</definedName>
    <definedName name="XDO_?FINAL_PER_NET?555?">SDYF!$H$10:$H$43</definedName>
    <definedName name="XDO_?FINAL_PER_NET?556?">SDYF!$H$10:$H$56</definedName>
    <definedName name="XDO_?FINAL_PER_NET?557?">SDYF!$H$10:$H$51</definedName>
    <definedName name="XDO_?FINAL_PER_NET?558?">SDYF!$H$10:$H$93</definedName>
    <definedName name="XDO_?FINAL_PER_NET?559?">SDYF!$H$10:$H$98</definedName>
    <definedName name="XDO_?FINAL_PER_NET?56?">SEHF!$H$10:$H$39</definedName>
    <definedName name="XDO_?FINAL_PER_NET?560?">'SFMP- Series 79'!$H$18:$H$21</definedName>
    <definedName name="XDO_?FINAL_PER_NET?561?">'SFMP- Series 79'!$H$18:$H$44</definedName>
    <definedName name="XDO_?FINAL_PER_NET?562?">'SFMP- Series 79'!$H$18:$H$57</definedName>
    <definedName name="XDO_?FINAL_PER_NET?563?">'SFMP- Series 79'!$H$18:$H$62</definedName>
    <definedName name="XDO_?FINAL_PER_NET?564?">'SFMP- Series 80'!$H$18:$H$19</definedName>
    <definedName name="XDO_?FINAL_PER_NET?565?">'SFMP- Series 80'!$H$18:$H$37</definedName>
    <definedName name="XDO_?FINAL_PER_NET?566?">'SFMP- Series 80'!$H$18:$H$48</definedName>
    <definedName name="XDO_?FINAL_PER_NET?567?">'SFMP- Series 80'!$H$18:$H$67</definedName>
    <definedName name="XDO_?FINAL_PER_NET?568?">'SFMP- Series 80'!$H$18:$H$72</definedName>
    <definedName name="XDO_?FINAL_PER_NET?569?">'SFMP- Series 81'!$H$18:$H$25</definedName>
    <definedName name="XDO_?FINAL_PER_NET?57?">SEHF!$H$10:$H$44</definedName>
    <definedName name="XDO_?FINAL_PER_NET?570?">'SFMP- Series 81'!$H$18:$H$41</definedName>
    <definedName name="XDO_?FINAL_PER_NET?571?">'SFMP- Series 81'!$H$18:$H$55</definedName>
    <definedName name="XDO_?FINAL_PER_NET?572?">'SFMP- Series 81'!$H$18:$H$68</definedName>
    <definedName name="XDO_?FINAL_PER_NET?573?">'SFMP- Series 81'!$H$18:$H$73</definedName>
    <definedName name="XDO_?FINAL_PER_NET?574?">'SBI-BSE-SENSEX-IF'!$H$10:$H$39</definedName>
    <definedName name="XDO_?FINAL_PER_NET?575?">'SBI-BSE-SENSEX-IF'!$H$10:$H$80</definedName>
    <definedName name="XDO_?FINAL_PER_NET?576?">'SBI-BSE-SENSEX-IF'!$H$10:$H$85</definedName>
    <definedName name="XDO_?FINAL_PER_NET?577?">'SBI Nifty 1 D Rate ETF'!$H$50</definedName>
    <definedName name="XDO_?FINAL_PER_NET?578?">'SBI Nifty 1 D Rate ETF'!$H$50:$H$55</definedName>
    <definedName name="XDO_?FINAL_PER_NET?579?">'SFMP- Series 91'!$H$30:$H$34</definedName>
    <definedName name="XDO_?FINAL_PER_NET?58?">SEHF!$H$10:$H$54</definedName>
    <definedName name="XDO_?FINAL_PER_NET?580?">'SFMP- Series 91'!$H$30:$H$46</definedName>
    <definedName name="XDO_?FINAL_PER_NET?581?">'SFMP- Series 91'!$H$30:$H$65</definedName>
    <definedName name="XDO_?FINAL_PER_NET?582?">'SFMP- Series 91'!$H$30:$H$70</definedName>
    <definedName name="XDO_?FINAL_PER_NET?583?">#REF!</definedName>
    <definedName name="XDO_?FINAL_PER_NET?584?">#REF!</definedName>
    <definedName name="XDO_?FINAL_PER_NET?585?">#REF!</definedName>
    <definedName name="XDO_?FINAL_PER_NET?586?">#REF!</definedName>
    <definedName name="XDO_?FINAL_PER_NET?587?">#REF!</definedName>
    <definedName name="XDO_?FINAL_PER_NET?588?">#REF!</definedName>
    <definedName name="XDO_?FINAL_PER_NET?589?">#REF!</definedName>
    <definedName name="XDO_?FINAL_PER_NET?59?">SEHF!$H$10:$H$50</definedName>
    <definedName name="XDO_?FINAL_PER_NET?590?">#REF!</definedName>
    <definedName name="XDO_?FINAL_PER_NET?591?">#REF!</definedName>
    <definedName name="XDO_?FINAL_PER_NET?592?">#REF!</definedName>
    <definedName name="XDO_?FINAL_PER_NET?593?">#REF!</definedName>
    <definedName name="XDO_?FINAL_PER_NET?6?">#REF!</definedName>
    <definedName name="XDO_?FINAL_PER_NET?60?">SEHF!$H$10:$H$84</definedName>
    <definedName name="XDO_?FINAL_PER_NET?61?">SEHF!$H$10:$H$99</definedName>
    <definedName name="XDO_?FINAL_PER_NET?62?">SEHF!$H$10:$H$105</definedName>
    <definedName name="XDO_?FINAL_PER_NET?63?">SEHF!$H$10:$H$114</definedName>
    <definedName name="XDO_?FINAL_PER_NET?64?">SEHF!$H$10:$H$120</definedName>
    <definedName name="XDO_?FINAL_PER_NET?65?">SEHF!$H$10:$H$128</definedName>
    <definedName name="XDO_?FINAL_PER_NET?66?">SEHF!$H$10:$H$141</definedName>
    <definedName name="XDO_?FINAL_PER_NET?67?">SEHF!$H$10:$H$146</definedName>
    <definedName name="XDO_?FINAL_PER_NET?68?">#REF!</definedName>
    <definedName name="XDO_?FINAL_PER_NET?69?">#REF!</definedName>
    <definedName name="XDO_?FINAL_PER_NET?7?">#REF!</definedName>
    <definedName name="XDO_?FINAL_PER_NET?70?">#REF!</definedName>
    <definedName name="XDO_?FINAL_PER_NET?71?">#REF!</definedName>
    <definedName name="XDO_?FINAL_PER_NET?72?">#REF!</definedName>
    <definedName name="XDO_?FINAL_PER_NET?73?">#REF!</definedName>
    <definedName name="XDO_?FINAL_PER_NET?74?">#REF!</definedName>
    <definedName name="XDO_?FINAL_PER_NET?75?">SMIF!$H$18:$H$33</definedName>
    <definedName name="XDO_?FINAL_PER_NET?76?">SMIF!$H$18:$H$43</definedName>
    <definedName name="XDO_?FINAL_PER_NET?77?">SMIF!$H$18:$H$62</definedName>
    <definedName name="XDO_?FINAL_PER_NET?78?">SMIF!$H$18:$H$72</definedName>
    <definedName name="XDO_?FINAL_PER_NET?79?">SMIF!$H$18:$H$77</definedName>
    <definedName name="XDO_?FINAL_PER_NET?8?">#REF!</definedName>
    <definedName name="XDO_?FINAL_PER_NET?80?">#REF!</definedName>
    <definedName name="XDO_?FINAL_PER_NET?81?">#REF!</definedName>
    <definedName name="XDO_?FINAL_PER_NET?82?">#REF!</definedName>
    <definedName name="XDO_?FINAL_PER_NET?83?">#REF!</definedName>
    <definedName name="XDO_?FINAL_PER_NET?84?">SCOF!$H$10:$H$51</definedName>
    <definedName name="XDO_?FINAL_PER_NET?85?">SCOF!$H$10:$H$92</definedName>
    <definedName name="XDO_?FINAL_PER_NET?86?">SCOF!$H$10:$H$97</definedName>
    <definedName name="XDO_?FINAL_PER_NET?87?">STOF!$H$10:$H$25</definedName>
    <definedName name="XDO_?FINAL_PER_NET?88?">STOF!$H$10:$H$30</definedName>
    <definedName name="XDO_?FINAL_PER_NET?89?">STOF!$H$10:$H$38</definedName>
    <definedName name="XDO_?FINAL_PER_NET?9?">#REF!</definedName>
    <definedName name="XDO_?FINAL_PER_NET?90?">STOF!$H$10:$H$75</definedName>
    <definedName name="XDO_?FINAL_PER_NET?91?">STOF!$H$10:$H$80</definedName>
    <definedName name="XDO_?FINAL_PER_NET?92?">SHOF!$H$10:$H$32</definedName>
    <definedName name="XDO_?FINAL_PER_NET?93?">SHOF!$H$10:$H$43</definedName>
    <definedName name="XDO_?FINAL_PER_NET?94?">SHOF!$H$10:$H$74</definedName>
    <definedName name="XDO_?FINAL_PER_NET?95?">SHOF!$H$10:$H$79</definedName>
    <definedName name="XDO_?FINAL_PER_NET?96?">SCF!$H$10:$H$93</definedName>
    <definedName name="XDO_?FINAL_PER_NET?97?">SCF!$H$10:$H$100</definedName>
    <definedName name="XDO_?FINAL_PER_NET?98?">SCF!$H$10:$H$104</definedName>
    <definedName name="XDO_?FINAL_PER_NET?99?">SCF!$H$10:$H$127</definedName>
    <definedName name="XDO_?FINAL_QUANTITE?">#REF!</definedName>
    <definedName name="XDO_?FINAL_QUANTITE?1?">#REF!</definedName>
    <definedName name="XDO_?FINAL_QUANTITE?10?">#REF!</definedName>
    <definedName name="XDO_?FINAL_QUANTITE?100?">SCF!$F$10:$F$144</definedName>
    <definedName name="XDO_?FINAL_QUANTITE?101?">SCF!$F$10:$F$149</definedName>
    <definedName name="XDO_?FINAL_QUANTITE?102?">SNIF!$F$10:$F$59</definedName>
    <definedName name="XDO_?FINAL_QUANTITE?103?">SNIF!$F$10:$F$100</definedName>
    <definedName name="XDO_?FINAL_QUANTITE?104?">SNIF!$F$10:$F$105</definedName>
    <definedName name="XDO_?FINAL_QUANTITE?105?">'SMCBF-SP'!$F$10:$F$29</definedName>
    <definedName name="XDO_?FINAL_QUANTITE?106?">'SMCBF-SP'!$F$10:$F$45</definedName>
    <definedName name="XDO_?FINAL_QUANTITE?107?">'SMCBF-SP'!$F$10:$F$56</definedName>
    <definedName name="XDO_?FINAL_QUANTITE?108?">'SMCBF-SP'!$F$10:$F$71</definedName>
    <definedName name="XDO_?FINAL_QUANTITE?109?">'SMCBF-SP'!$F$10:$F$84</definedName>
    <definedName name="XDO_?FINAL_QUANTITE?11?">SMEEF!$F$10:$F$44</definedName>
    <definedName name="XDO_?FINAL_QUANTITE?110?">'SMCBF-SP'!$F$10:$F$89</definedName>
    <definedName name="XDO_?FINAL_QUANTITE?111?">SOF!$F$50</definedName>
    <definedName name="XDO_?FINAL_QUANTITE?112?">SOF!$F$50:$F$55</definedName>
    <definedName name="XDO_?FINAL_QUANTITE?113?">SMMDF!$F$18:$F$51</definedName>
    <definedName name="XDO_?FINAL_QUANTITE?114?">SMMDF!$F$18:$F$64</definedName>
    <definedName name="XDO_?FINAL_QUANTITE?115?">SMMDF!$F$18:$F$69</definedName>
    <definedName name="XDO_?FINAL_QUANTITE?116?">SMMDF!$F$18:$F$86</definedName>
    <definedName name="XDO_?FINAL_QUANTITE?117?">SMMDF!$F$18:$F$96</definedName>
    <definedName name="XDO_?FINAL_QUANTITE?118?">SMMDF!$F$18:$F$101</definedName>
    <definedName name="XDO_?FINAL_QUANTITE?119?">SLF!$F$24:$F$25</definedName>
    <definedName name="XDO_?FINAL_QUANTITE?12?">SMEEF!$F$10:$F$49</definedName>
    <definedName name="XDO_?FINAL_QUANTITE?120?">SLF!$F$24:$F$79</definedName>
    <definedName name="XDO_?FINAL_QUANTITE?121?">SLF!$F$24:$F$109</definedName>
    <definedName name="XDO_?FINAL_QUANTITE?122?">SLF!$F$24:$F$133</definedName>
    <definedName name="XDO_?FINAL_QUANTITE?123?">SLF!$F$24:$F$142</definedName>
    <definedName name="XDO_?FINAL_QUANTITE?124?">SLF!$F$24:$F$152</definedName>
    <definedName name="XDO_?FINAL_QUANTITE?125?">SLF!$F$24:$F$157</definedName>
    <definedName name="XDO_?FINAL_QUANTITE?126?">SDBF!$F$18:$F$22</definedName>
    <definedName name="XDO_?FINAL_QUANTITE?127?">SDBF!$F$18:$F$35</definedName>
    <definedName name="XDO_?FINAL_QUANTITE?128?">SDBF!$F$18:$F$41</definedName>
    <definedName name="XDO_?FINAL_QUANTITE?129?">SDBF!$F$18:$F$58</definedName>
    <definedName name="XDO_?FINAL_QUANTITE?13?">SMEEF!$F$10:$F$53</definedName>
    <definedName name="XDO_?FINAL_QUANTITE?130?">SDBF!$F$18:$F$68</definedName>
    <definedName name="XDO_?FINAL_QUANTITE?131?">SDBF!$F$18:$F$73</definedName>
    <definedName name="XDO_?FINAL_QUANTITE?132?">SSF!$F$24:$F$25</definedName>
    <definedName name="XDO_?FINAL_QUANTITE?133?">SSF!$F$24:$F$32</definedName>
    <definedName name="XDO_?FINAL_QUANTITE?134?">SSF!$F$24:$F$60</definedName>
    <definedName name="XDO_?FINAL_QUANTITE?135?">SSF!$F$24:$F$90</definedName>
    <definedName name="XDO_?FINAL_QUANTITE?136?">SSF!$F$24:$F$95</definedName>
    <definedName name="XDO_?FINAL_QUANTITE?137?">SSF!$F$24:$F$103</definedName>
    <definedName name="XDO_?FINAL_QUANTITE?138?">SSF!$F$24:$F$108</definedName>
    <definedName name="XDO_?FINAL_QUANTITE?139?">SSF!$F$24:$F$118</definedName>
    <definedName name="XDO_?FINAL_QUANTITE?14?">SMEEF!$F$10:$F$90</definedName>
    <definedName name="XDO_?FINAL_QUANTITE?140?">SSF!$F$24:$F$123</definedName>
    <definedName name="XDO_?FINAL_QUANTITE?141?">SCRF!$F$16</definedName>
    <definedName name="XDO_?FINAL_QUANTITE?142?">SCRF!$F$16:$F$65</definedName>
    <definedName name="XDO_?FINAL_QUANTITE?143?">SCRF!$F$16:$F$75</definedName>
    <definedName name="XDO_?FINAL_QUANTITE?144?">SCRF!$F$16:$F$83</definedName>
    <definedName name="XDO_?FINAL_QUANTITE?145?">SCRF!$F$16:$F$96</definedName>
    <definedName name="XDO_?FINAL_QUANTITE?146?">SCRF!$F$16:$F$106</definedName>
    <definedName name="XDO_?FINAL_QUANTITE?147?">SCRF!$F$16:$F$111</definedName>
    <definedName name="XDO_?FINAL_QUANTITE?148?">SFEF!$F$10:$F$31</definedName>
    <definedName name="XDO_?FINAL_QUANTITE?149?">SFEF!$F$10:$F$37</definedName>
    <definedName name="XDO_?FINAL_QUANTITE?15?">SMEEF!$F$10:$F$95</definedName>
    <definedName name="XDO_?FINAL_QUANTITE?150?">SFEF!$F$10:$F$58</definedName>
    <definedName name="XDO_?FINAL_QUANTITE?151?">SFEF!$F$10:$F$75</definedName>
    <definedName name="XDO_?FINAL_QUANTITE?152?">SFEF!$F$10:$F$80</definedName>
    <definedName name="XDO_?FINAL_QUANTITE?153?">SCHF!$F$10:$F$52</definedName>
    <definedName name="XDO_?FINAL_QUANTITE?154?">SCHF!$F$10:$F$60</definedName>
    <definedName name="XDO_?FINAL_QUANTITE?155?">SCHF!$F$10:$F$106</definedName>
    <definedName name="XDO_?FINAL_QUANTITE?156?">SCHF!$F$10:$F$116</definedName>
    <definedName name="XDO_?FINAL_QUANTITE?157?">SCHF!$F$10:$F$128</definedName>
    <definedName name="XDO_?FINAL_QUANTITE?158?">SCHF!$F$10:$F$145</definedName>
    <definedName name="XDO_?FINAL_QUANTITE?159?">SCHF!$F$10:$F$155</definedName>
    <definedName name="XDO_?FINAL_QUANTITE?16?">#REF!</definedName>
    <definedName name="XDO_?FINAL_QUANTITE?160?">SCHF!$F$10:$F$160</definedName>
    <definedName name="XDO_?FINAL_QUANTITE?161?">SMUSD!$F$18:$F$48</definedName>
    <definedName name="XDO_?FINAL_QUANTITE?162?">SMUSD!$F$18:$F$56</definedName>
    <definedName name="XDO_?FINAL_QUANTITE?163?">SMUSD!$F$18:$F$64</definedName>
    <definedName name="XDO_?FINAL_QUANTITE?164?">SMUSD!$F$18:$F$80</definedName>
    <definedName name="XDO_?FINAL_QUANTITE?165?">SMUSD!$F$18:$F$104</definedName>
    <definedName name="XDO_?FINAL_QUANTITE?166?">SMUSD!$F$18:$F$113</definedName>
    <definedName name="XDO_?FINAL_QUANTITE?167?">SMUSD!$F$18:$F$122</definedName>
    <definedName name="XDO_?FINAL_QUANTITE?168?">SMUSD!$F$18:$F$132</definedName>
    <definedName name="XDO_?FINAL_QUANTITE?169?">SMUSD!$F$18:$F$137</definedName>
    <definedName name="XDO_?FINAL_QUANTITE?17?">#REF!</definedName>
    <definedName name="XDO_?FINAL_QUANTITE?170?">SMIDCAP!$F$10:$F$80</definedName>
    <definedName name="XDO_?FINAL_QUANTITE?171?">SMIDCAP!$F$10:$F$105</definedName>
    <definedName name="XDO_?FINAL_QUANTITE?172?">SMIDCAP!$F$10:$F$122</definedName>
    <definedName name="XDO_?FINAL_QUANTITE?173?">SMIDCAP!$F$10:$F$127</definedName>
    <definedName name="XDO_?FINAL_QUANTITE?174?">SMCMF!$F$24:$F$26</definedName>
    <definedName name="XDO_?FINAL_QUANTITE?175?">SMCMF!$F$24:$F$53</definedName>
    <definedName name="XDO_?FINAL_QUANTITE?176?">SMCMF!$F$24:$F$58</definedName>
    <definedName name="XDO_?FINAL_QUANTITE?177?">SMCOMMA!$F$10:$F$31</definedName>
    <definedName name="XDO_?FINAL_QUANTITE?178?">SMCOMMA!$F$10:$F$72</definedName>
    <definedName name="XDO_?FINAL_QUANTITE?179?">SMCOMMA!$F$10:$F$77</definedName>
    <definedName name="XDO_?FINAL_QUANTITE?18?">#REF!</definedName>
    <definedName name="XDO_?FINAL_QUANTITE?180?">SMGF!$F$24:$F$30</definedName>
    <definedName name="XDO_?FINAL_QUANTITE?181?">SMGF!$F$24:$F$36</definedName>
    <definedName name="XDO_?FINAL_QUANTITE?182?">SMGF!$F$24:$F$61</definedName>
    <definedName name="XDO_?FINAL_QUANTITE?183?">SMGF!$F$24:$F$66</definedName>
    <definedName name="XDO_?FINAL_QUANTITE?184?">SFLEXI!$F$10:$F$66</definedName>
    <definedName name="XDO_?FINAL_QUANTITE?185?">SFLEXI!$F$10:$F$73</definedName>
    <definedName name="XDO_?FINAL_QUANTITE?186?">SFLEXI!$F$10:$F$94</definedName>
    <definedName name="XDO_?FINAL_QUANTITE?187?">SFLEXI!$F$10:$F$111</definedName>
    <definedName name="XDO_?FINAL_QUANTITE?188?">SFLEXI!$F$10:$F$116</definedName>
    <definedName name="XDO_?FINAL_QUANTITE?189?">SMAAF!$F$10:$F$57</definedName>
    <definedName name="XDO_?FINAL_QUANTITE?19?">#REF!</definedName>
    <definedName name="XDO_?FINAL_QUANTITE?190?">SMAAF!$F$10:$F$69</definedName>
    <definedName name="XDO_?FINAL_QUANTITE?191?">SMAAF!$F$10:$F$65</definedName>
    <definedName name="XDO_?FINAL_QUANTITE?192?">SMAAF!$F$10:$F$91</definedName>
    <definedName name="XDO_?FINAL_QUANTITE?193?">SMAAF!$F$10:$F$103</definedName>
    <definedName name="XDO_?FINAL_QUANTITE?194?">SMAAF!$F$10:$F$109</definedName>
    <definedName name="XDO_?FINAL_QUANTITE?195?">SMAAF!$F$10:$F$115</definedName>
    <definedName name="XDO_?FINAL_QUANTITE?196?">SMAAF!$F$10:$F$120</definedName>
    <definedName name="XDO_?FINAL_QUANTITE?197?">SMAAF!$F$10:$F$131</definedName>
    <definedName name="XDO_?FINAL_QUANTITE?198?">SMAAF!$F$10:$F$141</definedName>
    <definedName name="XDO_?FINAL_QUANTITE?199?">SMAAF!$F$10:$F$146</definedName>
    <definedName name="XDO_?FINAL_QUANTITE?2?">#REF!</definedName>
    <definedName name="XDO_?FINAL_QUANTITE?20?">#REF!</definedName>
    <definedName name="XDO_?FINAL_QUANTITE?200?">SBLUECHIP!$F$10:$F$59</definedName>
    <definedName name="XDO_?FINAL_QUANTITE?201?">SBLUECHIP!$F$10:$F$85</definedName>
    <definedName name="XDO_?FINAL_QUANTITE?202?">SBLUECHIP!$F$10:$F$102</definedName>
    <definedName name="XDO_?FINAL_QUANTITE?203?">SBLUECHIP!$F$10:$F$107</definedName>
    <definedName name="XDO_?FINAL_QUANTITE?204?">SAOF!$F$10:$F$177</definedName>
    <definedName name="XDO_?FINAL_QUANTITE?205?">SAOF!$F$10:$F$186</definedName>
    <definedName name="XDO_?FINAL_QUANTITE?206?">SAOF!$F$10:$F$213</definedName>
    <definedName name="XDO_?FINAL_QUANTITE?207?">SAOF!$F$10:$F$217</definedName>
    <definedName name="XDO_?FINAL_QUANTITE?208?">SAOF!$F$10:$F$225</definedName>
    <definedName name="XDO_?FINAL_QUANTITE?209?">SAOF!$F$10:$F$235</definedName>
    <definedName name="XDO_?FINAL_QUANTITE?21?">#REF!</definedName>
    <definedName name="XDO_?FINAL_QUANTITE?210?">SAOF!$F$10:$F$245</definedName>
    <definedName name="XDO_?FINAL_QUANTITE?211?">SAOF!$F$10:$F$250</definedName>
    <definedName name="XDO_?FINAL_QUANTITE?212?">SIF!$F$10:$F$46</definedName>
    <definedName name="XDO_?FINAL_QUANTITE?213?">SIF!$F$10:$F$54</definedName>
    <definedName name="XDO_?FINAL_QUANTITE?214?">SIF!$F$10:$F$91</definedName>
    <definedName name="XDO_?FINAL_QUANTITE?215?">SIF!$F$10:$F$96</definedName>
    <definedName name="XDO_?FINAL_QUANTITE?216?">SMLDF!$F$18:$F$61</definedName>
    <definedName name="XDO_?FINAL_QUANTITE?217?">SMLDF!$F$18:$F$73</definedName>
    <definedName name="XDO_?FINAL_QUANTITE?218?">SMLDF!$F$18:$F$81</definedName>
    <definedName name="XDO_?FINAL_QUANTITE?219?">SMLDF!$F$18:$F$96</definedName>
    <definedName name="XDO_?FINAL_QUANTITE?22?">#REF!</definedName>
    <definedName name="XDO_?FINAL_QUANTITE?220?">SMLDF!$F$18:$F$111</definedName>
    <definedName name="XDO_?FINAL_QUANTITE?221?">SMLDF!$F$18:$F$125</definedName>
    <definedName name="XDO_?FINAL_QUANTITE?222?">SMLDF!$F$18:$F$130</definedName>
    <definedName name="XDO_?FINAL_QUANTITE?223?">SMLDF!$F$18:$F$140</definedName>
    <definedName name="XDO_?FINAL_QUANTITE?224?">SMLDF!$F$18:$F$145</definedName>
    <definedName name="XDO_?FINAL_QUANTITE?225?">SSTDF!$F$18:$F$81</definedName>
    <definedName name="XDO_?FINAL_QUANTITE?226?">SSTDF!$F$18:$F$98</definedName>
    <definedName name="XDO_?FINAL_QUANTITE?227?">SSTDF!$F$18:$F$102</definedName>
    <definedName name="XDO_?FINAL_QUANTITE?228?">SSTDF!$F$18:$F$107</definedName>
    <definedName name="XDO_?FINAL_QUANTITE?229?">SSTDF!$F$18:$F$117</definedName>
    <definedName name="XDO_?FINAL_QUANTITE?23?">#REF!</definedName>
    <definedName name="XDO_?FINAL_QUANTITE?230?">SSTDF!$F$18:$F$122</definedName>
    <definedName name="XDO_?FINAL_QUANTITE?231?">SSTDF!$F$18:$F$132</definedName>
    <definedName name="XDO_?FINAL_QUANTITE?232?">SSTDF!$F$18:$F$137</definedName>
    <definedName name="XDO_?FINAL_QUANTITE?233?">SETFGOLD!$F$44</definedName>
    <definedName name="XDO_?FINAL_QUANTITE?234?">SETFGOLD!$F$44:$F$52</definedName>
    <definedName name="XDO_?FINAL_QUANTITE?235?">SETFGOLD!$F$44:$F$57</definedName>
    <definedName name="XDO_?FINAL_QUANTITE?236?">SPSU!$F$10:$F$32</definedName>
    <definedName name="XDO_?FINAL_QUANTITE?237?">SPSU!$F$10:$F$73</definedName>
    <definedName name="XDO_?FINAL_QUANTITE?238?">SPSU!$F$10:$F$78</definedName>
    <definedName name="XDO_?FINAL_QUANTITE?239?">SGF!$F$42</definedName>
    <definedName name="XDO_?FINAL_QUANTITE?24?">#REF!</definedName>
    <definedName name="XDO_?FINAL_QUANTITE?240?">SGF!$F$42:$F$52</definedName>
    <definedName name="XDO_?FINAL_QUANTITE?241?">SGF!$F$42:$F$57</definedName>
    <definedName name="XDO_?FINAL_QUANTITE?242?">SBISENSEX!$F$10:$F$39</definedName>
    <definedName name="XDO_?FINAL_QUANTITE?243?">SBISENSEX!$F$10:$F$80</definedName>
    <definedName name="XDO_?FINAL_QUANTITE?244?">SBISENSEX!$F$10:$F$85</definedName>
    <definedName name="XDO_?FINAL_QUANTITE?245?">SSCF!$F$10:$F$64</definedName>
    <definedName name="XDO_?FINAL_QUANTITE?246?">SSCF!$F$10:$F$75</definedName>
    <definedName name="XDO_?FINAL_QUANTITE?247?">SSCF!$F$10:$F$106</definedName>
    <definedName name="XDO_?FINAL_QUANTITE?248?">SSCF!$F$10:$F$111</definedName>
    <definedName name="XDO_?FINAL_QUANTITE?249?">SBPF!$F$18:$F$61</definedName>
    <definedName name="XDO_?FINAL_QUANTITE?25?">#REF!</definedName>
    <definedName name="XDO_?FINAL_QUANTITE?250?">SBPF!$F$18:$F$74</definedName>
    <definedName name="XDO_?FINAL_QUANTITE?251?">SBPF!$F$18:$F$78</definedName>
    <definedName name="XDO_?FINAL_QUANTITE?252?">SBPF!$F$18:$F$95</definedName>
    <definedName name="XDO_?FINAL_QUANTITE?253?">SBPF!$F$18:$F$105</definedName>
    <definedName name="XDO_?FINAL_QUANTITE?254?">SBPF!$F$18:$F$110</definedName>
    <definedName name="XDO_?FINAL_QUANTITE?255?">'STAF-III'!$F$10:$F$28</definedName>
    <definedName name="XDO_?FINAL_QUANTITE?256?">'STAF-III'!$F$10:$F$69</definedName>
    <definedName name="XDO_?FINAL_QUANTITE?257?">'STAF-III'!$F$10:$F$74</definedName>
    <definedName name="XDO_?FINAL_QUANTITE?258?">'SLTAF-I'!$F$10:$F$34</definedName>
    <definedName name="XDO_?FINAL_QUANTITE?259?">'SLTAF-I'!$F$10:$F$75</definedName>
    <definedName name="XDO_?FINAL_QUANTITE?26?">#REF!</definedName>
    <definedName name="XDO_?FINAL_QUANTITE?260?">'SLTAF-I'!$F$10:$F$80</definedName>
    <definedName name="XDO_?FINAL_QUANTITE?261?">'SLTAF-II'!$F$10:$F$34</definedName>
    <definedName name="XDO_?FINAL_QUANTITE?262?">'SLTAF-II'!$F$10:$F$75</definedName>
    <definedName name="XDO_?FINAL_QUANTITE?263?">'SLTAF-II'!$F$10:$F$80</definedName>
    <definedName name="XDO_?FINAL_QUANTITE?264?">SBFS!$F$10:$F$34</definedName>
    <definedName name="XDO_?FINAL_QUANTITE?265?">SBFS!$F$10:$F$75</definedName>
    <definedName name="XDO_?FINAL_QUANTITE?266?">SBFS!$F$10:$F$80</definedName>
    <definedName name="XDO_?FINAL_QUANTITE?267?">SETFNN50!$F$10:$F$59</definedName>
    <definedName name="XDO_?FINAL_QUANTITE?268?">SETFNN50!$F$10:$F$100</definedName>
    <definedName name="XDO_?FINAL_QUANTITE?269?">SETFNN50!$F$10:$F$105</definedName>
    <definedName name="XDO_?FINAL_QUANTITE?27?">#REF!</definedName>
    <definedName name="XDO_?FINAL_QUANTITE?270?">SETFNIFBK!$F$10:$F$21</definedName>
    <definedName name="XDO_?FINAL_QUANTITE?271?">SETFNIFBK!$F$10:$F$62</definedName>
    <definedName name="XDO_?FINAL_QUANTITE?272?">SETFNIFBK!$F$10:$F$67</definedName>
    <definedName name="XDO_?FINAL_QUANTITE?273?">SETFBSE100!$F$10:$F$110</definedName>
    <definedName name="XDO_?FINAL_QUANTITE?274?">SETFBSE100!$F$10:$F$155</definedName>
    <definedName name="XDO_?FINAL_QUANTITE?275?">SESF!$F$10:$F$103</definedName>
    <definedName name="XDO_?FINAL_QUANTITE?276?">SESF!$F$10:$F$115</definedName>
    <definedName name="XDO_?FINAL_QUANTITE?277?">SESF!$F$10:$F$111</definedName>
    <definedName name="XDO_?FINAL_QUANTITE?278?">SESF!$F$10:$F$136</definedName>
    <definedName name="XDO_?FINAL_QUANTITE?279?">SESF!$F$10:$F$145</definedName>
    <definedName name="XDO_?FINAL_QUANTITE?28?">#REF!</definedName>
    <definedName name="XDO_?FINAL_QUANTITE?280?">SESF!$F$10:$F$155</definedName>
    <definedName name="XDO_?FINAL_QUANTITE?281?">SESF!$F$10:$F$164</definedName>
    <definedName name="XDO_?FINAL_QUANTITE?282?">SESF!$F$10:$F$181</definedName>
    <definedName name="XDO_?FINAL_QUANTITE?283?">SESF!$F$10:$F$186</definedName>
    <definedName name="XDO_?FINAL_QUANTITE?284?">SETFNIF50!$F$10:$F$59</definedName>
    <definedName name="XDO_?FINAL_QUANTITE?285?">SETFNIF50!$F$10:$F$100</definedName>
    <definedName name="XDO_?FINAL_QUANTITE?286?">SETFNIF50!$F$10:$F$105</definedName>
    <definedName name="XDO_?FINAL_QUANTITE?287?">'SLTAF-III'!$F$10:$F$35</definedName>
    <definedName name="XDO_?FINAL_QUANTITE?288?">'SLTAF-III'!$F$10:$F$76</definedName>
    <definedName name="XDO_?FINAL_QUANTITE?289?">'SLTAF-III'!$F$10:$F$81</definedName>
    <definedName name="XDO_?FINAL_QUANTITE?29?">#REF!</definedName>
    <definedName name="XDO_?FINAL_QUANTITE?290?">SETF10GILT!$F$24</definedName>
    <definedName name="XDO_?FINAL_QUANTITE?291?">SETF10GILT!$F$24:$F$51</definedName>
    <definedName name="XDO_?FINAL_QUANTITE?292?">SETF10GILT!$F$24:$F$56</definedName>
    <definedName name="XDO_?FINAL_QUANTITE?293?">'SLTAF-IV'!$F$10:$F$32</definedName>
    <definedName name="XDO_?FINAL_QUANTITE?294?">'SLTAF-IV'!$F$10:$F$43</definedName>
    <definedName name="XDO_?FINAL_QUANTITE?295?">'SLTAF-IV'!$F$10:$F$74</definedName>
    <definedName name="XDO_?FINAL_QUANTITE?296?">'SLTAF-IV'!$F$10:$F$79</definedName>
    <definedName name="XDO_?FINAL_QUANTITE?297?">'SLTAF-V'!$F$10:$F$29</definedName>
    <definedName name="XDO_?FINAL_QUANTITE?298?">'SLTAF-V'!$F$10:$F$70</definedName>
    <definedName name="XDO_?FINAL_QUANTITE?299?">'SLTAF-V'!$F$10:$F$75</definedName>
    <definedName name="XDO_?FINAL_QUANTITE?3?">#REF!</definedName>
    <definedName name="XDO_?FINAL_QUANTITE?30?">#REF!</definedName>
    <definedName name="XDO_?FINAL_QUANTITE?300?">'SLTAF-VI'!$F$10:$F$51</definedName>
    <definedName name="XDO_?FINAL_QUANTITE?301?">'SLTAF-VI'!$F$10:$F$92</definedName>
    <definedName name="XDO_?FINAL_QUANTITE?302?">'SLTAF-VI'!$F$10:$F$97</definedName>
    <definedName name="XDO_?FINAL_QUANTITE?303?">SETFSN50!$F$10:$F$59</definedName>
    <definedName name="XDO_?FINAL_QUANTITE?304?">SETFSN50!$F$10:$F$100</definedName>
    <definedName name="XDO_?FINAL_QUANTITE?305?">SETFSN50!$F$10:$F$105</definedName>
    <definedName name="XDO_?FINAL_QUANTITE?306?">SBIETFQLTY!$F$10:$F$40</definedName>
    <definedName name="XDO_?FINAL_QUANTITE?307?">SBIETFQLTY!$F$10:$F$81</definedName>
    <definedName name="XDO_?FINAL_QUANTITE?308?">SBIETFQLTY!$F$10:$F$86</definedName>
    <definedName name="XDO_?FINAL_QUANTITE?309?">SCBF!$F$18:$F$103</definedName>
    <definedName name="XDO_?FINAL_QUANTITE?31?">#REF!</definedName>
    <definedName name="XDO_?FINAL_QUANTITE?310?">SCBF!$F$18:$F$116</definedName>
    <definedName name="XDO_?FINAL_QUANTITE?311?">SCBF!$F$18:$F$120</definedName>
    <definedName name="XDO_?FINAL_QUANTITE?312?">SCBF!$F$18:$F$135</definedName>
    <definedName name="XDO_?FINAL_QUANTITE?313?">SCBF!$F$18:$F$140</definedName>
    <definedName name="XDO_?FINAL_QUANTITE?314?">SCBF!$F$18:$F$150</definedName>
    <definedName name="XDO_?FINAL_QUANTITE?315?">SCBF!$F$18:$F$155</definedName>
    <definedName name="XDO_?FINAL_QUANTITE?316?">SEMVF!$F$10:$F$59</definedName>
    <definedName name="XDO_?FINAL_QUANTITE?317?">SEMVF!$F$10:$F$100</definedName>
    <definedName name="XDO_?FINAL_QUANTITE?318?">SEMVF!$F$10:$F$105</definedName>
    <definedName name="XDO_?FINAL_QUANTITE?319?">'SFMP- Series 1'!$F$26:$F$31</definedName>
    <definedName name="XDO_?FINAL_QUANTITE?32?">#REF!</definedName>
    <definedName name="XDO_?FINAL_QUANTITE?320?">'SFMP- Series 1'!$F$26:$F$49</definedName>
    <definedName name="XDO_?FINAL_QUANTITE?321?">'SFMP- Series 1'!$F$26:$F$62</definedName>
    <definedName name="XDO_?FINAL_QUANTITE?322?">'SFMP- Series 1'!$F$26:$F$67</definedName>
    <definedName name="XDO_?FINAL_QUANTITE?323?">'SFMP- Series 6'!$F$26:$F$29</definedName>
    <definedName name="XDO_?FINAL_QUANTITE?324?">'SFMP- Series 6'!$F$26:$F$47</definedName>
    <definedName name="XDO_?FINAL_QUANTITE?325?">'SFMP- Series 6'!$F$26:$F$60</definedName>
    <definedName name="XDO_?FINAL_QUANTITE?326?">'SFMP- Series 6'!$F$26:$F$65</definedName>
    <definedName name="XDO_?FINAL_QUANTITE?327?">'SFMP- Series 34'!$F$26</definedName>
    <definedName name="XDO_?FINAL_QUANTITE?328?">'SFMP- Series 34'!$F$26:$F$41</definedName>
    <definedName name="XDO_?FINAL_QUANTITE?329?">'SFMP- Series 34'!$F$26:$F$54</definedName>
    <definedName name="XDO_?FINAL_QUANTITE?33?">SLMF!$F$10:$F$86</definedName>
    <definedName name="XDO_?FINAL_QUANTITE?330?">'SFMP- Series 34'!$F$26:$F$59</definedName>
    <definedName name="XDO_?FINAL_QUANTITE?331?">'SMCBF-IP'!$F$10:$F$40</definedName>
    <definedName name="XDO_?FINAL_QUANTITE?332?">'SMCBF-IP'!$F$10:$F$47</definedName>
    <definedName name="XDO_?FINAL_QUANTITE?333?">'SMCBF-IP'!$F$10:$F$51</definedName>
    <definedName name="XDO_?FINAL_QUANTITE?334?">'SMCBF-IP'!$F$10:$F$62</definedName>
    <definedName name="XDO_?FINAL_QUANTITE?335?">'SMCBF-IP'!$F$10:$F$89</definedName>
    <definedName name="XDO_?FINAL_QUANTITE?336?">'SMCBF-IP'!$F$10:$F$94</definedName>
    <definedName name="XDO_?FINAL_QUANTITE?337?">SFRDF!$F$18:$F$26</definedName>
    <definedName name="XDO_?FINAL_QUANTITE?338?">SFRDF!$F$18:$F$36</definedName>
    <definedName name="XDO_?FINAL_QUANTITE?339?">SFRDF!$F$18:$F$40</definedName>
    <definedName name="XDO_?FINAL_QUANTITE?34?">SLMF!$F$10:$F$92</definedName>
    <definedName name="XDO_?FINAL_QUANTITE?340?">SFRDF!$F$18:$F$57</definedName>
    <definedName name="XDO_?FINAL_QUANTITE?341?">SFRDF!$F$18:$F$67</definedName>
    <definedName name="XDO_?FINAL_QUANTITE?342?">SFRDF!$F$18:$F$72</definedName>
    <definedName name="XDO_?FINAL_QUANTITE?343?">SBIETFIT!$F$10:$F$19</definedName>
    <definedName name="XDO_?FINAL_QUANTITE?344?">SBIETFIT!$F$10:$F$60</definedName>
    <definedName name="XDO_?FINAL_QUANTITE?345?">SBIETFIT!$F$10:$F$65</definedName>
    <definedName name="XDO_?FINAL_QUANTITE?346?">SBIETFPB!$F$10:$F$19</definedName>
    <definedName name="XDO_?FINAL_QUANTITE?347?">SBIETFPB!$F$10:$F$60</definedName>
    <definedName name="XDO_?FINAL_QUANTITE?348?">SBIETFPB!$F$10:$F$65</definedName>
    <definedName name="XDO_?FINAL_QUANTITE?349?">'SRBF-AP'!$F$10:$F$46</definedName>
    <definedName name="XDO_?FINAL_QUANTITE?35?">SLMF!$F$10:$F$96</definedName>
    <definedName name="XDO_?FINAL_QUANTITE?350?">'SRBF-AP'!$F$10:$F$55</definedName>
    <definedName name="XDO_?FINAL_QUANTITE?351?">'SRBF-AP'!$F$10:$F$64</definedName>
    <definedName name="XDO_?FINAL_QUANTITE?352?">'SRBF-AP'!$F$10:$F$69</definedName>
    <definedName name="XDO_?FINAL_QUANTITE?353?">'SRBF-AP'!$F$10:$F$76</definedName>
    <definedName name="XDO_?FINAL_QUANTITE?354?">'SRBF-AP'!$F$10:$F$95</definedName>
    <definedName name="XDO_?FINAL_QUANTITE?355?">'SRBF-AP'!$F$10:$F$100</definedName>
    <definedName name="XDO_?FINAL_QUANTITE?356?">'SRBF-AHP'!$F$10:$F$46</definedName>
    <definedName name="XDO_?FINAL_QUANTITE?357?">'SRBF-AHP'!$F$10:$F$54</definedName>
    <definedName name="XDO_?FINAL_QUANTITE?358?">'SRBF-AHP'!$F$10:$F$59</definedName>
    <definedName name="XDO_?FINAL_QUANTITE?359?">'SRBF-AHP'!$F$10:$F$69</definedName>
    <definedName name="XDO_?FINAL_QUANTITE?36?">SLMF!$F$10:$F$133</definedName>
    <definedName name="XDO_?FINAL_QUANTITE?360?">'SRBF-AHP'!$F$10:$F$76</definedName>
    <definedName name="XDO_?FINAL_QUANTITE?361?">'SRBF-AHP'!$F$10:$F$84</definedName>
    <definedName name="XDO_?FINAL_QUANTITE?362?">'SRBF-AHP'!$F$10:$F$103</definedName>
    <definedName name="XDO_?FINAL_QUANTITE?363?">'SRBF-AHP'!$F$10:$F$108</definedName>
    <definedName name="XDO_?FINAL_QUANTITE?364?">'SRBF-CHP'!$F$10:$F$46</definedName>
    <definedName name="XDO_?FINAL_QUANTITE?365?">'SRBF-CHP'!$F$10:$F$68</definedName>
    <definedName name="XDO_?FINAL_QUANTITE?366?">'SRBF-CHP'!$F$10:$F$77</definedName>
    <definedName name="XDO_?FINAL_QUANTITE?367?">'SRBF-CHP'!$F$10:$F$104</definedName>
    <definedName name="XDO_?FINAL_QUANTITE?368?">'SRBF-CHP'!$F$10:$F$109</definedName>
    <definedName name="XDO_?FINAL_QUANTITE?369?">'SRBF-CP'!$F$10:$F$46</definedName>
    <definedName name="XDO_?FINAL_QUANTITE?37?">SLMF!$F$10:$F$138</definedName>
    <definedName name="XDO_?FINAL_QUANTITE?370?">'SRBF-CP'!$F$10:$F$68</definedName>
    <definedName name="XDO_?FINAL_QUANTITE?371?">'SRBF-CP'!$F$10:$F$77</definedName>
    <definedName name="XDO_?FINAL_QUANTITE?372?">'SRBF-CP'!$F$10:$F$104</definedName>
    <definedName name="XDO_?FINAL_QUANTITE?373?">'SRBF-CP'!$F$10:$F$109</definedName>
    <definedName name="XDO_?FINAL_QUANTITE?374?">'SIA-US EQUITY FOF'!$F$14</definedName>
    <definedName name="XDO_?FINAL_QUANTITE?375?">'SIA-US EQUITY FOF'!$F$14:$F$51</definedName>
    <definedName name="XDO_?FINAL_QUANTITE?376?">'SIA-US EQUITY FOF'!$F$14:$F$56</definedName>
    <definedName name="XDO_?FINAL_QUANTITE?377?">'SFMP- Series 41'!$F$18:$F$19</definedName>
    <definedName name="XDO_?FINAL_QUANTITE?378?">'SFMP- Series 41'!$F$18:$F$27</definedName>
    <definedName name="XDO_?FINAL_QUANTITE?379?">'SFMP- Series 41'!$F$18:$F$34</definedName>
    <definedName name="XDO_?FINAL_QUANTITE?38?">SLTEF!$F$10:$F$75</definedName>
    <definedName name="XDO_?FINAL_QUANTITE?380?">'SFMP- Series 41'!$F$18:$F$53</definedName>
    <definedName name="XDO_?FINAL_QUANTITE?381?">'SFMP- Series 41'!$F$18:$F$66</definedName>
    <definedName name="XDO_?FINAL_QUANTITE?382?">'SFMP- Series 41'!$F$18:$F$71</definedName>
    <definedName name="XDO_?FINAL_QUANTITE?383?">'SFMP- Series 42'!$F$18</definedName>
    <definedName name="XDO_?FINAL_QUANTITE?384?">'SFMP- Series 42'!$F$18:$F$40</definedName>
    <definedName name="XDO_?FINAL_QUANTITE?385?">'SFMP- Series 42'!$F$18:$F$61</definedName>
    <definedName name="XDO_?FINAL_QUANTITE?386?">'SFMP- Series 42'!$F$18:$F$74</definedName>
    <definedName name="XDO_?FINAL_QUANTITE?387?">'SFMP- Series 42'!$F$18:$F$79</definedName>
    <definedName name="XDO_?FINAL_QUANTITE?388?">'SFMP- Series 43'!$F$26:$F$34</definedName>
    <definedName name="XDO_?FINAL_QUANTITE?389?">'SFMP- Series 43'!$F$26:$F$51</definedName>
    <definedName name="XDO_?FINAL_QUANTITE?39?">SLTEF!$F$10:$F$116</definedName>
    <definedName name="XDO_?FINAL_QUANTITE?390?">'SFMP- Series 43'!$F$26:$F$64</definedName>
    <definedName name="XDO_?FINAL_QUANTITE?391?">'SFMP- Series 43'!$F$26:$F$69</definedName>
    <definedName name="XDO_?FINAL_QUANTITE?392?">'SNN50'!$F$10:$F$59</definedName>
    <definedName name="XDO_?FINAL_QUANTITE?393?">'SNN50'!$F$10:$F$100</definedName>
    <definedName name="XDO_?FINAL_QUANTITE?394?">'SNN50'!$F$10:$F$105</definedName>
    <definedName name="XDO_?FINAL_QUANTITE?395?">'SFMP- Series 44'!$F$26:$F$31</definedName>
    <definedName name="XDO_?FINAL_QUANTITE?396?">'SFMP- Series 44'!$F$26:$F$52</definedName>
    <definedName name="XDO_?FINAL_QUANTITE?397?">'SFMP- Series 44'!$F$26:$F$65</definedName>
    <definedName name="XDO_?FINAL_QUANTITE?398?">'SFMP- Series 44'!$F$26:$F$70</definedName>
    <definedName name="XDO_?FINAL_QUANTITE?399?">'SFMP- Series 45'!$F$26:$F$33</definedName>
    <definedName name="XDO_?FINAL_QUANTITE?4?">#REF!</definedName>
    <definedName name="XDO_?FINAL_QUANTITE?40?">SLTEF!$F$10:$F$121</definedName>
    <definedName name="XDO_?FINAL_QUANTITE?400?">'SFMP- Series 45'!$F$26:$F$55</definedName>
    <definedName name="XDO_?FINAL_QUANTITE?401?">'SFMP- Series 45'!$F$26:$F$68</definedName>
    <definedName name="XDO_?FINAL_QUANTITE?402?">'SFMP- Series 45'!$F$26:$F$73</definedName>
    <definedName name="XDO_?FINAL_QUANTITE?403?">SBIETFCON!$F$10:$F$39</definedName>
    <definedName name="XDO_?FINAL_QUANTITE?404?">SBIETFCON!$F$10:$F$80</definedName>
    <definedName name="XDO_?FINAL_QUANTITE?405?">SBIETFCON!$F$10:$F$85</definedName>
    <definedName name="XDO_?FINAL_QUANTITE?406?">'SFMP- Series 46'!$F$26:$F$29</definedName>
    <definedName name="XDO_?FINAL_QUANTITE?407?">'SFMP- Series 46'!$F$26:$F$47</definedName>
    <definedName name="XDO_?FINAL_QUANTITE?408?">'SFMP- Series 46'!$F$26:$F$60</definedName>
    <definedName name="XDO_?FINAL_QUANTITE?409?">'SFMP- Series 46'!$F$26:$F$65</definedName>
    <definedName name="XDO_?FINAL_QUANTITE?41?">#REF!</definedName>
    <definedName name="XDO_?FINAL_QUANTITE?410?">'SFMP- Series 47'!$F$26:$F$27</definedName>
    <definedName name="XDO_?FINAL_QUANTITE?411?">'SFMP- Series 47'!$F$26:$F$45</definedName>
    <definedName name="XDO_?FINAL_QUANTITE?412?">'SFMP- Series 47'!$F$26:$F$58</definedName>
    <definedName name="XDO_?FINAL_QUANTITE?413?">'SFMP- Series 47'!$F$26:$F$63</definedName>
    <definedName name="XDO_?FINAL_QUANTITE?414?">'SFMP- Series 48'!$F$26:$F$28</definedName>
    <definedName name="XDO_?FINAL_QUANTITE?415?">'SFMP- Series 48'!$F$26:$F$44</definedName>
    <definedName name="XDO_?FINAL_QUANTITE?416?">'SFMP- Series 48'!$F$26:$F$57</definedName>
    <definedName name="XDO_?FINAL_QUANTITE?417?">'SFMP- Series 48'!$F$26:$F$62</definedName>
    <definedName name="XDO_?FINAL_QUANTITE?418?">SBAF!$F$10:$F$79</definedName>
    <definedName name="XDO_?FINAL_QUANTITE?419?">SBAF!$F$10:$F$86</definedName>
    <definedName name="XDO_?FINAL_QUANTITE?42?">#REF!</definedName>
    <definedName name="XDO_?FINAL_QUANTITE?420?">SBAF!$F$10:$F$94</definedName>
    <definedName name="XDO_?FINAL_QUANTITE?421?">SBAF!$F$10:$F$90</definedName>
    <definedName name="XDO_?FINAL_QUANTITE?422?">SBAF!$F$10:$F$116</definedName>
    <definedName name="XDO_?FINAL_QUANTITE?423?">SBAF!$F$10:$F$128</definedName>
    <definedName name="XDO_?FINAL_QUANTITE?424?">SBAF!$F$10:$F$135</definedName>
    <definedName name="XDO_?FINAL_QUANTITE?425?">SBAF!$F$10:$F$160</definedName>
    <definedName name="XDO_?FINAL_QUANTITE?426?">SBAF!$F$10:$F$165</definedName>
    <definedName name="XDO_?FINAL_QUANTITE?427?">'SFMP- Series 49'!$F$26:$F$33</definedName>
    <definedName name="XDO_?FINAL_QUANTITE?428?">'SFMP- Series 49'!$F$26:$F$52</definedName>
    <definedName name="XDO_?FINAL_QUANTITE?429?">'SFMP- Series 49'!$F$26:$F$65</definedName>
    <definedName name="XDO_?FINAL_QUANTITE?43?">#REF!</definedName>
    <definedName name="XDO_?FINAL_QUANTITE?430?">'SFMP- Series 49'!$F$26:$F$70</definedName>
    <definedName name="XDO_?FINAL_QUANTITE?431?">'SFMP- Series 50'!$F$26:$F$30</definedName>
    <definedName name="XDO_?FINAL_QUANTITE?432?">'SFMP- Series 50'!$F$26:$F$48</definedName>
    <definedName name="XDO_?FINAL_QUANTITE?433?">'SFMP- Series 50'!$F$26:$F$61</definedName>
    <definedName name="XDO_?FINAL_QUANTITE?434?">'SFMP- Series 50'!$F$26:$F$66</definedName>
    <definedName name="XDO_?FINAL_QUANTITE?435?">'SFMP- Series 51'!$F$26:$F$36</definedName>
    <definedName name="XDO_?FINAL_QUANTITE?436?">'SFMP- Series 51'!$F$26:$F$57</definedName>
    <definedName name="XDO_?FINAL_QUANTITE?437?">'SFMP- Series 51'!$F$26:$F$70</definedName>
    <definedName name="XDO_?FINAL_QUANTITE?438?">'SFMP- Series 51'!$F$26:$F$75</definedName>
    <definedName name="XDO_?FINAL_QUANTITE?439?">'SFMP- Series 52'!$F$26:$F$30</definedName>
    <definedName name="XDO_?FINAL_QUANTITE?44?">#REF!</definedName>
    <definedName name="XDO_?FINAL_QUANTITE?440?">'SFMP- Series 52'!$F$26:$F$50</definedName>
    <definedName name="XDO_?FINAL_QUANTITE?441?">'SFMP- Series 52'!$F$26:$F$63</definedName>
    <definedName name="XDO_?FINAL_QUANTITE?442?">'SFMP- Series 52'!$F$26:$F$68</definedName>
    <definedName name="XDO_?FINAL_QUANTITE?443?">'SFMP- Series 53'!$F$26:$F$34</definedName>
    <definedName name="XDO_?FINAL_QUANTITE?444?">'SFMP- Series 53'!$F$26:$F$54</definedName>
    <definedName name="XDO_?FINAL_QUANTITE?445?">'SFMP- Series 53'!$F$26:$F$67</definedName>
    <definedName name="XDO_?FINAL_QUANTITE?446?">'SFMP- Series 53'!$F$26:$F$72</definedName>
    <definedName name="XDO_?FINAL_QUANTITE?447?">'SFMP- Series 54'!$F$26:$F$28</definedName>
    <definedName name="XDO_?FINAL_QUANTITE?448?">'SFMP- Series 54'!$F$26:$F$42</definedName>
    <definedName name="XDO_?FINAL_QUANTITE?449?">'SFMP- Series 54'!$F$26:$F$55</definedName>
    <definedName name="XDO_?FINAL_QUANTITE?45?">#REF!</definedName>
    <definedName name="XDO_?FINAL_QUANTITE?450?">'SFMP- Series 54'!$F$26:$F$60</definedName>
    <definedName name="XDO_?FINAL_QUANTITE?451?">'SFMP- Series 55'!$F$26:$F$32</definedName>
    <definedName name="XDO_?FINAL_QUANTITE?452?">'SFMP- Series 55'!$F$26:$F$51</definedName>
    <definedName name="XDO_?FINAL_QUANTITE?453?">'SFMP- Series 55'!$F$26:$F$64</definedName>
    <definedName name="XDO_?FINAL_QUANTITE?454?">'SFMP- Series 55'!$F$26:$F$69</definedName>
    <definedName name="XDO_?FINAL_QUANTITE?455?">'SFMP- Series 56'!$F$26:$F$28</definedName>
    <definedName name="XDO_?FINAL_QUANTITE?456?">'SFMP- Series 56'!$F$26:$F$44</definedName>
    <definedName name="XDO_?FINAL_QUANTITE?457?">'SFMP- Series 56'!$F$26:$F$57</definedName>
    <definedName name="XDO_?FINAL_QUANTITE?458?">'SFMP- Series 56'!$F$26:$F$62</definedName>
    <definedName name="XDO_?FINAL_QUANTITE?459?">'SFMP- Series 57'!$F$26:$F$29</definedName>
    <definedName name="XDO_?FINAL_QUANTITE?46?">#REF!</definedName>
    <definedName name="XDO_?FINAL_QUANTITE?460?">'SFMP- Series 57'!$F$26:$F$50</definedName>
    <definedName name="XDO_?FINAL_QUANTITE?461?">'SFMP- Series 57'!$F$26:$F$63</definedName>
    <definedName name="XDO_?FINAL_QUANTITE?462?">'SFMP- Series 57'!$F$26:$F$68</definedName>
    <definedName name="XDO_?FINAL_QUANTITE?463?">'SFMP- Series 58'!$F$26:$F$31</definedName>
    <definedName name="XDO_?FINAL_QUANTITE?464?">'SFMP- Series 58'!$F$26:$F$48</definedName>
    <definedName name="XDO_?FINAL_QUANTITE?465?">'SFMP- Series 58'!$F$26:$F$61</definedName>
    <definedName name="XDO_?FINAL_QUANTITE?466?">'SFMP- Series 58'!$F$26:$F$66</definedName>
    <definedName name="XDO_?FINAL_QUANTITE?467?">SCPSE!$F$18:$F$44</definedName>
    <definedName name="XDO_?FINAL_QUANTITE?468?">SCPSE!$F$18:$F$54</definedName>
    <definedName name="XDO_?FINAL_QUANTITE?469?">SCPSE!$F$18:$F$133</definedName>
    <definedName name="XDO_?FINAL_QUANTITE?47?">SMGLF!$F$10:$F$30</definedName>
    <definedName name="XDO_?FINAL_QUANTITE?470?">SCPSE!$F$18:$F$158</definedName>
    <definedName name="XDO_?FINAL_QUANTITE?471?">SCPSE!$F$18:$F$163</definedName>
    <definedName name="XDO_?FINAL_QUANTITE?472?">'SFMP- Series 59'!$F$38:$F$40</definedName>
    <definedName name="XDO_?FINAL_QUANTITE?473?">'SFMP- Series 59'!$F$38:$F$53</definedName>
    <definedName name="XDO_?FINAL_QUANTITE?474?">'SFMP- Series 59'!$F$38:$F$58</definedName>
    <definedName name="XDO_?FINAL_QUANTITE?475?">'SFMP- Series 60'!$F$26:$F$30</definedName>
    <definedName name="XDO_?FINAL_QUANTITE?476?">'SFMP- Series 60'!$F$26:$F$49</definedName>
    <definedName name="XDO_?FINAL_QUANTITE?477?">'SFMP- Series 60'!$F$26:$F$62</definedName>
    <definedName name="XDO_?FINAL_QUANTITE?478?">'SFMP- Series 60'!$F$26:$F$67</definedName>
    <definedName name="XDO_?FINAL_QUANTITE?479?">SMCF!$F$10:$F$49</definedName>
    <definedName name="XDO_?FINAL_QUANTITE?48?">SMGLF!$F$10:$F$38</definedName>
    <definedName name="XDO_?FINAL_QUANTITE?480?">SMCF!$F$10:$F$64</definedName>
    <definedName name="XDO_?FINAL_QUANTITE?481?">SMCF!$F$10:$F$75</definedName>
    <definedName name="XDO_?FINAL_QUANTITE?482?">SMCF!$F$10:$F$92</definedName>
    <definedName name="XDO_?FINAL_QUANTITE?483?">SMCF!$F$10:$F$97</definedName>
    <definedName name="XDO_?FINAL_QUANTITE?484?">'SFMP- Series 61'!$F$26:$F$36</definedName>
    <definedName name="XDO_?FINAL_QUANTITE?485?">'SFMP- Series 61'!$F$26:$F$56</definedName>
    <definedName name="XDO_?FINAL_QUANTITE?486?">'SFMP- Series 61'!$F$26:$F$69</definedName>
    <definedName name="XDO_?FINAL_QUANTITE?487?">'SFMP- Series 61'!$F$26:$F$74</definedName>
    <definedName name="XDO_?FINAL_QUANTITE?488?">'SFMP- Series 66'!$F$26:$F$34</definedName>
    <definedName name="XDO_?FINAL_QUANTITE?489?">'SFMP- Series 66'!$F$26:$F$53</definedName>
    <definedName name="XDO_?FINAL_QUANTITE?49?">SMGLF!$F$10:$F$75</definedName>
    <definedName name="XDO_?FINAL_QUANTITE?490?">'SFMP- Series 66'!$F$26:$F$66</definedName>
    <definedName name="XDO_?FINAL_QUANTITE?491?">'SFMP- Series 66'!$F$26:$F$71</definedName>
    <definedName name="XDO_?FINAL_QUANTITE?492?">'SFMP- Series 67'!$F$26:$F$34</definedName>
    <definedName name="XDO_?FINAL_QUANTITE?493?">'SFMP- Series 67'!$F$26:$F$54</definedName>
    <definedName name="XDO_?FINAL_QUANTITE?494?">'SFMP- Series 67'!$F$26:$F$67</definedName>
    <definedName name="XDO_?FINAL_QUANTITE?495?">'SFMP- Series 67'!$F$26:$F$72</definedName>
    <definedName name="XDO_?FINAL_QUANTITE?496?">'SFMP- Series 64'!$F$24</definedName>
    <definedName name="XDO_?FINAL_QUANTITE?497?">'SFMP- Series 64'!$F$24:$F$32</definedName>
    <definedName name="XDO_?FINAL_QUANTITE?498?">'SFMP- Series 64'!$F$24:$F$50</definedName>
    <definedName name="XDO_?FINAL_QUANTITE?499?">'SFMP- Series 64'!$F$24:$F$63</definedName>
    <definedName name="XDO_?FINAL_QUANTITE?5?">#REF!</definedName>
    <definedName name="XDO_?FINAL_QUANTITE?50?">SMGLF!$F$10:$F$80</definedName>
    <definedName name="XDO_?FINAL_QUANTITE?500?">'SFMP- Series 64'!$F$24:$F$68</definedName>
    <definedName name="XDO_?FINAL_QUANTITE?501?">'SFMP- Series 68'!$F$24</definedName>
    <definedName name="XDO_?FINAL_QUANTITE?502?">'SFMP- Series 68'!$F$24:$F$41</definedName>
    <definedName name="XDO_?FINAL_QUANTITE?503?">'SFMP- Series 68'!$F$24:$F$54</definedName>
    <definedName name="XDO_?FINAL_QUANTITE?504?">'SFMP- Series 68'!$F$24:$F$59</definedName>
    <definedName name="XDO_?FINAL_QUANTITE?505?">SNM150IF!$F$10:$F$159</definedName>
    <definedName name="XDO_?FINAL_QUANTITE?506?">SNM150IF!$F$10:$F$200</definedName>
    <definedName name="XDO_?FINAL_QUANTITE?507?">SNM150IF!$F$10:$F$205</definedName>
    <definedName name="XDO_?FINAL_QUANTITE?508?">SNS250IF!$F$10:$F$259</definedName>
    <definedName name="XDO_?FINAL_QUANTITE?509?">SNS250IF!$F$10:$F$300</definedName>
    <definedName name="XDO_?FINAL_QUANTITE?51?">#REF!</definedName>
    <definedName name="XDO_?FINAL_QUANTITE?510?">SNS250IF!$F$10:$F$305</definedName>
    <definedName name="XDO_?FINAL_QUANTITE?511?">'SCIGI-JUN 2036'!$F$24:$F$25</definedName>
    <definedName name="XDO_?FINAL_QUANTITE?512?">'SCIGI-JUN 2036'!$F$24:$F$52</definedName>
    <definedName name="XDO_?FINAL_QUANTITE?513?">'SCIGI-JUN 2036'!$F$24:$F$57</definedName>
    <definedName name="XDO_?FINAL_QUANTITE?514?">'SCIGI-APR 2029'!$F$24</definedName>
    <definedName name="XDO_?FINAL_QUANTITE?515?">'SCIGI-APR 2029'!$F$24:$F$51</definedName>
    <definedName name="XDO_?FINAL_QUANTITE?516?">'SCIGI-APR 2029'!$F$24:$F$56</definedName>
    <definedName name="XDO_?FINAL_QUANTITE?517?">'SCISI-SEP 2027'!$F$24</definedName>
    <definedName name="XDO_?FINAL_QUANTITE?518?">'SCISI-SEP 2027'!$F$24:$F$45</definedName>
    <definedName name="XDO_?FINAL_QUANTITE?519?">'SCISI-SEP 2027'!$F$24:$F$70</definedName>
    <definedName name="XDO_?FINAL_QUANTITE?52?">#REF!</definedName>
    <definedName name="XDO_?FINAL_QUANTITE?520?">'SCISI-SEP 2027'!$F$24:$F$75</definedName>
    <definedName name="XDO_?FINAL_QUANTITE?521?">'SFMP- Series 72'!$F$38:$F$41</definedName>
    <definedName name="XDO_?FINAL_QUANTITE?522?">'SFMP- Series 72'!$F$38:$F$54</definedName>
    <definedName name="XDO_?FINAL_QUANTITE?523?">'SFMP- Series 72'!$F$38:$F$59</definedName>
    <definedName name="XDO_?FINAL_QUANTITE?524?">'SFMP- Series 73'!$F$38:$F$41</definedName>
    <definedName name="XDO_?FINAL_QUANTITE?525?">'SFMP- Series 73'!$F$38:$F$54</definedName>
    <definedName name="XDO_?FINAL_QUANTITE?526?">'SFMP- Series 73'!$F$38:$F$59</definedName>
    <definedName name="XDO_?FINAL_QUANTITE?527?">SLDF!$F$24:$F$30</definedName>
    <definedName name="XDO_?FINAL_QUANTITE?528?">SLDF!$F$24:$F$49</definedName>
    <definedName name="XDO_?FINAL_QUANTITE?529?">SLDF!$F$24:$F$59</definedName>
    <definedName name="XDO_?FINAL_QUANTITE?53?">#REF!</definedName>
    <definedName name="XDO_?FINAL_QUANTITE?530?">SLDF!$F$24:$F$64</definedName>
    <definedName name="XDO_?FINAL_QUANTITE?531?">'SFMP- Series 74'!$F$26:$F$33</definedName>
    <definedName name="XDO_?FINAL_QUANTITE?532?">'SFMP- Series 74'!$F$26:$F$47</definedName>
    <definedName name="XDO_?FINAL_QUANTITE?533?">'SFMP- Series 74'!$F$26:$F$60</definedName>
    <definedName name="XDO_?FINAL_QUANTITE?534?">'SFMP- Series 74'!$F$26:$F$65</definedName>
    <definedName name="XDO_?FINAL_QUANTITE?535?">'SFMP- Series 75'!$F$30:$F$32</definedName>
    <definedName name="XDO_?FINAL_QUANTITE?536?">'SFMP- Series 75'!$F$30:$F$43</definedName>
    <definedName name="XDO_?FINAL_QUANTITE?537?">'SFMP- Series 75'!$F$30:$F$47</definedName>
    <definedName name="XDO_?FINAL_QUANTITE?538?">'SFMP- Series 75'!$F$30:$F$64</definedName>
    <definedName name="XDO_?FINAL_QUANTITE?539?">'SFMP- Series 75'!$F$30:$F$69</definedName>
    <definedName name="XDO_?FINAL_QUANTITE?54?">#REF!</definedName>
    <definedName name="XDO_?FINAL_QUANTITE?540?">'SFMP- Series 76'!$F$18:$F$20</definedName>
    <definedName name="XDO_?FINAL_QUANTITE?541?">'SFMP- Series 76'!$F$18:$F$30</definedName>
    <definedName name="XDO_?FINAL_QUANTITE?542?">'SFMP- Series 76'!$F$18:$F$46</definedName>
    <definedName name="XDO_?FINAL_QUANTITE?543?">'SFMP- Series 76'!$F$18:$F$59</definedName>
    <definedName name="XDO_?FINAL_QUANTITE?544?">'SFMP- Series 76'!$F$18:$F$64</definedName>
    <definedName name="XDO_?FINAL_QUANTITE?545?">'SFMP- Series 77'!$F$18:$F$19</definedName>
    <definedName name="XDO_?FINAL_QUANTITE?546?">'SFMP- Series 77'!$F$18:$F$35</definedName>
    <definedName name="XDO_?FINAL_QUANTITE?547?">'SFMP- Series 77'!$F$18:$F$45</definedName>
    <definedName name="XDO_?FINAL_QUANTITE?548?">'SFMP- Series 77'!$F$18:$F$64</definedName>
    <definedName name="XDO_?FINAL_QUANTITE?549?">'SFMP- Series 77'!$F$18:$F$69</definedName>
    <definedName name="XDO_?FINAL_QUANTITE?55?">#REF!</definedName>
    <definedName name="XDO_?FINAL_QUANTITE?550?">'SFMP- Series 78'!$F$18:$F$21</definedName>
    <definedName name="XDO_?FINAL_QUANTITE?551?">'SFMP- Series 78'!$F$18:$F$33</definedName>
    <definedName name="XDO_?FINAL_QUANTITE?552?">'SFMP- Series 78'!$F$18:$F$48</definedName>
    <definedName name="XDO_?FINAL_QUANTITE?553?">'SFMP- Series 78'!$F$18:$F$61</definedName>
    <definedName name="XDO_?FINAL_QUANTITE?554?">'SFMP- Series 78'!$F$18:$F$66</definedName>
    <definedName name="XDO_?FINAL_QUANTITE?555?">SDYF!$F$10:$F$43</definedName>
    <definedName name="XDO_?FINAL_QUANTITE?556?">SDYF!$F$10:$F$56</definedName>
    <definedName name="XDO_?FINAL_QUANTITE?557?">SDYF!$F$10:$F$51</definedName>
    <definedName name="XDO_?FINAL_QUANTITE?558?">SDYF!$F$10:$F$93</definedName>
    <definedName name="XDO_?FINAL_QUANTITE?559?">SDYF!$F$10:$F$98</definedName>
    <definedName name="XDO_?FINAL_QUANTITE?56?">SEHF!$F$10:$F$39</definedName>
    <definedName name="XDO_?FINAL_QUANTITE?560?">'SFMP- Series 79'!$F$18:$F$21</definedName>
    <definedName name="XDO_?FINAL_QUANTITE?561?">'SFMP- Series 79'!$F$18:$F$44</definedName>
    <definedName name="XDO_?FINAL_QUANTITE?562?">'SFMP- Series 79'!$F$18:$F$57</definedName>
    <definedName name="XDO_?FINAL_QUANTITE?563?">'SFMP- Series 79'!$F$18:$F$62</definedName>
    <definedName name="XDO_?FINAL_QUANTITE?564?">'SFMP- Series 80'!$F$18:$F$19</definedName>
    <definedName name="XDO_?FINAL_QUANTITE?565?">'SFMP- Series 80'!$F$18:$F$37</definedName>
    <definedName name="XDO_?FINAL_QUANTITE?566?">'SFMP- Series 80'!$F$18:$F$48</definedName>
    <definedName name="XDO_?FINAL_QUANTITE?567?">'SFMP- Series 80'!$F$18:$F$67</definedName>
    <definedName name="XDO_?FINAL_QUANTITE?568?">'SFMP- Series 80'!$F$18:$F$72</definedName>
    <definedName name="XDO_?FINAL_QUANTITE?569?">'SFMP- Series 81'!$F$18:$F$25</definedName>
    <definedName name="XDO_?FINAL_QUANTITE?57?">SEHF!$F$10:$F$44</definedName>
    <definedName name="XDO_?FINAL_QUANTITE?570?">'SFMP- Series 81'!$F$18:$F$41</definedName>
    <definedName name="XDO_?FINAL_QUANTITE?571?">'SFMP- Series 81'!$F$18:$F$55</definedName>
    <definedName name="XDO_?FINAL_QUANTITE?572?">'SFMP- Series 81'!$F$18:$F$68</definedName>
    <definedName name="XDO_?FINAL_QUANTITE?573?">'SFMP- Series 81'!$F$18:$F$73</definedName>
    <definedName name="XDO_?FINAL_QUANTITE?574?">'SBI-BSE-SENSEX-IF'!$F$10:$F$39</definedName>
    <definedName name="XDO_?FINAL_QUANTITE?575?">'SBI-BSE-SENSEX-IF'!$F$10:$F$80</definedName>
    <definedName name="XDO_?FINAL_QUANTITE?576?">'SBI-BSE-SENSEX-IF'!$F$10:$F$85</definedName>
    <definedName name="XDO_?FINAL_QUANTITE?577?">'SBI Nifty 1 D Rate ETF'!$F$50</definedName>
    <definedName name="XDO_?FINAL_QUANTITE?578?">'SBI Nifty 1 D Rate ETF'!$F$50:$F$55</definedName>
    <definedName name="XDO_?FINAL_QUANTITE?579?">'SFMP- Series 91'!$F$30:$F$34</definedName>
    <definedName name="XDO_?FINAL_QUANTITE?58?">SEHF!$F$10:$F$54</definedName>
    <definedName name="XDO_?FINAL_QUANTITE?580?">'SFMP- Series 91'!$F$30:$F$46</definedName>
    <definedName name="XDO_?FINAL_QUANTITE?581?">'SFMP- Series 91'!$F$30:$F$65</definedName>
    <definedName name="XDO_?FINAL_QUANTITE?582?">'SFMP- Series 91'!$F$30:$F$70</definedName>
    <definedName name="XDO_?FINAL_QUANTITE?583?">#REF!</definedName>
    <definedName name="XDO_?FINAL_QUANTITE?584?">#REF!</definedName>
    <definedName name="XDO_?FINAL_QUANTITE?585?">#REF!</definedName>
    <definedName name="XDO_?FINAL_QUANTITE?586?">#REF!</definedName>
    <definedName name="XDO_?FINAL_QUANTITE?587?">#REF!</definedName>
    <definedName name="XDO_?FINAL_QUANTITE?588?">#REF!</definedName>
    <definedName name="XDO_?FINAL_QUANTITE?589?">#REF!</definedName>
    <definedName name="XDO_?FINAL_QUANTITE?59?">SEHF!$F$10:$F$50</definedName>
    <definedName name="XDO_?FINAL_QUANTITE?590?">#REF!</definedName>
    <definedName name="XDO_?FINAL_QUANTITE?591?">#REF!</definedName>
    <definedName name="XDO_?FINAL_QUANTITE?592?">#REF!</definedName>
    <definedName name="XDO_?FINAL_QUANTITE?593?">#REF!</definedName>
    <definedName name="XDO_?FINAL_QUANTITE?6?">#REF!</definedName>
    <definedName name="XDO_?FINAL_QUANTITE?60?">SEHF!$F$10:$F$84</definedName>
    <definedName name="XDO_?FINAL_QUANTITE?61?">SEHF!$F$10:$F$99</definedName>
    <definedName name="XDO_?FINAL_QUANTITE?62?">SEHF!$F$10:$F$105</definedName>
    <definedName name="XDO_?FINAL_QUANTITE?63?">SEHF!$F$10:$F$114</definedName>
    <definedName name="XDO_?FINAL_QUANTITE?64?">SEHF!$F$10:$F$120</definedName>
    <definedName name="XDO_?FINAL_QUANTITE?65?">SEHF!$F$10:$F$128</definedName>
    <definedName name="XDO_?FINAL_QUANTITE?66?">SEHF!$F$10:$F$141</definedName>
    <definedName name="XDO_?FINAL_QUANTITE?67?">SEHF!$F$10:$F$146</definedName>
    <definedName name="XDO_?FINAL_QUANTITE?68?">#REF!</definedName>
    <definedName name="XDO_?FINAL_QUANTITE?69?">#REF!</definedName>
    <definedName name="XDO_?FINAL_QUANTITE?7?">#REF!</definedName>
    <definedName name="XDO_?FINAL_QUANTITE?70?">#REF!</definedName>
    <definedName name="XDO_?FINAL_QUANTITE?71?">#REF!</definedName>
    <definedName name="XDO_?FINAL_QUANTITE?72?">#REF!</definedName>
    <definedName name="XDO_?FINAL_QUANTITE?73?">#REF!</definedName>
    <definedName name="XDO_?FINAL_QUANTITE?74?">#REF!</definedName>
    <definedName name="XDO_?FINAL_QUANTITE?75?">SMIF!$F$18:$F$33</definedName>
    <definedName name="XDO_?FINAL_QUANTITE?76?">SMIF!$F$18:$F$43</definedName>
    <definedName name="XDO_?FINAL_QUANTITE?77?">SMIF!$F$18:$F$62</definedName>
    <definedName name="XDO_?FINAL_QUANTITE?78?">SMIF!$F$18:$F$72</definedName>
    <definedName name="XDO_?FINAL_QUANTITE?79?">SMIF!$F$18:$F$77</definedName>
    <definedName name="XDO_?FINAL_QUANTITE?8?">#REF!</definedName>
    <definedName name="XDO_?FINAL_QUANTITE?80?">#REF!</definedName>
    <definedName name="XDO_?FINAL_QUANTITE?81?">#REF!</definedName>
    <definedName name="XDO_?FINAL_QUANTITE?82?">#REF!</definedName>
    <definedName name="XDO_?FINAL_QUANTITE?83?">#REF!</definedName>
    <definedName name="XDO_?FINAL_QUANTITE?84?">SCOF!$F$10:$F$51</definedName>
    <definedName name="XDO_?FINAL_QUANTITE?85?">SCOF!$F$10:$F$92</definedName>
    <definedName name="XDO_?FINAL_QUANTITE?86?">SCOF!$F$10:$F$97</definedName>
    <definedName name="XDO_?FINAL_QUANTITE?87?">STOF!$F$10:$F$25</definedName>
    <definedName name="XDO_?FINAL_QUANTITE?88?">STOF!$F$10:$F$30</definedName>
    <definedName name="XDO_?FINAL_QUANTITE?89?">STOF!$F$10:$F$38</definedName>
    <definedName name="XDO_?FINAL_QUANTITE?9?">#REF!</definedName>
    <definedName name="XDO_?FINAL_QUANTITE?90?">STOF!$F$10:$F$75</definedName>
    <definedName name="XDO_?FINAL_QUANTITE?91?">STOF!$F$10:$F$80</definedName>
    <definedName name="XDO_?FINAL_QUANTITE?92?">SHOF!$F$10:$F$32</definedName>
    <definedName name="XDO_?FINAL_QUANTITE?93?">SHOF!$F$10:$F$43</definedName>
    <definedName name="XDO_?FINAL_QUANTITE?94?">SHOF!$F$10:$F$74</definedName>
    <definedName name="XDO_?FINAL_QUANTITE?95?">SHOF!$F$10:$F$79</definedName>
    <definedName name="XDO_?FINAL_QUANTITE?96?">SCF!$F$10:$F$93</definedName>
    <definedName name="XDO_?FINAL_QUANTITE?97?">SCF!$F$10:$F$100</definedName>
    <definedName name="XDO_?FINAL_QUANTITE?98?">SCF!$F$10:$F$104</definedName>
    <definedName name="XDO_?FINAL_QUANTITE?99?">SCF!$F$10:$F$127</definedName>
    <definedName name="XDO_?LONG_DESC?">#REF!</definedName>
    <definedName name="XDO_?NAMC?">#REF!</definedName>
    <definedName name="XDO_?NAMC?1?">#REF!</definedName>
    <definedName name="XDO_?NAMC?10?">#REF!</definedName>
    <definedName name="XDO_?NAMC?100?">'SFMP- Series 49'!#REF!</definedName>
    <definedName name="XDO_?NAMC?101?">'SFMP- Series 50'!#REF!</definedName>
    <definedName name="XDO_?NAMC?102?">'SFMP- Series 51'!#REF!</definedName>
    <definedName name="XDO_?NAMC?103?">'SFMP- Series 52'!#REF!</definedName>
    <definedName name="XDO_?NAMC?104?">'SFMP- Series 53'!#REF!</definedName>
    <definedName name="XDO_?NAMC?105?">'SFMP- Series 54'!#REF!</definedName>
    <definedName name="XDO_?NAMC?106?">'SFMP- Series 55'!#REF!</definedName>
    <definedName name="XDO_?NAMC?107?">'SFMP- Series 56'!#REF!</definedName>
    <definedName name="XDO_?NAMC?108?">'SFMP- Series 57'!#REF!</definedName>
    <definedName name="XDO_?NAMC?109?">'SFMP- Series 58'!#REF!</definedName>
    <definedName name="XDO_?NAMC?11?">#REF!</definedName>
    <definedName name="XDO_?NAMC?110?">SCPSE!#REF!</definedName>
    <definedName name="XDO_?NAMC?111?">'SFMP- Series 59'!#REF!</definedName>
    <definedName name="XDO_?NAMC?112?">'SFMP- Series 60'!#REF!</definedName>
    <definedName name="XDO_?NAMC?113?">SMCF!#REF!</definedName>
    <definedName name="XDO_?NAMC?114?">'SFMP- Series 61'!#REF!</definedName>
    <definedName name="XDO_?NAMC?115?">'SFMP- Series 66'!#REF!</definedName>
    <definedName name="XDO_?NAMC?116?">'SFMP- Series 67'!#REF!</definedName>
    <definedName name="XDO_?NAMC?117?">'SFMP- Series 64'!#REF!</definedName>
    <definedName name="XDO_?NAMC?118?">'SFMP- Series 68'!#REF!</definedName>
    <definedName name="XDO_?NAMC?119?">SNM150IF!#REF!</definedName>
    <definedName name="XDO_?NAMC?12?">#REF!</definedName>
    <definedName name="XDO_?NAMC?120?">SNS250IF!#REF!</definedName>
    <definedName name="XDO_?NAMC?121?">'SCIGI-JUN 2036'!#REF!</definedName>
    <definedName name="XDO_?NAMC?122?">'SCIGI-APR 2029'!#REF!</definedName>
    <definedName name="XDO_?NAMC?123?">'SCISI-SEP 2027'!#REF!</definedName>
    <definedName name="XDO_?NAMC?124?">'SFMP- Series 72'!#REF!</definedName>
    <definedName name="XDO_?NAMC?125?">'SFMP- Series 73'!#REF!</definedName>
    <definedName name="XDO_?NAMC?126?">SLDF!#REF!</definedName>
    <definedName name="XDO_?NAMC?127?">'SFMP- Series 74'!#REF!</definedName>
    <definedName name="XDO_?NAMC?128?">'SFMP- Series 75'!#REF!</definedName>
    <definedName name="XDO_?NAMC?129?">'SFMP- Series 76'!#REF!</definedName>
    <definedName name="XDO_?NAMC?13?">SLMF!#REF!</definedName>
    <definedName name="XDO_?NAMC?130?">'SFMP- Series 77'!#REF!</definedName>
    <definedName name="XDO_?NAMC?131?">'SFMP- Series 78'!#REF!</definedName>
    <definedName name="XDO_?NAMC?132?">SDYF!#REF!</definedName>
    <definedName name="XDO_?NAMC?133?">'SFMP- Series 79'!#REF!</definedName>
    <definedName name="XDO_?NAMC?134?">'SFMP- Series 80'!#REF!</definedName>
    <definedName name="XDO_?NAMC?135?">'SFMP- Series 81'!#REF!</definedName>
    <definedName name="XDO_?NAMC?136?">'SBI-BSE-SENSEX-IF'!#REF!</definedName>
    <definedName name="XDO_?NAMC?137?">'SBI Nifty 1 D Rate ETF'!#REF!</definedName>
    <definedName name="XDO_?NAMC?138?">'SFMP- Series 91'!#REF!</definedName>
    <definedName name="XDO_?NAMC?139?">#REF!</definedName>
    <definedName name="XDO_?NAMC?14?">SLTEF!#REF!</definedName>
    <definedName name="XDO_?NAMC?140?">#REF!</definedName>
    <definedName name="XDO_?NAMC?141?">#REF!</definedName>
    <definedName name="XDO_?NAMC?142?">#REF!</definedName>
    <definedName name="XDO_?NAMC?143?">#REF!</definedName>
    <definedName name="XDO_?NAMC?15?">#REF!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SCBF!#REF!</definedName>
    <definedName name="XDO_?NAMC?76?">SEMVF!#REF!</definedName>
    <definedName name="XDO_?NAMC?77?">'SFMP- Series 1'!#REF!</definedName>
    <definedName name="XDO_?NAMC?78?">'SFMP- Series 6'!#REF!</definedName>
    <definedName name="XDO_?NAMC?79?">'SFMP- Series 34'!#REF!</definedName>
    <definedName name="XDO_?NAMC?8?">#REF!</definedName>
    <definedName name="XDO_?NAMC?80?">'SMCBF-IP'!#REF!</definedName>
    <definedName name="XDO_?NAMC?81?">SFRDF!#REF!</definedName>
    <definedName name="XDO_?NAMC?82?">SBIETFIT!#REF!</definedName>
    <definedName name="XDO_?NAMC?83?">SBIETFPB!#REF!</definedName>
    <definedName name="XDO_?NAMC?84?">'SRBF-AP'!#REF!</definedName>
    <definedName name="XDO_?NAMC?85?">'SRBF-AHP'!#REF!</definedName>
    <definedName name="XDO_?NAMC?86?">'SRBF-CHP'!#REF!</definedName>
    <definedName name="XDO_?NAMC?87?">'SRBF-CP'!#REF!</definedName>
    <definedName name="XDO_?NAMC?88?">'SIA-US EQUITY FOF'!#REF!</definedName>
    <definedName name="XDO_?NAMC?89?">'SFMP- Series 41'!#REF!</definedName>
    <definedName name="XDO_?NAMC?9?">#REF!</definedName>
    <definedName name="XDO_?NAMC?90?">'SFMP- Series 42'!#REF!</definedName>
    <definedName name="XDO_?NAMC?91?">'SFMP- Series 43'!#REF!</definedName>
    <definedName name="XDO_?NAMC?92?">'SNN50'!#REF!</definedName>
    <definedName name="XDO_?NAMC?93?">'SFMP- Series 44'!#REF!</definedName>
    <definedName name="XDO_?NAMC?94?">'SFMP- Series 45'!#REF!</definedName>
    <definedName name="XDO_?NAMC?95?">SBIETFCON!#REF!</definedName>
    <definedName name="XDO_?NAMC?96?">'SFMP- Series 46'!#REF!</definedName>
    <definedName name="XDO_?NAMC?97?">'SFMP- Series 47'!#REF!</definedName>
    <definedName name="XDO_?NAMC?98?">'SFMP- Series 48'!#REF!</definedName>
    <definedName name="XDO_?NAMC?99?">SBAF!#REF!</definedName>
    <definedName name="XDO_?NAMCNAME?">#REF!</definedName>
    <definedName name="XDO_?NAMCNAME?1?">#REF!</definedName>
    <definedName name="XDO_?NAMCNAME?10?">#REF!</definedName>
    <definedName name="XDO_?NAMCNAME?100?">'SFMP- Series 49'!$C$2:$C$33</definedName>
    <definedName name="XDO_?NAMCNAME?101?">'SFMP- Series 50'!$C$2:$C$30</definedName>
    <definedName name="XDO_?NAMCNAME?102?">'SFMP- Series 51'!$C$2:$C$36</definedName>
    <definedName name="XDO_?NAMCNAME?103?">'SFMP- Series 52'!$C$2:$C$30</definedName>
    <definedName name="XDO_?NAMCNAME?104?">'SFMP- Series 53'!$C$2:$C$34</definedName>
    <definedName name="XDO_?NAMCNAME?105?">'SFMP- Series 54'!$C$2:$C$28</definedName>
    <definedName name="XDO_?NAMCNAME?106?">'SFMP- Series 55'!$C$2:$C$32</definedName>
    <definedName name="XDO_?NAMCNAME?107?">'SFMP- Series 56'!$C$2:$C$28</definedName>
    <definedName name="XDO_?NAMCNAME?108?">'SFMP- Series 57'!$C$2:$C$29</definedName>
    <definedName name="XDO_?NAMCNAME?109?">'SFMP- Series 58'!$C$2:$C$31</definedName>
    <definedName name="XDO_?NAMCNAME?11?">#REF!</definedName>
    <definedName name="XDO_?NAMCNAME?110?">SCPSE!$C$2:$C$44</definedName>
    <definedName name="XDO_?NAMCNAME?111?">'SFMP- Series 59'!$C$2:$C$40</definedName>
    <definedName name="XDO_?NAMCNAME?112?">'SFMP- Series 60'!$C$2:$C$30</definedName>
    <definedName name="XDO_?NAMCNAME?113?">SMCF!$C$2:$C$49</definedName>
    <definedName name="XDO_?NAMCNAME?114?">'SFMP- Series 61'!$C$2:$C$36</definedName>
    <definedName name="XDO_?NAMCNAME?115?">'SFMP- Series 66'!$C$2:$C$34</definedName>
    <definedName name="XDO_?NAMCNAME?116?">'SFMP- Series 67'!$C$2:$C$34</definedName>
    <definedName name="XDO_?NAMCNAME?117?">'SFMP- Series 64'!$C$2:$C$24</definedName>
    <definedName name="XDO_?NAMCNAME?118?">'SFMP- Series 68'!$C$2:$C$24</definedName>
    <definedName name="XDO_?NAMCNAME?119?">SNM150IF!$C$2:$C$159</definedName>
    <definedName name="XDO_?NAMCNAME?12?">#REF!</definedName>
    <definedName name="XDO_?NAMCNAME?120?">SNS250IF!$C$2:$C$259</definedName>
    <definedName name="XDO_?NAMCNAME?121?">'SCIGI-JUN 2036'!$C$2:$C$25</definedName>
    <definedName name="XDO_?NAMCNAME?122?">'SCIGI-APR 2029'!$C$2:$C$24</definedName>
    <definedName name="XDO_?NAMCNAME?123?">'SCISI-SEP 2027'!$C$2:$C$24</definedName>
    <definedName name="XDO_?NAMCNAME?124?">'SFMP- Series 72'!$C$2:$C$41</definedName>
    <definedName name="XDO_?NAMCNAME?125?">'SFMP- Series 73'!$C$2:$C$41</definedName>
    <definedName name="XDO_?NAMCNAME?126?">SLDF!$C$2:$C$30</definedName>
    <definedName name="XDO_?NAMCNAME?127?">'SFMP- Series 74'!$C$2:$C$33</definedName>
    <definedName name="XDO_?NAMCNAME?128?">'SFMP- Series 75'!$C$2:$C$32</definedName>
    <definedName name="XDO_?NAMCNAME?129?">'SFMP- Series 76'!$C$2:$C$20</definedName>
    <definedName name="XDO_?NAMCNAME?13?">SLMF!$C$2:$C$86</definedName>
    <definedName name="XDO_?NAMCNAME?130?">'SFMP- Series 77'!$C$2:$C$19</definedName>
    <definedName name="XDO_?NAMCNAME?131?">'SFMP- Series 78'!$C$2:$C$21</definedName>
    <definedName name="XDO_?NAMCNAME?132?">SDYF!$C$2:$C$43</definedName>
    <definedName name="XDO_?NAMCNAME?133?">'SFMP- Series 79'!$C$2:$C$21</definedName>
    <definedName name="XDO_?NAMCNAME?134?">'SFMP- Series 80'!$C$2:$C$19</definedName>
    <definedName name="XDO_?NAMCNAME?135?">'SFMP- Series 81'!$C$2:$C$25</definedName>
    <definedName name="XDO_?NAMCNAME?136?">'SBI-BSE-SENSEX-IF'!$C$2:$C$39</definedName>
    <definedName name="XDO_?NAMCNAME?137?">'SBI Nifty 1 D Rate ETF'!$C$2:$C$50</definedName>
    <definedName name="XDO_?NAMCNAME?138?">'SFMP- Series 91'!$C$2:$C$34</definedName>
    <definedName name="XDO_?NAMCNAME?139?">#REF!</definedName>
    <definedName name="XDO_?NAMCNAME?14?">SLTEF!$C$2:$C$75</definedName>
    <definedName name="XDO_?NAMCNAME?140?">#REF!</definedName>
    <definedName name="XDO_?NAMCNAME?141?">#REF!</definedName>
    <definedName name="XDO_?NAMCNAME?142?">#REF!</definedName>
    <definedName name="XDO_?NAMCNAME?143?">#REF!</definedName>
    <definedName name="XDO_?NAMCNAME?15?">#REF!</definedName>
    <definedName name="XDO_?NAMCNAME?16?">#REF!</definedName>
    <definedName name="XDO_?NAMCNAME?17?">SMGLF!$C$2:$C$30</definedName>
    <definedName name="XDO_?NAMCNAME?18?">#REF!</definedName>
    <definedName name="XDO_?NAMCNAME?19?">#REF!</definedName>
    <definedName name="XDO_?NAMCNAME?2?">#REF!</definedName>
    <definedName name="XDO_?NAMCNAME?20?">SEHF!$C$2:$C$39</definedName>
    <definedName name="XDO_?NAMCNAME?21?">#REF!</definedName>
    <definedName name="XDO_?NAMCNAME?22?">#REF!</definedName>
    <definedName name="XDO_?NAMCNAME?23?">#REF!</definedName>
    <definedName name="XDO_?NAMCNAME?24?">SMIF!$C$2:$C$33</definedName>
    <definedName name="XDO_?NAMCNAME?25?">#REF!</definedName>
    <definedName name="XDO_?NAMCNAME?26?">#REF!</definedName>
    <definedName name="XDO_?NAMCNAME?27?">SCOF!$C$2:$C$51</definedName>
    <definedName name="XDO_?NAMCNAME?28?">STOF!$C$2:$C$25</definedName>
    <definedName name="XDO_?NAMCNAME?29?">SHOF!$C$2:$C$32</definedName>
    <definedName name="XDO_?NAMCNAME?3?">#REF!</definedName>
    <definedName name="XDO_?NAMCNAME?30?">SCF!$C$2:$C$93</definedName>
    <definedName name="XDO_?NAMCNAME?31?">SNIF!$C$2:$C$59</definedName>
    <definedName name="XDO_?NAMCNAME?32?">'SMCBF-SP'!$C$2:$C$29</definedName>
    <definedName name="XDO_?NAMCNAME?33?">SOF!$C$2:$C$50</definedName>
    <definedName name="XDO_?NAMCNAME?34?">SMMDF!$C$2:$C$51</definedName>
    <definedName name="XDO_?NAMCNAME?35?">SLF!$C$2:$C$25</definedName>
    <definedName name="XDO_?NAMCNAME?36?">SDBF!$C$2:$C$22</definedName>
    <definedName name="XDO_?NAMCNAME?37?">SSF!$C$2:$C$25</definedName>
    <definedName name="XDO_?NAMCNAME?38?">SCRF!$C$2:$C$16</definedName>
    <definedName name="XDO_?NAMCNAME?39?">SFEF!$C$2:$C$31</definedName>
    <definedName name="XDO_?NAMCNAME?4?">#REF!</definedName>
    <definedName name="XDO_?NAMCNAME?40?">SCHF!$C$2:$C$52</definedName>
    <definedName name="XDO_?NAMCNAME?41?">SMUSD!$C$2:$C$48</definedName>
    <definedName name="XDO_?NAMCNAME?42?">SMIDCAP!$C$2:$C$80</definedName>
    <definedName name="XDO_?NAMCNAME?43?">SMCMF!$C$2:$C$26</definedName>
    <definedName name="XDO_?NAMCNAME?44?">SMCOMMA!$C$2:$C$31</definedName>
    <definedName name="XDO_?NAMCNAME?45?">SMGF!$C$2:$C$30</definedName>
    <definedName name="XDO_?NAMCNAME?46?">SFLEXI!$C$2:$C$66</definedName>
    <definedName name="XDO_?NAMCNAME?47?">SMAAF!$C$2:$C$57</definedName>
    <definedName name="XDO_?NAMCNAME?48?">SBLUECHIP!$C$2:$C$59</definedName>
    <definedName name="XDO_?NAMCNAME?49?">SAOF!$C$2:$C$177</definedName>
    <definedName name="XDO_?NAMCNAME?5?">#REF!</definedName>
    <definedName name="XDO_?NAMCNAME?50?">SIF!$C$2:$C$46</definedName>
    <definedName name="XDO_?NAMCNAME?51?">SMLDF!$C$2:$C$61</definedName>
    <definedName name="XDO_?NAMCNAME?52?">SSTDF!$C$2:$C$81</definedName>
    <definedName name="XDO_?NAMCNAME?53?">SETFGOLD!$C$2:$C$44</definedName>
    <definedName name="XDO_?NAMCNAME?54?">SPSU!$C$2:$C$32</definedName>
    <definedName name="XDO_?NAMCNAME?55?">SGF!$C$2:$C$42</definedName>
    <definedName name="XDO_?NAMCNAME?56?">SBISENSEX!$C$2:$C$39</definedName>
    <definedName name="XDO_?NAMCNAME?57?">SSCF!$C$2:$C$64</definedName>
    <definedName name="XDO_?NAMCNAME?58?">SBPF!$C$2:$C$61</definedName>
    <definedName name="XDO_?NAMCNAME?59?">'STAF-III'!$C$2:$C$28</definedName>
    <definedName name="XDO_?NAMCNAME?6?">SMEEF!$C$2:$C$44</definedName>
    <definedName name="XDO_?NAMCNAME?60?">'SLTAF-I'!$C$2:$C$34</definedName>
    <definedName name="XDO_?NAMCNAME?61?">'SLTAF-II'!$C$2:$C$34</definedName>
    <definedName name="XDO_?NAMCNAME?62?">SBFS!$C$2:$C$34</definedName>
    <definedName name="XDO_?NAMCNAME?63?">SETFNN50!$C$2:$C$59</definedName>
    <definedName name="XDO_?NAMCNAME?64?">SETFNIFBK!$C$2:$C$21</definedName>
    <definedName name="XDO_?NAMCNAME?65?">SETFBSE100!$C$2:$C$110</definedName>
    <definedName name="XDO_?NAMCNAME?66?">SESF!$C$2:$C$103</definedName>
    <definedName name="XDO_?NAMCNAME?67?">SETFNIF50!$C$2:$C$59</definedName>
    <definedName name="XDO_?NAMCNAME?68?">'SLTAF-III'!$C$2:$C$35</definedName>
    <definedName name="XDO_?NAMCNAME?69?">SETF10GILT!$C$2:$C$24</definedName>
    <definedName name="XDO_?NAMCNAME?7?">#REF!</definedName>
    <definedName name="XDO_?NAMCNAME?70?">'SLTAF-IV'!$C$2:$C$32</definedName>
    <definedName name="XDO_?NAMCNAME?71?">'SLTAF-V'!$C$2:$C$29</definedName>
    <definedName name="XDO_?NAMCNAME?72?">'SLTAF-VI'!$C$2:$C$51</definedName>
    <definedName name="XDO_?NAMCNAME?73?">SETFSN50!$C$2:$C$59</definedName>
    <definedName name="XDO_?NAMCNAME?74?">SBIETFQLTY!$C$2:$C$40</definedName>
    <definedName name="XDO_?NAMCNAME?75?">SCBF!$C$2:$C$103</definedName>
    <definedName name="XDO_?NAMCNAME?76?">SEMVF!$C$2:$C$59</definedName>
    <definedName name="XDO_?NAMCNAME?77?">'SFMP- Series 1'!$C$2:$C$31</definedName>
    <definedName name="XDO_?NAMCNAME?78?">'SFMP- Series 6'!$C$2:$C$29</definedName>
    <definedName name="XDO_?NAMCNAME?79?">'SFMP- Series 34'!$C$2:$C$26</definedName>
    <definedName name="XDO_?NAMCNAME?8?">#REF!</definedName>
    <definedName name="XDO_?NAMCNAME?80?">'SMCBF-IP'!$C$2:$C$40</definedName>
    <definedName name="XDO_?NAMCNAME?81?">SFRDF!$C$2:$C$26</definedName>
    <definedName name="XDO_?NAMCNAME?82?">SBIETFIT!$C$2:$C$19</definedName>
    <definedName name="XDO_?NAMCNAME?83?">SBIETFPB!$C$2:$C$19</definedName>
    <definedName name="XDO_?NAMCNAME?84?">'SRBF-AP'!$C$2:$C$46</definedName>
    <definedName name="XDO_?NAMCNAME?85?">'SRBF-AHP'!$C$2:$C$46</definedName>
    <definedName name="XDO_?NAMCNAME?86?">'SRBF-CHP'!$C$2:$C$46</definedName>
    <definedName name="XDO_?NAMCNAME?87?">'SRBF-CP'!$C$2:$C$46</definedName>
    <definedName name="XDO_?NAMCNAME?88?">'SIA-US EQUITY FOF'!$C$2:$C$14</definedName>
    <definedName name="XDO_?NAMCNAME?89?">'SFMP- Series 41'!$C$2:$C$19</definedName>
    <definedName name="XDO_?NAMCNAME?9?">#REF!</definedName>
    <definedName name="XDO_?NAMCNAME?90?">'SFMP- Series 42'!$C$2:$C$18</definedName>
    <definedName name="XDO_?NAMCNAME?91?">'SFMP- Series 43'!$C$2:$C$34</definedName>
    <definedName name="XDO_?NAMCNAME?92?">'SNN50'!$C$2:$C$59</definedName>
    <definedName name="XDO_?NAMCNAME?93?">'SFMP- Series 44'!$C$2:$C$31</definedName>
    <definedName name="XDO_?NAMCNAME?94?">'SFMP- Series 45'!$C$2:$C$33</definedName>
    <definedName name="XDO_?NAMCNAME?95?">SBIETFCON!$C$2:$C$39</definedName>
    <definedName name="XDO_?NAMCNAME?96?">'SFMP- Series 46'!$C$2:$C$29</definedName>
    <definedName name="XDO_?NAMCNAME?97?">'SFMP- Series 47'!$C$2:$C$27</definedName>
    <definedName name="XDO_?NAMCNAME?98?">'SFMP- Series 48'!$C$2:$C$28</definedName>
    <definedName name="XDO_?NAMCNAME?99?">SBAF!$C$2:$C$79</definedName>
    <definedName name="XDO_?NDATE?">#REF!</definedName>
    <definedName name="XDO_?NDATE?1?">#REF!</definedName>
    <definedName name="XDO_?NDATE?10?">#REF!</definedName>
    <definedName name="XDO_?NDATE?100?">'SFMP- Series 49'!#REF!</definedName>
    <definedName name="XDO_?NDATE?101?">'SFMP- Series 50'!#REF!</definedName>
    <definedName name="XDO_?NDATE?102?">'SFMP- Series 51'!#REF!</definedName>
    <definedName name="XDO_?NDATE?103?">'SFMP- Series 52'!#REF!</definedName>
    <definedName name="XDO_?NDATE?104?">'SFMP- Series 53'!#REF!</definedName>
    <definedName name="XDO_?NDATE?105?">'SFMP- Series 54'!#REF!</definedName>
    <definedName name="XDO_?NDATE?106?">'SFMP- Series 55'!#REF!</definedName>
    <definedName name="XDO_?NDATE?107?">'SFMP- Series 56'!#REF!</definedName>
    <definedName name="XDO_?NDATE?108?">'SFMP- Series 57'!#REF!</definedName>
    <definedName name="XDO_?NDATE?109?">'SFMP- Series 58'!#REF!</definedName>
    <definedName name="XDO_?NDATE?11?">#REF!</definedName>
    <definedName name="XDO_?NDATE?110?">SCPSE!#REF!</definedName>
    <definedName name="XDO_?NDATE?111?">'SFMP- Series 59'!#REF!</definedName>
    <definedName name="XDO_?NDATE?112?">'SFMP- Series 60'!#REF!</definedName>
    <definedName name="XDO_?NDATE?113?">SMCF!#REF!</definedName>
    <definedName name="XDO_?NDATE?114?">'SFMP- Series 61'!#REF!</definedName>
    <definedName name="XDO_?NDATE?115?">'SFMP- Series 66'!#REF!</definedName>
    <definedName name="XDO_?NDATE?116?">'SFMP- Series 67'!#REF!</definedName>
    <definedName name="XDO_?NDATE?117?">'SFMP- Series 64'!#REF!</definedName>
    <definedName name="XDO_?NDATE?118?">'SFMP- Series 68'!#REF!</definedName>
    <definedName name="XDO_?NDATE?119?">SNM150IF!#REF!</definedName>
    <definedName name="XDO_?NDATE?12?">#REF!</definedName>
    <definedName name="XDO_?NDATE?120?">SNS250IF!#REF!</definedName>
    <definedName name="XDO_?NDATE?121?">'SCIGI-JUN 2036'!#REF!</definedName>
    <definedName name="XDO_?NDATE?122?">'SCIGI-APR 2029'!#REF!</definedName>
    <definedName name="XDO_?NDATE?123?">'SCISI-SEP 2027'!#REF!</definedName>
    <definedName name="XDO_?NDATE?124?">'SFMP- Series 72'!#REF!</definedName>
    <definedName name="XDO_?NDATE?125?">'SFMP- Series 73'!#REF!</definedName>
    <definedName name="XDO_?NDATE?126?">SLDF!#REF!</definedName>
    <definedName name="XDO_?NDATE?127?">'SFMP- Series 74'!#REF!</definedName>
    <definedName name="XDO_?NDATE?128?">'SFMP- Series 75'!#REF!</definedName>
    <definedName name="XDO_?NDATE?129?">'SFMP- Series 76'!#REF!</definedName>
    <definedName name="XDO_?NDATE?13?">SLMF!#REF!</definedName>
    <definedName name="XDO_?NDATE?130?">'SFMP- Series 77'!#REF!</definedName>
    <definedName name="XDO_?NDATE?131?">'SFMP- Series 78'!#REF!</definedName>
    <definedName name="XDO_?NDATE?132?">SDYF!#REF!</definedName>
    <definedName name="XDO_?NDATE?133?">'SFMP- Series 79'!#REF!</definedName>
    <definedName name="XDO_?NDATE?134?">'SFMP- Series 80'!#REF!</definedName>
    <definedName name="XDO_?NDATE?135?">'SFMP- Series 81'!#REF!</definedName>
    <definedName name="XDO_?NDATE?136?">'SBI-BSE-SENSEX-IF'!#REF!</definedName>
    <definedName name="XDO_?NDATE?137?">'SBI Nifty 1 D Rate ETF'!#REF!</definedName>
    <definedName name="XDO_?NDATE?138?">'SFMP- Series 91'!#REF!</definedName>
    <definedName name="XDO_?NDATE?139?">#REF!</definedName>
    <definedName name="XDO_?NDATE?14?">SLTEF!#REF!</definedName>
    <definedName name="XDO_?NDATE?140?">#REF!</definedName>
    <definedName name="XDO_?NDATE?141?">#REF!</definedName>
    <definedName name="XDO_?NDATE?142?">#REF!</definedName>
    <definedName name="XDO_?NDATE?143?">#REF!</definedName>
    <definedName name="XDO_?NDATE?15?">#REF!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SCBF!#REF!</definedName>
    <definedName name="XDO_?NDATE?76?">SEMVF!#REF!</definedName>
    <definedName name="XDO_?NDATE?77?">'SFMP- Series 1'!#REF!</definedName>
    <definedName name="XDO_?NDATE?78?">'SFMP- Series 6'!#REF!</definedName>
    <definedName name="XDO_?NDATE?79?">'SFMP- Series 34'!#REF!</definedName>
    <definedName name="XDO_?NDATE?8?">#REF!</definedName>
    <definedName name="XDO_?NDATE?80?">'SMCBF-IP'!#REF!</definedName>
    <definedName name="XDO_?NDATE?81?">SFRDF!#REF!</definedName>
    <definedName name="XDO_?NDATE?82?">SBIETFIT!#REF!</definedName>
    <definedName name="XDO_?NDATE?83?">SBIETFPB!#REF!</definedName>
    <definedName name="XDO_?NDATE?84?">'SRBF-AP'!#REF!</definedName>
    <definedName name="XDO_?NDATE?85?">'SRBF-AHP'!#REF!</definedName>
    <definedName name="XDO_?NDATE?86?">'SRBF-CHP'!#REF!</definedName>
    <definedName name="XDO_?NDATE?87?">'SRBF-CP'!#REF!</definedName>
    <definedName name="XDO_?NDATE?88?">'SIA-US EQUITY FOF'!#REF!</definedName>
    <definedName name="XDO_?NDATE?89?">'SFMP- Series 41'!#REF!</definedName>
    <definedName name="XDO_?NDATE?9?">#REF!</definedName>
    <definedName name="XDO_?NDATE?90?">'SFMP- Series 42'!#REF!</definedName>
    <definedName name="XDO_?NDATE?91?">'SFMP- Series 43'!#REF!</definedName>
    <definedName name="XDO_?NDATE?92?">'SNN50'!#REF!</definedName>
    <definedName name="XDO_?NDATE?93?">'SFMP- Series 44'!#REF!</definedName>
    <definedName name="XDO_?NDATE?94?">'SFMP- Series 45'!#REF!</definedName>
    <definedName name="XDO_?NDATE?95?">SBIETFCON!#REF!</definedName>
    <definedName name="XDO_?NDATE?96?">'SFMP- Series 46'!#REF!</definedName>
    <definedName name="XDO_?NDATE?97?">'SFMP- Series 47'!#REF!</definedName>
    <definedName name="XDO_?NDATE?98?">'SFMP- Series 48'!#REF!</definedName>
    <definedName name="XDO_?NDATE?99?">SBAF!#REF!</definedName>
    <definedName name="XDO_?NNPTF?">#REF!</definedName>
    <definedName name="XDO_?NNPTF?1?">#REF!</definedName>
    <definedName name="XDO_?NNPTF?10?">#REF!</definedName>
    <definedName name="XDO_?NNPTF?100?">'SFMP- Series 49'!#REF!</definedName>
    <definedName name="XDO_?NNPTF?101?">'SFMP- Series 50'!#REF!</definedName>
    <definedName name="XDO_?NNPTF?102?">'SFMP- Series 51'!#REF!</definedName>
    <definedName name="XDO_?NNPTF?103?">'SFMP- Series 52'!#REF!</definedName>
    <definedName name="XDO_?NNPTF?104?">'SFMP- Series 53'!#REF!</definedName>
    <definedName name="XDO_?NNPTF?105?">'SFMP- Series 54'!#REF!</definedName>
    <definedName name="XDO_?NNPTF?106?">'SFMP- Series 55'!#REF!</definedName>
    <definedName name="XDO_?NNPTF?107?">'SFMP- Series 56'!#REF!</definedName>
    <definedName name="XDO_?NNPTF?108?">'SFMP- Series 57'!#REF!</definedName>
    <definedName name="XDO_?NNPTF?109?">'SFMP- Series 58'!#REF!</definedName>
    <definedName name="XDO_?NNPTF?11?">#REF!</definedName>
    <definedName name="XDO_?NNPTF?110?">SCPSE!#REF!</definedName>
    <definedName name="XDO_?NNPTF?111?">'SFMP- Series 59'!#REF!</definedName>
    <definedName name="XDO_?NNPTF?112?">'SFMP- Series 60'!#REF!</definedName>
    <definedName name="XDO_?NNPTF?113?">SMCF!#REF!</definedName>
    <definedName name="XDO_?NNPTF?114?">'SFMP- Series 61'!#REF!</definedName>
    <definedName name="XDO_?NNPTF?115?">'SFMP- Series 66'!#REF!</definedName>
    <definedName name="XDO_?NNPTF?116?">'SFMP- Series 67'!#REF!</definedName>
    <definedName name="XDO_?NNPTF?117?">'SFMP- Series 64'!#REF!</definedName>
    <definedName name="XDO_?NNPTF?118?">'SFMP- Series 68'!#REF!</definedName>
    <definedName name="XDO_?NNPTF?119?">SNM150IF!#REF!</definedName>
    <definedName name="XDO_?NNPTF?12?">#REF!</definedName>
    <definedName name="XDO_?NNPTF?120?">SNS250IF!#REF!</definedName>
    <definedName name="XDO_?NNPTF?121?">'SCIGI-JUN 2036'!#REF!</definedName>
    <definedName name="XDO_?NNPTF?122?">'SCIGI-APR 2029'!#REF!</definedName>
    <definedName name="XDO_?NNPTF?123?">'SCISI-SEP 2027'!#REF!</definedName>
    <definedName name="XDO_?NNPTF?124?">'SFMP- Series 72'!#REF!</definedName>
    <definedName name="XDO_?NNPTF?125?">'SFMP- Series 73'!#REF!</definedName>
    <definedName name="XDO_?NNPTF?126?">SLDF!#REF!</definedName>
    <definedName name="XDO_?NNPTF?127?">'SFMP- Series 74'!#REF!</definedName>
    <definedName name="XDO_?NNPTF?128?">'SFMP- Series 75'!#REF!</definedName>
    <definedName name="XDO_?NNPTF?129?">'SFMP- Series 76'!#REF!</definedName>
    <definedName name="XDO_?NNPTF?13?">SLMF!#REF!</definedName>
    <definedName name="XDO_?NNPTF?130?">'SFMP- Series 77'!#REF!</definedName>
    <definedName name="XDO_?NNPTF?131?">'SFMP- Series 78'!#REF!</definedName>
    <definedName name="XDO_?NNPTF?132?">SDYF!#REF!</definedName>
    <definedName name="XDO_?NNPTF?133?">'SFMP- Series 79'!#REF!</definedName>
    <definedName name="XDO_?NNPTF?134?">'SFMP- Series 80'!#REF!</definedName>
    <definedName name="XDO_?NNPTF?135?">'SFMP- Series 81'!#REF!</definedName>
    <definedName name="XDO_?NNPTF?136?">'SBI-BSE-SENSEX-IF'!#REF!</definedName>
    <definedName name="XDO_?NNPTF?137?">'SBI Nifty 1 D Rate ETF'!#REF!</definedName>
    <definedName name="XDO_?NNPTF?138?">'SFMP- Series 91'!#REF!</definedName>
    <definedName name="XDO_?NNPTF?139?">#REF!</definedName>
    <definedName name="XDO_?NNPTF?14?">SLTEF!#REF!</definedName>
    <definedName name="XDO_?NNPTF?140?">#REF!</definedName>
    <definedName name="XDO_?NNPTF?141?">#REF!</definedName>
    <definedName name="XDO_?NNPTF?142?">#REF!</definedName>
    <definedName name="XDO_?NNPTF?143?">#REF!</definedName>
    <definedName name="XDO_?NNPTF?15?">#REF!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SCBF!#REF!</definedName>
    <definedName name="XDO_?NNPTF?76?">SEMVF!#REF!</definedName>
    <definedName name="XDO_?NNPTF?77?">'SFMP- Series 1'!#REF!</definedName>
    <definedName name="XDO_?NNPTF?78?">'SFMP- Series 6'!#REF!</definedName>
    <definedName name="XDO_?NNPTF?79?">'SFMP- Series 34'!#REF!</definedName>
    <definedName name="XDO_?NNPTF?8?">#REF!</definedName>
    <definedName name="XDO_?NNPTF?80?">'SMCBF-IP'!#REF!</definedName>
    <definedName name="XDO_?NNPTF?81?">SFRDF!#REF!</definedName>
    <definedName name="XDO_?NNPTF?82?">SBIETFIT!#REF!</definedName>
    <definedName name="XDO_?NNPTF?83?">SBIETFPB!#REF!</definedName>
    <definedName name="XDO_?NNPTF?84?">'SRBF-AP'!#REF!</definedName>
    <definedName name="XDO_?NNPTF?85?">'SRBF-AHP'!#REF!</definedName>
    <definedName name="XDO_?NNPTF?86?">'SRBF-CHP'!#REF!</definedName>
    <definedName name="XDO_?NNPTF?87?">'SRBF-CP'!#REF!</definedName>
    <definedName name="XDO_?NNPTF?88?">'SIA-US EQUITY FOF'!#REF!</definedName>
    <definedName name="XDO_?NNPTF?89?">'SFMP- Series 41'!#REF!</definedName>
    <definedName name="XDO_?NNPTF?9?">#REF!</definedName>
    <definedName name="XDO_?NNPTF?90?">'SFMP- Series 42'!#REF!</definedName>
    <definedName name="XDO_?NNPTF?91?">'SFMP- Series 43'!#REF!</definedName>
    <definedName name="XDO_?NNPTF?92?">'SNN50'!#REF!</definedName>
    <definedName name="XDO_?NNPTF?93?">'SFMP- Series 44'!#REF!</definedName>
    <definedName name="XDO_?NNPTF?94?">'SFMP- Series 45'!#REF!</definedName>
    <definedName name="XDO_?NNPTF?95?">SBIETFCON!#REF!</definedName>
    <definedName name="XDO_?NNPTF?96?">'SFMP- Series 46'!#REF!</definedName>
    <definedName name="XDO_?NNPTF?97?">'SFMP- Series 47'!#REF!</definedName>
    <definedName name="XDO_?NNPTF?98?">'SFMP- Series 48'!#REF!</definedName>
    <definedName name="XDO_?NNPTF?99?">SBAF!#REF!</definedName>
    <definedName name="XDO_?NOVAL?">#REF!</definedName>
    <definedName name="XDO_?NOVAL?1?">#REF!</definedName>
    <definedName name="XDO_?NOVAL?10?">#REF!</definedName>
    <definedName name="XDO_?NOVAL?100?">SCF!$B$10:$B$144</definedName>
    <definedName name="XDO_?NOVAL?101?">SCF!$B$10:$B$149</definedName>
    <definedName name="XDO_?NOVAL?102?">SNIF!$B$10:$B$59</definedName>
    <definedName name="XDO_?NOVAL?103?">SNIF!$B$10:$B$100</definedName>
    <definedName name="XDO_?NOVAL?104?">SNIF!$B$10:$B$105</definedName>
    <definedName name="XDO_?NOVAL?105?">'SMCBF-SP'!$B$10:$B$29</definedName>
    <definedName name="XDO_?NOVAL?106?">'SMCBF-SP'!$B$10:$B$45</definedName>
    <definedName name="XDO_?NOVAL?107?">'SMCBF-SP'!$B$10:$B$56</definedName>
    <definedName name="XDO_?NOVAL?108?">'SMCBF-SP'!$B$10:$B$71</definedName>
    <definedName name="XDO_?NOVAL?109?">'SMCBF-SP'!$B$10:$B$84</definedName>
    <definedName name="XDO_?NOVAL?11?">SMEEF!$B$10:$B$44</definedName>
    <definedName name="XDO_?NOVAL?110?">'SMCBF-SP'!$B$10:$B$89</definedName>
    <definedName name="XDO_?NOVAL?111?">SOF!$B$50</definedName>
    <definedName name="XDO_?NOVAL?112?">SOF!$B$50:$B$55</definedName>
    <definedName name="XDO_?NOVAL?113?">SMMDF!$B$18:$B$51</definedName>
    <definedName name="XDO_?NOVAL?114?">SMMDF!$B$18:$B$64</definedName>
    <definedName name="XDO_?NOVAL?115?">SMMDF!$B$18:$B$69</definedName>
    <definedName name="XDO_?NOVAL?116?">SMMDF!$B$18:$B$86</definedName>
    <definedName name="XDO_?NOVAL?117?">SMMDF!$B$18:$B$96</definedName>
    <definedName name="XDO_?NOVAL?118?">SMMDF!$B$18:$B$101</definedName>
    <definedName name="XDO_?NOVAL?119?">SLF!$B$24:$B$25</definedName>
    <definedName name="XDO_?NOVAL?12?">SMEEF!$B$10:$B$49</definedName>
    <definedName name="XDO_?NOVAL?120?">SLF!$B$24:$B$79</definedName>
    <definedName name="XDO_?NOVAL?121?">SLF!$B$24:$B$109</definedName>
    <definedName name="XDO_?NOVAL?122?">SLF!$B$24:$B$133</definedName>
    <definedName name="XDO_?NOVAL?123?">SLF!$B$24:$B$142</definedName>
    <definedName name="XDO_?NOVAL?124?">SLF!$B$24:$B$152</definedName>
    <definedName name="XDO_?NOVAL?125?">SLF!$B$24:$B$157</definedName>
    <definedName name="XDO_?NOVAL?126?">SDBF!$B$18:$B$22</definedName>
    <definedName name="XDO_?NOVAL?127?">SDBF!$B$18:$B$35</definedName>
    <definedName name="XDO_?NOVAL?128?">SDBF!$B$18:$B$41</definedName>
    <definedName name="XDO_?NOVAL?129?">SDBF!$B$18:$B$58</definedName>
    <definedName name="XDO_?NOVAL?13?">SMEEF!$B$10:$B$53</definedName>
    <definedName name="XDO_?NOVAL?130?">SDBF!$B$18:$B$68</definedName>
    <definedName name="XDO_?NOVAL?131?">SDBF!$B$18:$B$73</definedName>
    <definedName name="XDO_?NOVAL?132?">SSF!$B$24:$B$25</definedName>
    <definedName name="XDO_?NOVAL?133?">SSF!$B$24:$B$32</definedName>
    <definedName name="XDO_?NOVAL?134?">SSF!$B$24:$B$60</definedName>
    <definedName name="XDO_?NOVAL?135?">SSF!$B$24:$B$90</definedName>
    <definedName name="XDO_?NOVAL?136?">SSF!$B$24:$B$95</definedName>
    <definedName name="XDO_?NOVAL?137?">SSF!$B$24:$B$103</definedName>
    <definedName name="XDO_?NOVAL?138?">SSF!$B$24:$B$108</definedName>
    <definedName name="XDO_?NOVAL?139?">SSF!$B$24:$B$118</definedName>
    <definedName name="XDO_?NOVAL?14?">SMEEF!$B$10:$B$90</definedName>
    <definedName name="XDO_?NOVAL?140?">SSF!$B$24:$B$123</definedName>
    <definedName name="XDO_?NOVAL?141?">SCRF!$B$16</definedName>
    <definedName name="XDO_?NOVAL?142?">SCRF!$B$16:$B$65</definedName>
    <definedName name="XDO_?NOVAL?143?">SCRF!$B$16:$B$75</definedName>
    <definedName name="XDO_?NOVAL?144?">SCRF!$B$16:$B$83</definedName>
    <definedName name="XDO_?NOVAL?145?">SCRF!$B$16:$B$96</definedName>
    <definedName name="XDO_?NOVAL?146?">SCRF!$B$16:$B$106</definedName>
    <definedName name="XDO_?NOVAL?147?">SCRF!$B$16:$B$111</definedName>
    <definedName name="XDO_?NOVAL?148?">SFEF!$B$10:$B$31</definedName>
    <definedName name="XDO_?NOVAL?149?">SFEF!$B$10:$B$37</definedName>
    <definedName name="XDO_?NOVAL?15?">SMEEF!$B$10:$B$95</definedName>
    <definedName name="XDO_?NOVAL?150?">SFEF!$B$10:$B$58</definedName>
    <definedName name="XDO_?NOVAL?151?">SFEF!$B$10:$B$75</definedName>
    <definedName name="XDO_?NOVAL?152?">SFEF!$B$10:$B$80</definedName>
    <definedName name="XDO_?NOVAL?153?">SCHF!$B$10:$B$52</definedName>
    <definedName name="XDO_?NOVAL?154?">SCHF!$B$10:$B$60</definedName>
    <definedName name="XDO_?NOVAL?155?">SCHF!$B$10:$B$106</definedName>
    <definedName name="XDO_?NOVAL?156?">SCHF!$B$10:$B$116</definedName>
    <definedName name="XDO_?NOVAL?157?">SCHF!$B$10:$B$128</definedName>
    <definedName name="XDO_?NOVAL?158?">SCHF!$B$10:$B$145</definedName>
    <definedName name="XDO_?NOVAL?159?">SCHF!$B$10:$B$155</definedName>
    <definedName name="XDO_?NOVAL?16?">#REF!</definedName>
    <definedName name="XDO_?NOVAL?160?">SCHF!$B$10:$B$160</definedName>
    <definedName name="XDO_?NOVAL?161?">SMUSD!$B$18:$B$48</definedName>
    <definedName name="XDO_?NOVAL?162?">SMUSD!$B$18:$B$56</definedName>
    <definedName name="XDO_?NOVAL?163?">SMUSD!$B$18:$B$64</definedName>
    <definedName name="XDO_?NOVAL?164?">SMUSD!$B$18:$B$80</definedName>
    <definedName name="XDO_?NOVAL?165?">SMUSD!$B$18:$B$104</definedName>
    <definedName name="XDO_?NOVAL?166?">SMUSD!$B$18:$B$113</definedName>
    <definedName name="XDO_?NOVAL?167?">SMUSD!$B$18:$B$122</definedName>
    <definedName name="XDO_?NOVAL?168?">SMUSD!$B$18:$B$132</definedName>
    <definedName name="XDO_?NOVAL?169?">SMUSD!$B$18:$B$137</definedName>
    <definedName name="XDO_?NOVAL?17?">#REF!</definedName>
    <definedName name="XDO_?NOVAL?170?">SMIDCAP!$B$10:$B$80</definedName>
    <definedName name="XDO_?NOVAL?171?">SMIDCAP!$B$10:$B$105</definedName>
    <definedName name="XDO_?NOVAL?172?">SMIDCAP!$B$10:$B$122</definedName>
    <definedName name="XDO_?NOVAL?173?">SMIDCAP!$B$10:$B$127</definedName>
    <definedName name="XDO_?NOVAL?174?">SMCMF!$B$24:$B$26</definedName>
    <definedName name="XDO_?NOVAL?175?">SMCMF!$B$24:$B$53</definedName>
    <definedName name="XDO_?NOVAL?176?">SMCMF!$B$24:$B$58</definedName>
    <definedName name="XDO_?NOVAL?177?">SMCOMMA!$B$10:$B$31</definedName>
    <definedName name="XDO_?NOVAL?178?">SMCOMMA!$B$10:$B$72</definedName>
    <definedName name="XDO_?NOVAL?179?">SMCOMMA!$B$10:$B$77</definedName>
    <definedName name="XDO_?NOVAL?18?">#REF!</definedName>
    <definedName name="XDO_?NOVAL?180?">SMGF!$B$24:$B$30</definedName>
    <definedName name="XDO_?NOVAL?181?">SMGF!$B$24:$B$36</definedName>
    <definedName name="XDO_?NOVAL?182?">SMGF!$B$24:$B$61</definedName>
    <definedName name="XDO_?NOVAL?183?">SMGF!$B$24:$B$66</definedName>
    <definedName name="XDO_?NOVAL?184?">SFLEXI!$B$10:$B$66</definedName>
    <definedName name="XDO_?NOVAL?185?">SFLEXI!$B$10:$B$73</definedName>
    <definedName name="XDO_?NOVAL?186?">SFLEXI!$B$10:$B$94</definedName>
    <definedName name="XDO_?NOVAL?187?">SFLEXI!$B$10:$B$111</definedName>
    <definedName name="XDO_?NOVAL?188?">SFLEXI!$B$10:$B$116</definedName>
    <definedName name="XDO_?NOVAL?189?">SMAAF!$B$10:$B$57</definedName>
    <definedName name="XDO_?NOVAL?19?">#REF!</definedName>
    <definedName name="XDO_?NOVAL?190?">SMAAF!$B$10:$B$69</definedName>
    <definedName name="XDO_?NOVAL?191?">SMAAF!$B$10:$B$65</definedName>
    <definedName name="XDO_?NOVAL?192?">SMAAF!$B$10:$B$91</definedName>
    <definedName name="XDO_?NOVAL?193?">SMAAF!$B$10:$B$103</definedName>
    <definedName name="XDO_?NOVAL?194?">SMAAF!$B$10:$B$109</definedName>
    <definedName name="XDO_?NOVAL?195?">SMAAF!$B$10:$B$115</definedName>
    <definedName name="XDO_?NOVAL?196?">SMAAF!$B$10:$B$120</definedName>
    <definedName name="XDO_?NOVAL?197?">SMAAF!$B$10:$B$131</definedName>
    <definedName name="XDO_?NOVAL?198?">SMAAF!$B$10:$B$141</definedName>
    <definedName name="XDO_?NOVAL?199?">SMAAF!$B$10:$B$146</definedName>
    <definedName name="XDO_?NOVAL?2?">#REF!</definedName>
    <definedName name="XDO_?NOVAL?20?">#REF!</definedName>
    <definedName name="XDO_?NOVAL?200?">SBLUECHIP!$B$10:$B$59</definedName>
    <definedName name="XDO_?NOVAL?201?">SBLUECHIP!$B$10:$B$85</definedName>
    <definedName name="XDO_?NOVAL?202?">SBLUECHIP!$B$10:$B$102</definedName>
    <definedName name="XDO_?NOVAL?203?">SBLUECHIP!$B$10:$B$107</definedName>
    <definedName name="XDO_?NOVAL?204?">SAOF!$B$10:$B$177</definedName>
    <definedName name="XDO_?NOVAL?205?">SAOF!$B$10:$B$186</definedName>
    <definedName name="XDO_?NOVAL?206?">SAOF!$B$10:$B$213</definedName>
    <definedName name="XDO_?NOVAL?207?">SAOF!$B$10:$B$217</definedName>
    <definedName name="XDO_?NOVAL?208?">SAOF!$B$10:$B$225</definedName>
    <definedName name="XDO_?NOVAL?209?">SAOF!$B$10:$B$235</definedName>
    <definedName name="XDO_?NOVAL?21?">#REF!</definedName>
    <definedName name="XDO_?NOVAL?210?">SAOF!$B$10:$B$245</definedName>
    <definedName name="XDO_?NOVAL?211?">SAOF!$B$10:$B$250</definedName>
    <definedName name="XDO_?NOVAL?212?">SIF!$B$10:$B$46</definedName>
    <definedName name="XDO_?NOVAL?213?">SIF!$B$10:$B$54</definedName>
    <definedName name="XDO_?NOVAL?214?">SIF!$B$10:$B$91</definedName>
    <definedName name="XDO_?NOVAL?215?">SIF!$B$10:$B$96</definedName>
    <definedName name="XDO_?NOVAL?216?">SMLDF!$B$18:$B$61</definedName>
    <definedName name="XDO_?NOVAL?217?">SMLDF!$B$18:$B$73</definedName>
    <definedName name="XDO_?NOVAL?218?">SMLDF!$B$18:$B$81</definedName>
    <definedName name="XDO_?NOVAL?219?">SMLDF!$B$18:$B$96</definedName>
    <definedName name="XDO_?NOVAL?22?">#REF!</definedName>
    <definedName name="XDO_?NOVAL?220?">SMLDF!$B$18:$B$111</definedName>
    <definedName name="XDO_?NOVAL?221?">SMLDF!$B$18:$B$125</definedName>
    <definedName name="XDO_?NOVAL?222?">SMLDF!$B$18:$B$130</definedName>
    <definedName name="XDO_?NOVAL?223?">SMLDF!$B$18:$B$140</definedName>
    <definedName name="XDO_?NOVAL?224?">SMLDF!$B$18:$B$145</definedName>
    <definedName name="XDO_?NOVAL?225?">SSTDF!$B$18:$B$81</definedName>
    <definedName name="XDO_?NOVAL?226?">SSTDF!$B$18:$B$98</definedName>
    <definedName name="XDO_?NOVAL?227?">SSTDF!$B$18:$B$102</definedName>
    <definedName name="XDO_?NOVAL?228?">SSTDF!$B$18:$B$107</definedName>
    <definedName name="XDO_?NOVAL?229?">SSTDF!$B$18:$B$117</definedName>
    <definedName name="XDO_?NOVAL?23?">#REF!</definedName>
    <definedName name="XDO_?NOVAL?230?">SSTDF!$B$18:$B$122</definedName>
    <definedName name="XDO_?NOVAL?231?">SSTDF!$B$18:$B$132</definedName>
    <definedName name="XDO_?NOVAL?232?">SSTDF!$B$18:$B$137</definedName>
    <definedName name="XDO_?NOVAL?233?">SETFGOLD!$B$44</definedName>
    <definedName name="XDO_?NOVAL?234?">SETFGOLD!$B$44:$B$52</definedName>
    <definedName name="XDO_?NOVAL?235?">SETFGOLD!$B$44:$B$57</definedName>
    <definedName name="XDO_?NOVAL?236?">SPSU!$B$10:$B$32</definedName>
    <definedName name="XDO_?NOVAL?237?">SPSU!$B$10:$B$73</definedName>
    <definedName name="XDO_?NOVAL?238?">SPSU!$B$10:$B$78</definedName>
    <definedName name="XDO_?NOVAL?239?">SGF!$B$42</definedName>
    <definedName name="XDO_?NOVAL?24?">#REF!</definedName>
    <definedName name="XDO_?NOVAL?240?">SGF!$B$42:$B$52</definedName>
    <definedName name="XDO_?NOVAL?241?">SGF!$B$42:$B$57</definedName>
    <definedName name="XDO_?NOVAL?242?">SBISENSEX!$B$10:$B$39</definedName>
    <definedName name="XDO_?NOVAL?243?">SBISENSEX!$B$10:$B$80</definedName>
    <definedName name="XDO_?NOVAL?244?">SBISENSEX!$B$10:$B$85</definedName>
    <definedName name="XDO_?NOVAL?245?">SSCF!$B$10:$B$64</definedName>
    <definedName name="XDO_?NOVAL?246?">SSCF!$B$10:$B$75</definedName>
    <definedName name="XDO_?NOVAL?247?">SSCF!$B$10:$B$106</definedName>
    <definedName name="XDO_?NOVAL?248?">SSCF!$B$10:$B$111</definedName>
    <definedName name="XDO_?NOVAL?249?">SBPF!$B$18:$B$61</definedName>
    <definedName name="XDO_?NOVAL?25?">#REF!</definedName>
    <definedName name="XDO_?NOVAL?250?">SBPF!$B$18:$B$74</definedName>
    <definedName name="XDO_?NOVAL?251?">SBPF!$B$18:$B$78</definedName>
    <definedName name="XDO_?NOVAL?252?">SBPF!$B$18:$B$95</definedName>
    <definedName name="XDO_?NOVAL?253?">SBPF!$B$18:$B$105</definedName>
    <definedName name="XDO_?NOVAL?254?">SBPF!$B$18:$B$110</definedName>
    <definedName name="XDO_?NOVAL?255?">'STAF-III'!$B$10:$B$28</definedName>
    <definedName name="XDO_?NOVAL?256?">'STAF-III'!$B$10:$B$69</definedName>
    <definedName name="XDO_?NOVAL?257?">'STAF-III'!$B$10:$B$74</definedName>
    <definedName name="XDO_?NOVAL?258?">'SLTAF-I'!$B$10:$B$34</definedName>
    <definedName name="XDO_?NOVAL?259?">'SLTAF-I'!$B$10:$B$75</definedName>
    <definedName name="XDO_?NOVAL?26?">#REF!</definedName>
    <definedName name="XDO_?NOVAL?260?">'SLTAF-I'!$B$10:$B$80</definedName>
    <definedName name="XDO_?NOVAL?261?">'SLTAF-II'!$B$10:$B$34</definedName>
    <definedName name="XDO_?NOVAL?262?">'SLTAF-II'!$B$10:$B$75</definedName>
    <definedName name="XDO_?NOVAL?263?">'SLTAF-II'!$B$10:$B$80</definedName>
    <definedName name="XDO_?NOVAL?264?">SBFS!$B$10:$B$34</definedName>
    <definedName name="XDO_?NOVAL?265?">SBFS!$B$10:$B$75</definedName>
    <definedName name="XDO_?NOVAL?266?">SBFS!$B$10:$B$80</definedName>
    <definedName name="XDO_?NOVAL?267?">SETFNN50!$B$10:$B$59</definedName>
    <definedName name="XDO_?NOVAL?268?">SETFNN50!$B$10:$B$100</definedName>
    <definedName name="XDO_?NOVAL?269?">SETFNN50!$B$10:$B$105</definedName>
    <definedName name="XDO_?NOVAL?27?">#REF!</definedName>
    <definedName name="XDO_?NOVAL?270?">SETFNIFBK!$B$10:$B$21</definedName>
    <definedName name="XDO_?NOVAL?271?">SETFNIFBK!$B$10:$B$62</definedName>
    <definedName name="XDO_?NOVAL?272?">SETFNIFBK!$B$10:$B$67</definedName>
    <definedName name="XDO_?NOVAL?273?">SETFBSE100!$B$10:$B$110</definedName>
    <definedName name="XDO_?NOVAL?274?">SETFBSE100!$B$10:$B$155</definedName>
    <definedName name="XDO_?NOVAL?275?">SESF!$B$10:$B$103</definedName>
    <definedName name="XDO_?NOVAL?276?">SESF!$B$10:$B$115</definedName>
    <definedName name="XDO_?NOVAL?277?">SESF!$B$10:$B$111</definedName>
    <definedName name="XDO_?NOVAL?278?">SESF!$B$10:$B$136</definedName>
    <definedName name="XDO_?NOVAL?279?">SESF!$B$10:$B$145</definedName>
    <definedName name="XDO_?NOVAL?28?">#REF!</definedName>
    <definedName name="XDO_?NOVAL?280?">SESF!$B$10:$B$155</definedName>
    <definedName name="XDO_?NOVAL?281?">SESF!$B$10:$B$164</definedName>
    <definedName name="XDO_?NOVAL?282?">SESF!$B$10:$B$181</definedName>
    <definedName name="XDO_?NOVAL?283?">SESF!$B$10:$B$186</definedName>
    <definedName name="XDO_?NOVAL?284?">SETFNIF50!$B$10:$B$59</definedName>
    <definedName name="XDO_?NOVAL?285?">SETFNIF50!$B$10:$B$100</definedName>
    <definedName name="XDO_?NOVAL?286?">SETFNIF50!$B$10:$B$105</definedName>
    <definedName name="XDO_?NOVAL?287?">'SLTAF-III'!$B$10:$B$35</definedName>
    <definedName name="XDO_?NOVAL?288?">'SLTAF-III'!$B$10:$B$76</definedName>
    <definedName name="XDO_?NOVAL?289?">'SLTAF-III'!$B$10:$B$81</definedName>
    <definedName name="XDO_?NOVAL?29?">#REF!</definedName>
    <definedName name="XDO_?NOVAL?290?">SETF10GILT!$B$24</definedName>
    <definedName name="XDO_?NOVAL?291?">SETF10GILT!$B$24:$B$51</definedName>
    <definedName name="XDO_?NOVAL?292?">SETF10GILT!$B$24:$B$56</definedName>
    <definedName name="XDO_?NOVAL?293?">'SLTAF-IV'!$B$10:$B$32</definedName>
    <definedName name="XDO_?NOVAL?294?">'SLTAF-IV'!$B$10:$B$43</definedName>
    <definedName name="XDO_?NOVAL?295?">'SLTAF-IV'!$B$10:$B$74</definedName>
    <definedName name="XDO_?NOVAL?296?">'SLTAF-IV'!$B$10:$B$79</definedName>
    <definedName name="XDO_?NOVAL?297?">'SLTAF-V'!$B$10:$B$29</definedName>
    <definedName name="XDO_?NOVAL?298?">'SLTAF-V'!$B$10:$B$70</definedName>
    <definedName name="XDO_?NOVAL?299?">'SLTAF-V'!$B$10:$B$75</definedName>
    <definedName name="XDO_?NOVAL?3?">#REF!</definedName>
    <definedName name="XDO_?NOVAL?30?">#REF!</definedName>
    <definedName name="XDO_?NOVAL?300?">'SLTAF-VI'!$B$10:$B$51</definedName>
    <definedName name="XDO_?NOVAL?301?">'SLTAF-VI'!$B$10:$B$92</definedName>
    <definedName name="XDO_?NOVAL?302?">'SLTAF-VI'!$B$10:$B$97</definedName>
    <definedName name="XDO_?NOVAL?303?">SETFSN50!$B$10:$B$59</definedName>
    <definedName name="XDO_?NOVAL?304?">SETFSN50!$B$10:$B$100</definedName>
    <definedName name="XDO_?NOVAL?305?">SETFSN50!$B$10:$B$105</definedName>
    <definedName name="XDO_?NOVAL?306?">SBIETFQLTY!$B$10:$B$40</definedName>
    <definedName name="XDO_?NOVAL?307?">SBIETFQLTY!$B$10:$B$81</definedName>
    <definedName name="XDO_?NOVAL?308?">SBIETFQLTY!$B$10:$B$86</definedName>
    <definedName name="XDO_?NOVAL?309?">SCBF!$B$18:$B$103</definedName>
    <definedName name="XDO_?NOVAL?31?">#REF!</definedName>
    <definedName name="XDO_?NOVAL?310?">SCBF!$B$18:$B$116</definedName>
    <definedName name="XDO_?NOVAL?311?">SCBF!$B$18:$B$120</definedName>
    <definedName name="XDO_?NOVAL?312?">SCBF!$B$18:$B$135</definedName>
    <definedName name="XDO_?NOVAL?313?">SCBF!$B$18:$B$140</definedName>
    <definedName name="XDO_?NOVAL?314?">SCBF!$B$18:$B$150</definedName>
    <definedName name="XDO_?NOVAL?315?">SCBF!$B$18:$B$155</definedName>
    <definedName name="XDO_?NOVAL?316?">SEMVF!$B$10:$B$59</definedName>
    <definedName name="XDO_?NOVAL?317?">SEMVF!$B$10:$B$100</definedName>
    <definedName name="XDO_?NOVAL?318?">SEMVF!$B$10:$B$105</definedName>
    <definedName name="XDO_?NOVAL?319?">'SFMP- Series 1'!$B$26:$B$31</definedName>
    <definedName name="XDO_?NOVAL?32?">#REF!</definedName>
    <definedName name="XDO_?NOVAL?320?">'SFMP- Series 1'!$B$26:$B$49</definedName>
    <definedName name="XDO_?NOVAL?321?">'SFMP- Series 1'!$B$26:$B$62</definedName>
    <definedName name="XDO_?NOVAL?322?">'SFMP- Series 1'!$B$26:$B$67</definedName>
    <definedName name="XDO_?NOVAL?323?">'SFMP- Series 6'!$B$26:$B$29</definedName>
    <definedName name="XDO_?NOVAL?324?">'SFMP- Series 6'!$B$26:$B$47</definedName>
    <definedName name="XDO_?NOVAL?325?">'SFMP- Series 6'!$B$26:$B$60</definedName>
    <definedName name="XDO_?NOVAL?326?">'SFMP- Series 6'!$B$26:$B$65</definedName>
    <definedName name="XDO_?NOVAL?327?">'SFMP- Series 34'!$B$26</definedName>
    <definedName name="XDO_?NOVAL?328?">'SFMP- Series 34'!$B$26:$B$41</definedName>
    <definedName name="XDO_?NOVAL?329?">'SFMP- Series 34'!$B$26:$B$54</definedName>
    <definedName name="XDO_?NOVAL?33?">SLMF!$B$10:$B$86</definedName>
    <definedName name="XDO_?NOVAL?330?">'SFMP- Series 34'!$B$26:$B$59</definedName>
    <definedName name="XDO_?NOVAL?331?">'SMCBF-IP'!$B$10:$B$40</definedName>
    <definedName name="XDO_?NOVAL?332?">'SMCBF-IP'!$B$10:$B$47</definedName>
    <definedName name="XDO_?NOVAL?333?">'SMCBF-IP'!$B$10:$B$51</definedName>
    <definedName name="XDO_?NOVAL?334?">'SMCBF-IP'!$B$10:$B$62</definedName>
    <definedName name="XDO_?NOVAL?335?">'SMCBF-IP'!$B$10:$B$89</definedName>
    <definedName name="XDO_?NOVAL?336?">'SMCBF-IP'!$B$10:$B$94</definedName>
    <definedName name="XDO_?NOVAL?337?">SFRDF!$B$18:$B$26</definedName>
    <definedName name="XDO_?NOVAL?338?">SFRDF!$B$18:$B$36</definedName>
    <definedName name="XDO_?NOVAL?339?">SFRDF!$B$18:$B$40</definedName>
    <definedName name="XDO_?NOVAL?34?">SLMF!$B$10:$B$92</definedName>
    <definedName name="XDO_?NOVAL?340?">SFRDF!$B$18:$B$57</definedName>
    <definedName name="XDO_?NOVAL?341?">SFRDF!$B$18:$B$67</definedName>
    <definedName name="XDO_?NOVAL?342?">SFRDF!$B$18:$B$72</definedName>
    <definedName name="XDO_?NOVAL?343?">SBIETFIT!$B$10:$B$19</definedName>
    <definedName name="XDO_?NOVAL?344?">SBIETFIT!$B$10:$B$60</definedName>
    <definedName name="XDO_?NOVAL?345?">SBIETFIT!$B$10:$B$65</definedName>
    <definedName name="XDO_?NOVAL?346?">SBIETFPB!$B$10:$B$19</definedName>
    <definedName name="XDO_?NOVAL?347?">SBIETFPB!$B$10:$B$60</definedName>
    <definedName name="XDO_?NOVAL?348?">SBIETFPB!$B$10:$B$65</definedName>
    <definedName name="XDO_?NOVAL?349?">'SRBF-AP'!$B$10:$B$46</definedName>
    <definedName name="XDO_?NOVAL?35?">SLMF!$B$10:$B$96</definedName>
    <definedName name="XDO_?NOVAL?350?">'SRBF-AP'!$B$10:$B$55</definedName>
    <definedName name="XDO_?NOVAL?351?">'SRBF-AP'!$B$10:$B$64</definedName>
    <definedName name="XDO_?NOVAL?352?">'SRBF-AP'!$B$10:$B$69</definedName>
    <definedName name="XDO_?NOVAL?353?">'SRBF-AP'!$B$10:$B$76</definedName>
    <definedName name="XDO_?NOVAL?354?">'SRBF-AP'!$B$10:$B$95</definedName>
    <definedName name="XDO_?NOVAL?355?">'SRBF-AP'!$B$10:$B$100</definedName>
    <definedName name="XDO_?NOVAL?356?">'SRBF-AHP'!$B$10:$B$46</definedName>
    <definedName name="XDO_?NOVAL?357?">'SRBF-AHP'!$B$10:$B$54</definedName>
    <definedName name="XDO_?NOVAL?358?">'SRBF-AHP'!$B$10:$B$59</definedName>
    <definedName name="XDO_?NOVAL?359?">'SRBF-AHP'!$B$10:$B$69</definedName>
    <definedName name="XDO_?NOVAL?36?">SLMF!$B$10:$B$133</definedName>
    <definedName name="XDO_?NOVAL?360?">'SRBF-AHP'!$B$10:$B$76</definedName>
    <definedName name="XDO_?NOVAL?361?">'SRBF-AHP'!$B$10:$B$84</definedName>
    <definedName name="XDO_?NOVAL?362?">'SRBF-AHP'!$B$10:$B$103</definedName>
    <definedName name="XDO_?NOVAL?363?">'SRBF-AHP'!$B$10:$B$108</definedName>
    <definedName name="XDO_?NOVAL?364?">'SRBF-CHP'!$B$10:$B$46</definedName>
    <definedName name="XDO_?NOVAL?365?">'SRBF-CHP'!$B$10:$B$68</definedName>
    <definedName name="XDO_?NOVAL?366?">'SRBF-CHP'!$B$10:$B$77</definedName>
    <definedName name="XDO_?NOVAL?367?">'SRBF-CHP'!$B$10:$B$104</definedName>
    <definedName name="XDO_?NOVAL?368?">'SRBF-CHP'!$B$10:$B$109</definedName>
    <definedName name="XDO_?NOVAL?369?">'SRBF-CP'!$B$10:$B$46</definedName>
    <definedName name="XDO_?NOVAL?37?">SLMF!$B$10:$B$138</definedName>
    <definedName name="XDO_?NOVAL?370?">'SRBF-CP'!$B$10:$B$68</definedName>
    <definedName name="XDO_?NOVAL?371?">'SRBF-CP'!$B$10:$B$77</definedName>
    <definedName name="XDO_?NOVAL?372?">'SRBF-CP'!$B$10:$B$104</definedName>
    <definedName name="XDO_?NOVAL?373?">'SRBF-CP'!$B$10:$B$109</definedName>
    <definedName name="XDO_?NOVAL?374?">'SIA-US EQUITY FOF'!$B$14</definedName>
    <definedName name="XDO_?NOVAL?375?">'SIA-US EQUITY FOF'!$B$14:$B$51</definedName>
    <definedName name="XDO_?NOVAL?376?">'SIA-US EQUITY FOF'!$B$14:$B$56</definedName>
    <definedName name="XDO_?NOVAL?377?">'SFMP- Series 41'!$B$18:$B$19</definedName>
    <definedName name="XDO_?NOVAL?378?">'SFMP- Series 41'!$B$18:$B$27</definedName>
    <definedName name="XDO_?NOVAL?379?">'SFMP- Series 41'!$B$18:$B$34</definedName>
    <definedName name="XDO_?NOVAL?38?">SLTEF!$B$10:$B$75</definedName>
    <definedName name="XDO_?NOVAL?380?">'SFMP- Series 41'!$B$18:$B$53</definedName>
    <definedName name="XDO_?NOVAL?381?">'SFMP- Series 41'!$B$18:$B$66</definedName>
    <definedName name="XDO_?NOVAL?382?">'SFMP- Series 41'!$B$18:$B$71</definedName>
    <definedName name="XDO_?NOVAL?383?">'SFMP- Series 42'!$B$18</definedName>
    <definedName name="XDO_?NOVAL?384?">'SFMP- Series 42'!$B$18:$B$40</definedName>
    <definedName name="XDO_?NOVAL?385?">'SFMP- Series 42'!$B$18:$B$61</definedName>
    <definedName name="XDO_?NOVAL?386?">'SFMP- Series 42'!$B$18:$B$74</definedName>
    <definedName name="XDO_?NOVAL?387?">'SFMP- Series 42'!$B$18:$B$79</definedName>
    <definedName name="XDO_?NOVAL?388?">'SFMP- Series 43'!$B$26:$B$34</definedName>
    <definedName name="XDO_?NOVAL?389?">'SFMP- Series 43'!$B$26:$B$51</definedName>
    <definedName name="XDO_?NOVAL?39?">SLTEF!$B$10:$B$116</definedName>
    <definedName name="XDO_?NOVAL?390?">'SFMP- Series 43'!$B$26:$B$64</definedName>
    <definedName name="XDO_?NOVAL?391?">'SFMP- Series 43'!$B$26:$B$69</definedName>
    <definedName name="XDO_?NOVAL?392?">'SNN50'!$B$10:$B$59</definedName>
    <definedName name="XDO_?NOVAL?393?">'SNN50'!$B$10:$B$100</definedName>
    <definedName name="XDO_?NOVAL?394?">'SNN50'!$B$10:$B$105</definedName>
    <definedName name="XDO_?NOVAL?395?">'SFMP- Series 44'!$B$26:$B$31</definedName>
    <definedName name="XDO_?NOVAL?396?">'SFMP- Series 44'!$B$26:$B$52</definedName>
    <definedName name="XDO_?NOVAL?397?">'SFMP- Series 44'!$B$26:$B$65</definedName>
    <definedName name="XDO_?NOVAL?398?">'SFMP- Series 44'!$B$26:$B$70</definedName>
    <definedName name="XDO_?NOVAL?399?">'SFMP- Series 45'!$B$26:$B$33</definedName>
    <definedName name="XDO_?NOVAL?4?">#REF!</definedName>
    <definedName name="XDO_?NOVAL?40?">SLTEF!$B$10:$B$121</definedName>
    <definedName name="XDO_?NOVAL?400?">'SFMP- Series 45'!$B$26:$B$55</definedName>
    <definedName name="XDO_?NOVAL?401?">'SFMP- Series 45'!$B$26:$B$68</definedName>
    <definedName name="XDO_?NOVAL?402?">'SFMP- Series 45'!$B$26:$B$73</definedName>
    <definedName name="XDO_?NOVAL?403?">SBIETFCON!$B$10:$B$39</definedName>
    <definedName name="XDO_?NOVAL?404?">SBIETFCON!$B$10:$B$80</definedName>
    <definedName name="XDO_?NOVAL?405?">SBIETFCON!$B$10:$B$85</definedName>
    <definedName name="XDO_?NOVAL?406?">'SFMP- Series 46'!$B$26:$B$29</definedName>
    <definedName name="XDO_?NOVAL?407?">'SFMP- Series 46'!$B$26:$B$47</definedName>
    <definedName name="XDO_?NOVAL?408?">'SFMP- Series 46'!$B$26:$B$60</definedName>
    <definedName name="XDO_?NOVAL?409?">'SFMP- Series 46'!$B$26:$B$65</definedName>
    <definedName name="XDO_?NOVAL?41?">#REF!</definedName>
    <definedName name="XDO_?NOVAL?410?">'SFMP- Series 47'!$B$26:$B$27</definedName>
    <definedName name="XDO_?NOVAL?411?">'SFMP- Series 47'!$B$26:$B$45</definedName>
    <definedName name="XDO_?NOVAL?412?">'SFMP- Series 47'!$B$26:$B$58</definedName>
    <definedName name="XDO_?NOVAL?413?">'SFMP- Series 47'!$B$26:$B$63</definedName>
    <definedName name="XDO_?NOVAL?414?">'SFMP- Series 48'!$B$26:$B$28</definedName>
    <definedName name="XDO_?NOVAL?415?">'SFMP- Series 48'!$B$26:$B$44</definedName>
    <definedName name="XDO_?NOVAL?416?">'SFMP- Series 48'!$B$26:$B$57</definedName>
    <definedName name="XDO_?NOVAL?417?">'SFMP- Series 48'!$B$26:$B$62</definedName>
    <definedName name="XDO_?NOVAL?418?">SBAF!$B$10:$B$79</definedName>
    <definedName name="XDO_?NOVAL?419?">SBAF!$B$10:$B$86</definedName>
    <definedName name="XDO_?NOVAL?42?">#REF!</definedName>
    <definedName name="XDO_?NOVAL?420?">SBAF!$B$10:$B$94</definedName>
    <definedName name="XDO_?NOVAL?421?">SBAF!$B$10:$B$90</definedName>
    <definedName name="XDO_?NOVAL?422?">SBAF!$B$10:$B$116</definedName>
    <definedName name="XDO_?NOVAL?423?">SBAF!$B$10:$B$128</definedName>
    <definedName name="XDO_?NOVAL?424?">SBAF!$B$10:$B$135</definedName>
    <definedName name="XDO_?NOVAL?425?">SBAF!$B$10:$B$160</definedName>
    <definedName name="XDO_?NOVAL?426?">SBAF!$B$10:$B$165</definedName>
    <definedName name="XDO_?NOVAL?427?">'SFMP- Series 49'!$B$26:$B$33</definedName>
    <definedName name="XDO_?NOVAL?428?">'SFMP- Series 49'!$B$26:$B$52</definedName>
    <definedName name="XDO_?NOVAL?429?">'SFMP- Series 49'!$B$26:$B$65</definedName>
    <definedName name="XDO_?NOVAL?43?">#REF!</definedName>
    <definedName name="XDO_?NOVAL?430?">'SFMP- Series 49'!$B$26:$B$70</definedName>
    <definedName name="XDO_?NOVAL?431?">'SFMP- Series 50'!$B$26:$B$30</definedName>
    <definedName name="XDO_?NOVAL?432?">'SFMP- Series 50'!$B$26:$B$48</definedName>
    <definedName name="XDO_?NOVAL?433?">'SFMP- Series 50'!$B$26:$B$61</definedName>
    <definedName name="XDO_?NOVAL?434?">'SFMP- Series 50'!$B$26:$B$66</definedName>
    <definedName name="XDO_?NOVAL?435?">'SFMP- Series 51'!$B$26:$B$36</definedName>
    <definedName name="XDO_?NOVAL?436?">'SFMP- Series 51'!$B$26:$B$57</definedName>
    <definedName name="XDO_?NOVAL?437?">'SFMP- Series 51'!$B$26:$B$70</definedName>
    <definedName name="XDO_?NOVAL?438?">'SFMP- Series 51'!$B$26:$B$75</definedName>
    <definedName name="XDO_?NOVAL?439?">'SFMP- Series 52'!$B$26:$B$30</definedName>
    <definedName name="XDO_?NOVAL?44?">#REF!</definedName>
    <definedName name="XDO_?NOVAL?440?">'SFMP- Series 52'!$B$26:$B$50</definedName>
    <definedName name="XDO_?NOVAL?441?">'SFMP- Series 52'!$B$26:$B$63</definedName>
    <definedName name="XDO_?NOVAL?442?">'SFMP- Series 52'!$B$26:$B$68</definedName>
    <definedName name="XDO_?NOVAL?443?">'SFMP- Series 53'!$B$26:$B$34</definedName>
    <definedName name="XDO_?NOVAL?444?">'SFMP- Series 53'!$B$26:$B$54</definedName>
    <definedName name="XDO_?NOVAL?445?">'SFMP- Series 53'!$B$26:$B$67</definedName>
    <definedName name="XDO_?NOVAL?446?">'SFMP- Series 53'!$B$26:$B$72</definedName>
    <definedName name="XDO_?NOVAL?447?">'SFMP- Series 54'!$B$26:$B$28</definedName>
    <definedName name="XDO_?NOVAL?448?">'SFMP- Series 54'!$B$26:$B$42</definedName>
    <definedName name="XDO_?NOVAL?449?">'SFMP- Series 54'!$B$26:$B$55</definedName>
    <definedName name="XDO_?NOVAL?45?">#REF!</definedName>
    <definedName name="XDO_?NOVAL?450?">'SFMP- Series 54'!$B$26:$B$60</definedName>
    <definedName name="XDO_?NOVAL?451?">'SFMP- Series 55'!$B$26:$B$32</definedName>
    <definedName name="XDO_?NOVAL?452?">'SFMP- Series 55'!$B$26:$B$51</definedName>
    <definedName name="XDO_?NOVAL?453?">'SFMP- Series 55'!$B$26:$B$64</definedName>
    <definedName name="XDO_?NOVAL?454?">'SFMP- Series 55'!$B$26:$B$69</definedName>
    <definedName name="XDO_?NOVAL?455?">'SFMP- Series 56'!$B$26:$B$28</definedName>
    <definedName name="XDO_?NOVAL?456?">'SFMP- Series 56'!$B$26:$B$44</definedName>
    <definedName name="XDO_?NOVAL?457?">'SFMP- Series 56'!$B$26:$B$57</definedName>
    <definedName name="XDO_?NOVAL?458?">'SFMP- Series 56'!$B$26:$B$62</definedName>
    <definedName name="XDO_?NOVAL?459?">'SFMP- Series 57'!$B$26:$B$29</definedName>
    <definedName name="XDO_?NOVAL?46?">#REF!</definedName>
    <definedName name="XDO_?NOVAL?460?">'SFMP- Series 57'!$B$26:$B$50</definedName>
    <definedName name="XDO_?NOVAL?461?">'SFMP- Series 57'!$B$26:$B$63</definedName>
    <definedName name="XDO_?NOVAL?462?">'SFMP- Series 57'!$B$26:$B$68</definedName>
    <definedName name="XDO_?NOVAL?463?">'SFMP- Series 58'!$B$26:$B$31</definedName>
    <definedName name="XDO_?NOVAL?464?">'SFMP- Series 58'!$B$26:$B$48</definedName>
    <definedName name="XDO_?NOVAL?465?">'SFMP- Series 58'!$B$26:$B$61</definedName>
    <definedName name="XDO_?NOVAL?466?">'SFMP- Series 58'!$B$26:$B$66</definedName>
    <definedName name="XDO_?NOVAL?467?">SCPSE!$B$18:$B$44</definedName>
    <definedName name="XDO_?NOVAL?468?">SCPSE!$B$18:$B$54</definedName>
    <definedName name="XDO_?NOVAL?469?">SCPSE!$B$18:$B$133</definedName>
    <definedName name="XDO_?NOVAL?47?">SMGLF!$B$10:$B$30</definedName>
    <definedName name="XDO_?NOVAL?470?">SCPSE!$B$18:$B$158</definedName>
    <definedName name="XDO_?NOVAL?471?">SCPSE!$B$18:$B$163</definedName>
    <definedName name="XDO_?NOVAL?472?">'SFMP- Series 59'!$B$38:$B$40</definedName>
    <definedName name="XDO_?NOVAL?473?">'SFMP- Series 59'!$B$38:$B$53</definedName>
    <definedName name="XDO_?NOVAL?474?">'SFMP- Series 59'!$B$38:$B$58</definedName>
    <definedName name="XDO_?NOVAL?475?">'SFMP- Series 60'!$B$26:$B$30</definedName>
    <definedName name="XDO_?NOVAL?476?">'SFMP- Series 60'!$B$26:$B$49</definedName>
    <definedName name="XDO_?NOVAL?477?">'SFMP- Series 60'!$B$26:$B$62</definedName>
    <definedName name="XDO_?NOVAL?478?">'SFMP- Series 60'!$B$26:$B$67</definedName>
    <definedName name="XDO_?NOVAL?479?">SMCF!$B$10:$B$49</definedName>
    <definedName name="XDO_?NOVAL?48?">SMGLF!$B$10:$B$38</definedName>
    <definedName name="XDO_?NOVAL?480?">SMCF!$B$10:$B$64</definedName>
    <definedName name="XDO_?NOVAL?481?">SMCF!$B$10:$B$75</definedName>
    <definedName name="XDO_?NOVAL?482?">SMCF!$B$10:$B$92</definedName>
    <definedName name="XDO_?NOVAL?483?">SMCF!$B$10:$B$97</definedName>
    <definedName name="XDO_?NOVAL?484?">'SFMP- Series 61'!$B$26:$B$36</definedName>
    <definedName name="XDO_?NOVAL?485?">'SFMP- Series 61'!$B$26:$B$56</definedName>
    <definedName name="XDO_?NOVAL?486?">'SFMP- Series 61'!$B$26:$B$69</definedName>
    <definedName name="XDO_?NOVAL?487?">'SFMP- Series 61'!$B$26:$B$74</definedName>
    <definedName name="XDO_?NOVAL?488?">'SFMP- Series 66'!$B$26:$B$34</definedName>
    <definedName name="XDO_?NOVAL?489?">'SFMP- Series 66'!$B$26:$B$53</definedName>
    <definedName name="XDO_?NOVAL?49?">SMGLF!$B$10:$B$75</definedName>
    <definedName name="XDO_?NOVAL?490?">'SFMP- Series 66'!$B$26:$B$66</definedName>
    <definedName name="XDO_?NOVAL?491?">'SFMP- Series 66'!$B$26:$B$71</definedName>
    <definedName name="XDO_?NOVAL?492?">'SFMP- Series 67'!$B$26:$B$34</definedName>
    <definedName name="XDO_?NOVAL?493?">'SFMP- Series 67'!$B$26:$B$54</definedName>
    <definedName name="XDO_?NOVAL?494?">'SFMP- Series 67'!$B$26:$B$67</definedName>
    <definedName name="XDO_?NOVAL?495?">'SFMP- Series 67'!$B$26:$B$72</definedName>
    <definedName name="XDO_?NOVAL?496?">'SFMP- Series 64'!$B$24</definedName>
    <definedName name="XDO_?NOVAL?497?">'SFMP- Series 64'!$B$24:$B$32</definedName>
    <definedName name="XDO_?NOVAL?498?">'SFMP- Series 64'!$B$24:$B$50</definedName>
    <definedName name="XDO_?NOVAL?499?">'SFMP- Series 64'!$B$24:$B$63</definedName>
    <definedName name="XDO_?NOVAL?5?">#REF!</definedName>
    <definedName name="XDO_?NOVAL?50?">SMGLF!$B$10:$B$80</definedName>
    <definedName name="XDO_?NOVAL?500?">'SFMP- Series 64'!$B$24:$B$68</definedName>
    <definedName name="XDO_?NOVAL?501?">'SFMP- Series 68'!$B$24</definedName>
    <definedName name="XDO_?NOVAL?502?">'SFMP- Series 68'!$B$24:$B$41</definedName>
    <definedName name="XDO_?NOVAL?503?">'SFMP- Series 68'!$B$24:$B$54</definedName>
    <definedName name="XDO_?NOVAL?504?">'SFMP- Series 68'!$B$24:$B$59</definedName>
    <definedName name="XDO_?NOVAL?505?">SNM150IF!$B$10:$B$159</definedName>
    <definedName name="XDO_?NOVAL?506?">SNM150IF!$B$10:$B$200</definedName>
    <definedName name="XDO_?NOVAL?507?">SNM150IF!$B$10:$B$205</definedName>
    <definedName name="XDO_?NOVAL?508?">SNS250IF!$B$10:$B$259</definedName>
    <definedName name="XDO_?NOVAL?509?">SNS250IF!$B$10:$B$300</definedName>
    <definedName name="XDO_?NOVAL?51?">#REF!</definedName>
    <definedName name="XDO_?NOVAL?510?">SNS250IF!$B$10:$B$305</definedName>
    <definedName name="XDO_?NOVAL?511?">'SCIGI-JUN 2036'!$B$24:$B$25</definedName>
    <definedName name="XDO_?NOVAL?512?">'SCIGI-JUN 2036'!$B$24:$B$52</definedName>
    <definedName name="XDO_?NOVAL?513?">'SCIGI-JUN 2036'!$B$24:$B$57</definedName>
    <definedName name="XDO_?NOVAL?514?">'SCIGI-APR 2029'!$B$24</definedName>
    <definedName name="XDO_?NOVAL?515?">'SCIGI-APR 2029'!$B$24:$B$51</definedName>
    <definedName name="XDO_?NOVAL?516?">'SCIGI-APR 2029'!$B$24:$B$56</definedName>
    <definedName name="XDO_?NOVAL?517?">'SCISI-SEP 2027'!$B$24</definedName>
    <definedName name="XDO_?NOVAL?518?">'SCISI-SEP 2027'!$B$24:$B$45</definedName>
    <definedName name="XDO_?NOVAL?519?">'SCISI-SEP 2027'!$B$24:$B$70</definedName>
    <definedName name="XDO_?NOVAL?52?">#REF!</definedName>
    <definedName name="XDO_?NOVAL?520?">'SCISI-SEP 2027'!$B$24:$B$75</definedName>
    <definedName name="XDO_?NOVAL?521?">'SFMP- Series 72'!$B$38:$B$41</definedName>
    <definedName name="XDO_?NOVAL?522?">'SFMP- Series 72'!$B$38:$B$54</definedName>
    <definedName name="XDO_?NOVAL?523?">'SFMP- Series 72'!$B$38:$B$59</definedName>
    <definedName name="XDO_?NOVAL?524?">'SFMP- Series 73'!$B$38:$B$41</definedName>
    <definedName name="XDO_?NOVAL?525?">'SFMP- Series 73'!$B$38:$B$54</definedName>
    <definedName name="XDO_?NOVAL?526?">'SFMP- Series 73'!$B$38:$B$59</definedName>
    <definedName name="XDO_?NOVAL?527?">SLDF!$B$24:$B$30</definedName>
    <definedName name="XDO_?NOVAL?528?">SLDF!$B$24:$B$49</definedName>
    <definedName name="XDO_?NOVAL?529?">SLDF!$B$24:$B$59</definedName>
    <definedName name="XDO_?NOVAL?53?">#REF!</definedName>
    <definedName name="XDO_?NOVAL?530?">SLDF!$B$24:$B$64</definedName>
    <definedName name="XDO_?NOVAL?531?">'SFMP- Series 74'!$B$26:$B$33</definedName>
    <definedName name="XDO_?NOVAL?532?">'SFMP- Series 74'!$B$26:$B$47</definedName>
    <definedName name="XDO_?NOVAL?533?">'SFMP- Series 74'!$B$26:$B$60</definedName>
    <definedName name="XDO_?NOVAL?534?">'SFMP- Series 74'!$B$26:$B$65</definedName>
    <definedName name="XDO_?NOVAL?535?">'SFMP- Series 75'!$B$30:$B$32</definedName>
    <definedName name="XDO_?NOVAL?536?">'SFMP- Series 75'!$B$30:$B$43</definedName>
    <definedName name="XDO_?NOVAL?537?">'SFMP- Series 75'!$B$30:$B$47</definedName>
    <definedName name="XDO_?NOVAL?538?">'SFMP- Series 75'!$B$30:$B$64</definedName>
    <definedName name="XDO_?NOVAL?539?">'SFMP- Series 75'!$B$30:$B$69</definedName>
    <definedName name="XDO_?NOVAL?54?">#REF!</definedName>
    <definedName name="XDO_?NOVAL?540?">'SFMP- Series 76'!$B$18:$B$20</definedName>
    <definedName name="XDO_?NOVAL?541?">'SFMP- Series 76'!$B$18:$B$30</definedName>
    <definedName name="XDO_?NOVAL?542?">'SFMP- Series 76'!$B$18:$B$46</definedName>
    <definedName name="XDO_?NOVAL?543?">'SFMP- Series 76'!$B$18:$B$59</definedName>
    <definedName name="XDO_?NOVAL?544?">'SFMP- Series 76'!$B$18:$B$64</definedName>
    <definedName name="XDO_?NOVAL?545?">'SFMP- Series 77'!$B$18:$B$19</definedName>
    <definedName name="XDO_?NOVAL?546?">'SFMP- Series 77'!$B$18:$B$35</definedName>
    <definedName name="XDO_?NOVAL?547?">'SFMP- Series 77'!$B$18:$B$45</definedName>
    <definedName name="XDO_?NOVAL?548?">'SFMP- Series 77'!$B$18:$B$64</definedName>
    <definedName name="XDO_?NOVAL?549?">'SFMP- Series 77'!$B$18:$B$69</definedName>
    <definedName name="XDO_?NOVAL?55?">#REF!</definedName>
    <definedName name="XDO_?NOVAL?550?">'SFMP- Series 78'!$B$18:$B$21</definedName>
    <definedName name="XDO_?NOVAL?551?">'SFMP- Series 78'!$B$18:$B$33</definedName>
    <definedName name="XDO_?NOVAL?552?">'SFMP- Series 78'!$B$18:$B$48</definedName>
    <definedName name="XDO_?NOVAL?553?">'SFMP- Series 78'!$B$18:$B$61</definedName>
    <definedName name="XDO_?NOVAL?554?">'SFMP- Series 78'!$B$18:$B$66</definedName>
    <definedName name="XDO_?NOVAL?555?">SDYF!$B$10:$B$43</definedName>
    <definedName name="XDO_?NOVAL?556?">SDYF!$B$10:$B$56</definedName>
    <definedName name="XDO_?NOVAL?557?">SDYF!$B$10:$B$51</definedName>
    <definedName name="XDO_?NOVAL?558?">SDYF!$B$10:$B$93</definedName>
    <definedName name="XDO_?NOVAL?559?">SDYF!$B$10:$B$98</definedName>
    <definedName name="XDO_?NOVAL?56?">SEHF!$B$10:$B$39</definedName>
    <definedName name="XDO_?NOVAL?560?">'SFMP- Series 79'!$B$18:$B$21</definedName>
    <definedName name="XDO_?NOVAL?561?">'SFMP- Series 79'!$B$18:$B$44</definedName>
    <definedName name="XDO_?NOVAL?562?">'SFMP- Series 79'!$B$18:$B$57</definedName>
    <definedName name="XDO_?NOVAL?563?">'SFMP- Series 79'!$B$18:$B$62</definedName>
    <definedName name="XDO_?NOVAL?564?">'SFMP- Series 80'!$B$18:$B$19</definedName>
    <definedName name="XDO_?NOVAL?565?">'SFMP- Series 80'!$B$18:$B$37</definedName>
    <definedName name="XDO_?NOVAL?566?">'SFMP- Series 80'!$B$18:$B$48</definedName>
    <definedName name="XDO_?NOVAL?567?">'SFMP- Series 80'!$B$18:$B$67</definedName>
    <definedName name="XDO_?NOVAL?568?">'SFMP- Series 80'!$B$18:$B$72</definedName>
    <definedName name="XDO_?NOVAL?569?">'SFMP- Series 81'!$B$18:$B$25</definedName>
    <definedName name="XDO_?NOVAL?57?">SEHF!$B$10:$B$44</definedName>
    <definedName name="XDO_?NOVAL?570?">'SFMP- Series 81'!$B$18:$B$41</definedName>
    <definedName name="XDO_?NOVAL?571?">'SFMP- Series 81'!$B$18:$B$55</definedName>
    <definedName name="XDO_?NOVAL?572?">'SFMP- Series 81'!$B$18:$B$68</definedName>
    <definedName name="XDO_?NOVAL?573?">'SFMP- Series 81'!$B$18:$B$73</definedName>
    <definedName name="XDO_?NOVAL?574?">'SBI-BSE-SENSEX-IF'!$B$10:$B$39</definedName>
    <definedName name="XDO_?NOVAL?575?">'SBI-BSE-SENSEX-IF'!$B$10:$B$80</definedName>
    <definedName name="XDO_?NOVAL?576?">'SBI-BSE-SENSEX-IF'!$B$10:$B$85</definedName>
    <definedName name="XDO_?NOVAL?577?">'SBI Nifty 1 D Rate ETF'!$B$50</definedName>
    <definedName name="XDO_?NOVAL?578?">'SBI Nifty 1 D Rate ETF'!$B$50:$B$55</definedName>
    <definedName name="XDO_?NOVAL?579?">'SFMP- Series 91'!$B$30:$B$34</definedName>
    <definedName name="XDO_?NOVAL?58?">SEHF!$B$10:$B$54</definedName>
    <definedName name="XDO_?NOVAL?580?">'SFMP- Series 91'!$B$30:$B$46</definedName>
    <definedName name="XDO_?NOVAL?581?">'SFMP- Series 91'!$B$30:$B$65</definedName>
    <definedName name="XDO_?NOVAL?582?">'SFMP- Series 91'!$B$30:$B$70</definedName>
    <definedName name="XDO_?NOVAL?583?">#REF!</definedName>
    <definedName name="XDO_?NOVAL?584?">#REF!</definedName>
    <definedName name="XDO_?NOVAL?585?">#REF!</definedName>
    <definedName name="XDO_?NOVAL?586?">#REF!</definedName>
    <definedName name="XDO_?NOVAL?587?">#REF!</definedName>
    <definedName name="XDO_?NOVAL?588?">#REF!</definedName>
    <definedName name="XDO_?NOVAL?589?">#REF!</definedName>
    <definedName name="XDO_?NOVAL?59?">SEHF!$B$10:$B$50</definedName>
    <definedName name="XDO_?NOVAL?590?">#REF!</definedName>
    <definedName name="XDO_?NOVAL?591?">#REF!</definedName>
    <definedName name="XDO_?NOVAL?592?">#REF!</definedName>
    <definedName name="XDO_?NOVAL?593?">#REF!</definedName>
    <definedName name="XDO_?NOVAL?6?">#REF!</definedName>
    <definedName name="XDO_?NOVAL?60?">SEHF!$B$10:$B$84</definedName>
    <definedName name="XDO_?NOVAL?61?">SEHF!$B$10:$B$99</definedName>
    <definedName name="XDO_?NOVAL?62?">SEHF!$B$10:$B$105</definedName>
    <definedName name="XDO_?NOVAL?63?">SEHF!$B$10:$B$114</definedName>
    <definedName name="XDO_?NOVAL?64?">SEHF!$B$10:$B$120</definedName>
    <definedName name="XDO_?NOVAL?65?">SEHF!$B$10:$B$128</definedName>
    <definedName name="XDO_?NOVAL?66?">SEHF!$B$10:$B$141</definedName>
    <definedName name="XDO_?NOVAL?67?">SEHF!$B$10:$B$146</definedName>
    <definedName name="XDO_?NOVAL?68?">#REF!</definedName>
    <definedName name="XDO_?NOVAL?69?">#REF!</definedName>
    <definedName name="XDO_?NOVAL?7?">#REF!</definedName>
    <definedName name="XDO_?NOVAL?70?">#REF!</definedName>
    <definedName name="XDO_?NOVAL?71?">#REF!</definedName>
    <definedName name="XDO_?NOVAL?72?">#REF!</definedName>
    <definedName name="XDO_?NOVAL?73?">#REF!</definedName>
    <definedName name="XDO_?NOVAL?74?">#REF!</definedName>
    <definedName name="XDO_?NOVAL?75?">SMIF!$B$18:$B$33</definedName>
    <definedName name="XDO_?NOVAL?76?">SMIF!$B$18:$B$43</definedName>
    <definedName name="XDO_?NOVAL?77?">SMIF!$B$18:$B$62</definedName>
    <definedName name="XDO_?NOVAL?78?">SMIF!$B$18:$B$72</definedName>
    <definedName name="XDO_?NOVAL?79?">SMIF!$B$18:$B$77</definedName>
    <definedName name="XDO_?NOVAL?8?">#REF!</definedName>
    <definedName name="XDO_?NOVAL?80?">#REF!</definedName>
    <definedName name="XDO_?NOVAL?81?">#REF!</definedName>
    <definedName name="XDO_?NOVAL?82?">#REF!</definedName>
    <definedName name="XDO_?NOVAL?83?">#REF!</definedName>
    <definedName name="XDO_?NOVAL?84?">SCOF!$B$10:$B$51</definedName>
    <definedName name="XDO_?NOVAL?85?">SCOF!$B$10:$B$92</definedName>
    <definedName name="XDO_?NOVAL?86?">SCOF!$B$10:$B$97</definedName>
    <definedName name="XDO_?NOVAL?87?">STOF!$B$10:$B$25</definedName>
    <definedName name="XDO_?NOVAL?88?">STOF!$B$10:$B$30</definedName>
    <definedName name="XDO_?NOVAL?89?">STOF!$B$10:$B$38</definedName>
    <definedName name="XDO_?NOVAL?9?">#REF!</definedName>
    <definedName name="XDO_?NOVAL?90?">STOF!$B$10:$B$75</definedName>
    <definedName name="XDO_?NOVAL?91?">STOF!$B$10:$B$80</definedName>
    <definedName name="XDO_?NOVAL?92?">SHOF!$B$10:$B$32</definedName>
    <definedName name="XDO_?NOVAL?93?">SHOF!$B$10:$B$43</definedName>
    <definedName name="XDO_?NOVAL?94?">SHOF!$B$10:$B$74</definedName>
    <definedName name="XDO_?NOVAL?95?">SHOF!$B$10:$B$79</definedName>
    <definedName name="XDO_?NOVAL?96?">SCF!$B$10:$B$93</definedName>
    <definedName name="XDO_?NOVAL?97?">SCF!$B$10:$B$100</definedName>
    <definedName name="XDO_?NOVAL?98?">SCF!$B$10:$B$104</definedName>
    <definedName name="XDO_?NOVAL?99?">SCF!$B$10:$B$127</definedName>
    <definedName name="XDO_?NPTF?">#REF!</definedName>
    <definedName name="XDO_?NPTF?1?">#REF!</definedName>
    <definedName name="XDO_?NPTF?10?">#REF!</definedName>
    <definedName name="XDO_?NPTF?100?">'SFMP- Series 49'!$D$2:$D$33</definedName>
    <definedName name="XDO_?NPTF?101?">'SFMP- Series 50'!$D$2:$D$30</definedName>
    <definedName name="XDO_?NPTF?102?">'SFMP- Series 51'!$D$2:$D$36</definedName>
    <definedName name="XDO_?NPTF?103?">'SFMP- Series 52'!$D$2:$D$30</definedName>
    <definedName name="XDO_?NPTF?104?">'SFMP- Series 53'!$D$2:$D$34</definedName>
    <definedName name="XDO_?NPTF?105?">'SFMP- Series 54'!$D$2:$D$28</definedName>
    <definedName name="XDO_?NPTF?106?">'SFMP- Series 55'!$D$2:$D$32</definedName>
    <definedName name="XDO_?NPTF?107?">'SFMP- Series 56'!$D$2:$D$28</definedName>
    <definedName name="XDO_?NPTF?108?">'SFMP- Series 57'!$D$2:$D$29</definedName>
    <definedName name="XDO_?NPTF?109?">'SFMP- Series 58'!$D$2:$D$31</definedName>
    <definedName name="XDO_?NPTF?11?">#REF!</definedName>
    <definedName name="XDO_?NPTF?110?">SCPSE!$D$2:$D$44</definedName>
    <definedName name="XDO_?NPTF?111?">'SFMP- Series 59'!$D$2:$D$40</definedName>
    <definedName name="XDO_?NPTF?112?">'SFMP- Series 60'!$D$2:$D$30</definedName>
    <definedName name="XDO_?NPTF?113?">SMCF!$D$2:$D$49</definedName>
    <definedName name="XDO_?NPTF?114?">'SFMP- Series 61'!$D$2:$D$36</definedName>
    <definedName name="XDO_?NPTF?115?">'SFMP- Series 66'!$D$2:$D$34</definedName>
    <definedName name="XDO_?NPTF?116?">'SFMP- Series 67'!$D$2:$D$34</definedName>
    <definedName name="XDO_?NPTF?117?">'SFMP- Series 64'!$D$2:$D$24</definedName>
    <definedName name="XDO_?NPTF?118?">'SFMP- Series 68'!$D$2:$D$24</definedName>
    <definedName name="XDO_?NPTF?119?">SNM150IF!$D$2:$D$159</definedName>
    <definedName name="XDO_?NPTF?12?">#REF!</definedName>
    <definedName name="XDO_?NPTF?120?">SNS250IF!$D$2:$D$259</definedName>
    <definedName name="XDO_?NPTF?121?">'SCIGI-JUN 2036'!$D$2:$D$25</definedName>
    <definedName name="XDO_?NPTF?122?">'SCIGI-APR 2029'!$D$2:$D$24</definedName>
    <definedName name="XDO_?NPTF?123?">'SCISI-SEP 2027'!$D$2:$D$24</definedName>
    <definedName name="XDO_?NPTF?124?">'SFMP- Series 72'!$D$2:$D$41</definedName>
    <definedName name="XDO_?NPTF?125?">'SFMP- Series 73'!$D$2:$D$41</definedName>
    <definedName name="XDO_?NPTF?126?">SLDF!$D$2:$D$30</definedName>
    <definedName name="XDO_?NPTF?127?">'SFMP- Series 74'!$D$2:$D$33</definedName>
    <definedName name="XDO_?NPTF?128?">'SFMP- Series 75'!$D$2:$D$32</definedName>
    <definedName name="XDO_?NPTF?129?">'SFMP- Series 76'!$D$2:$D$20</definedName>
    <definedName name="XDO_?NPTF?13?">SLMF!$D$2:$D$86</definedName>
    <definedName name="XDO_?NPTF?130?">'SFMP- Series 77'!$D$2:$D$19</definedName>
    <definedName name="XDO_?NPTF?131?">'SFMP- Series 78'!$D$2:$D$21</definedName>
    <definedName name="XDO_?NPTF?132?">SDYF!$D$2:$D$43</definedName>
    <definedName name="XDO_?NPTF?133?">'SFMP- Series 79'!$D$2:$D$21</definedName>
    <definedName name="XDO_?NPTF?134?">'SFMP- Series 80'!$D$2:$D$19</definedName>
    <definedName name="XDO_?NPTF?135?">'SFMP- Series 81'!$D$2:$D$25</definedName>
    <definedName name="XDO_?NPTF?136?">'SBI-BSE-SENSEX-IF'!$D$2:$D$39</definedName>
    <definedName name="XDO_?NPTF?137?">'SBI Nifty 1 D Rate ETF'!$D$2:$D$50</definedName>
    <definedName name="XDO_?NPTF?138?">'SFMP- Series 91'!$D$2:$D$34</definedName>
    <definedName name="XDO_?NPTF?139?">#REF!</definedName>
    <definedName name="XDO_?NPTF?14?">SLTEF!$D$2:$D$75</definedName>
    <definedName name="XDO_?NPTF?140?">#REF!</definedName>
    <definedName name="XDO_?NPTF?141?">#REF!</definedName>
    <definedName name="XDO_?NPTF?142?">#REF!</definedName>
    <definedName name="XDO_?NPTF?143?">#REF!</definedName>
    <definedName name="XDO_?NPTF?15?">#REF!</definedName>
    <definedName name="XDO_?NPTF?16?">#REF!</definedName>
    <definedName name="XDO_?NPTF?17?">SMGLF!$D$2:$D$30</definedName>
    <definedName name="XDO_?NPTF?18?">#REF!</definedName>
    <definedName name="XDO_?NPTF?19?">#REF!</definedName>
    <definedName name="XDO_?NPTF?2?">#REF!</definedName>
    <definedName name="XDO_?NPTF?20?">SEHF!$D$2:$D$39</definedName>
    <definedName name="XDO_?NPTF?21?">#REF!</definedName>
    <definedName name="XDO_?NPTF?22?">#REF!</definedName>
    <definedName name="XDO_?NPTF?23?">#REF!</definedName>
    <definedName name="XDO_?NPTF?24?">SMIF!$D$2:$D$33</definedName>
    <definedName name="XDO_?NPTF?25?">#REF!</definedName>
    <definedName name="XDO_?NPTF?26?">#REF!</definedName>
    <definedName name="XDO_?NPTF?27?">SCOF!$D$2:$D$51</definedName>
    <definedName name="XDO_?NPTF?28?">STOF!$D$2:$D$25</definedName>
    <definedName name="XDO_?NPTF?29?">SHOF!$D$2:$D$32</definedName>
    <definedName name="XDO_?NPTF?3?">#REF!</definedName>
    <definedName name="XDO_?NPTF?30?">SCF!$D$2:$D$93</definedName>
    <definedName name="XDO_?NPTF?31?">SNIF!$D$2:$D$59</definedName>
    <definedName name="XDO_?NPTF?32?">'SMCBF-SP'!$D$2:$D$29</definedName>
    <definedName name="XDO_?NPTF?33?">SOF!$D$2:$D$50</definedName>
    <definedName name="XDO_?NPTF?34?">SMMDF!$D$2:$D$51</definedName>
    <definedName name="XDO_?NPTF?35?">SLF!$D$2:$D$25</definedName>
    <definedName name="XDO_?NPTF?36?">SDBF!$D$2:$D$22</definedName>
    <definedName name="XDO_?NPTF?37?">SSF!$D$2:$D$25</definedName>
    <definedName name="XDO_?NPTF?38?">SCRF!$D$2:$D$16</definedName>
    <definedName name="XDO_?NPTF?39?">SFEF!$D$2:$D$31</definedName>
    <definedName name="XDO_?NPTF?4?">#REF!</definedName>
    <definedName name="XDO_?NPTF?40?">SCHF!$D$2:$D$52</definedName>
    <definedName name="XDO_?NPTF?41?">SMUSD!$D$2:$D$48</definedName>
    <definedName name="XDO_?NPTF?42?">SMIDCAP!$D$2:$D$80</definedName>
    <definedName name="XDO_?NPTF?43?">SMCMF!$D$2:$D$26</definedName>
    <definedName name="XDO_?NPTF?44?">SMCOMMA!$D$2:$D$31</definedName>
    <definedName name="XDO_?NPTF?45?">SMGF!$D$2:$D$30</definedName>
    <definedName name="XDO_?NPTF?46?">SFLEXI!$D$2:$D$66</definedName>
    <definedName name="XDO_?NPTF?47?">SMAAF!$D$2:$D$57</definedName>
    <definedName name="XDO_?NPTF?48?">SBLUECHIP!$D$2:$D$59</definedName>
    <definedName name="XDO_?NPTF?49?">SAOF!$D$2:$D$177</definedName>
    <definedName name="XDO_?NPTF?5?">#REF!</definedName>
    <definedName name="XDO_?NPTF?50?">SIF!$D$2:$D$46</definedName>
    <definedName name="XDO_?NPTF?51?">SMLDF!$D$2:$D$61</definedName>
    <definedName name="XDO_?NPTF?52?">SSTDF!$D$2:$D$81</definedName>
    <definedName name="XDO_?NPTF?53?">SETFGOLD!$D$2:$D$44</definedName>
    <definedName name="XDO_?NPTF?54?">SPSU!$D$2:$D$32</definedName>
    <definedName name="XDO_?NPTF?55?">SGF!$D$2:$D$42</definedName>
    <definedName name="XDO_?NPTF?56?">SBISENSEX!$D$2:$D$39</definedName>
    <definedName name="XDO_?NPTF?57?">SSCF!$D$2:$D$64</definedName>
    <definedName name="XDO_?NPTF?58?">SBPF!$D$2:$D$61</definedName>
    <definedName name="XDO_?NPTF?59?">'STAF-III'!$D$2:$D$28</definedName>
    <definedName name="XDO_?NPTF?6?">SMEEF!$D$2:$D$44</definedName>
    <definedName name="XDO_?NPTF?60?">'SLTAF-I'!$D$2:$D$34</definedName>
    <definedName name="XDO_?NPTF?61?">'SLTAF-II'!$D$2:$D$34</definedName>
    <definedName name="XDO_?NPTF?62?">SBFS!$D$2:$D$34</definedName>
    <definedName name="XDO_?NPTF?63?">SETFNN50!$D$2:$D$59</definedName>
    <definedName name="XDO_?NPTF?64?">SETFNIFBK!$D$2:$D$21</definedName>
    <definedName name="XDO_?NPTF?65?">SETFBSE100!$D$2:$D$110</definedName>
    <definedName name="XDO_?NPTF?66?">SESF!$D$2:$D$103</definedName>
    <definedName name="XDO_?NPTF?67?">SETFNIF50!$D$2:$D$59</definedName>
    <definedName name="XDO_?NPTF?68?">'SLTAF-III'!$D$2:$D$35</definedName>
    <definedName name="XDO_?NPTF?69?">SETF10GILT!$D$2:$D$24</definedName>
    <definedName name="XDO_?NPTF?7?">#REF!</definedName>
    <definedName name="XDO_?NPTF?70?">'SLTAF-IV'!$D$2:$D$32</definedName>
    <definedName name="XDO_?NPTF?71?">'SLTAF-V'!$D$2:$D$29</definedName>
    <definedName name="XDO_?NPTF?72?">'SLTAF-VI'!$D$2:$D$51</definedName>
    <definedName name="XDO_?NPTF?73?">SETFSN50!$D$2:$D$59</definedName>
    <definedName name="XDO_?NPTF?74?">SBIETFQLTY!$D$2:$D$40</definedName>
    <definedName name="XDO_?NPTF?75?">SCBF!$D$2:$D$103</definedName>
    <definedName name="XDO_?NPTF?76?">SEMVF!$D$2:$D$59</definedName>
    <definedName name="XDO_?NPTF?77?">'SFMP- Series 1'!$D$2:$D$31</definedName>
    <definedName name="XDO_?NPTF?78?">'SFMP- Series 6'!$D$2:$D$29</definedName>
    <definedName name="XDO_?NPTF?79?">'SFMP- Series 34'!$D$2:$D$26</definedName>
    <definedName name="XDO_?NPTF?8?">#REF!</definedName>
    <definedName name="XDO_?NPTF?80?">'SMCBF-IP'!$D$2:$D$40</definedName>
    <definedName name="XDO_?NPTF?81?">SFRDF!$D$2:$D$26</definedName>
    <definedName name="XDO_?NPTF?82?">SBIETFIT!$D$2:$D$19</definedName>
    <definedName name="XDO_?NPTF?83?">SBIETFPB!$D$2:$D$19</definedName>
    <definedName name="XDO_?NPTF?84?">'SRBF-AP'!$D$2:$D$46</definedName>
    <definedName name="XDO_?NPTF?85?">'SRBF-AHP'!$D$2:$D$46</definedName>
    <definedName name="XDO_?NPTF?86?">'SRBF-CHP'!$D$2:$D$46</definedName>
    <definedName name="XDO_?NPTF?87?">'SRBF-CP'!$D$2:$D$46</definedName>
    <definedName name="XDO_?NPTF?88?">'SIA-US EQUITY FOF'!$D$2:$D$14</definedName>
    <definedName name="XDO_?NPTF?89?">'SFMP- Series 41'!$D$2:$D$19</definedName>
    <definedName name="XDO_?NPTF?9?">#REF!</definedName>
    <definedName name="XDO_?NPTF?90?">'SFMP- Series 42'!$D$2:$D$18</definedName>
    <definedName name="XDO_?NPTF?91?">'SFMP- Series 43'!$D$2:$D$34</definedName>
    <definedName name="XDO_?NPTF?92?">'SNN50'!$D$2:$D$59</definedName>
    <definedName name="XDO_?NPTF?93?">'SFMP- Series 44'!$D$2:$D$31</definedName>
    <definedName name="XDO_?NPTF?94?">'SFMP- Series 45'!$D$2:$D$33</definedName>
    <definedName name="XDO_?NPTF?95?">SBIETFCON!$D$2:$D$39</definedName>
    <definedName name="XDO_?NPTF?96?">'SFMP- Series 46'!$D$2:$D$29</definedName>
    <definedName name="XDO_?NPTF?97?">'SFMP- Series 47'!$D$2:$D$27</definedName>
    <definedName name="XDO_?NPTF?98?">'SFMP- Series 48'!$D$2:$D$28</definedName>
    <definedName name="XDO_?NPTF?99?">SBAF!$D$2:$D$79</definedName>
    <definedName name="XDO_?RATING?">#REF!</definedName>
    <definedName name="XDO_?RATING?1?">#REF!</definedName>
    <definedName name="XDO_?RATING?10?">#REF!</definedName>
    <definedName name="XDO_?RATING?100?">SCF!$E$10:$E$144</definedName>
    <definedName name="XDO_?RATING?101?">SCF!$E$10:$E$149</definedName>
    <definedName name="XDO_?RATING?102?">SNIF!$E$10:$E$59</definedName>
    <definedName name="XDO_?RATING?103?">SNIF!$E$10:$E$100</definedName>
    <definedName name="XDO_?RATING?104?">SNIF!$E$10:$E$105</definedName>
    <definedName name="XDO_?RATING?105?">'SMCBF-SP'!$E$10:$E$29</definedName>
    <definedName name="XDO_?RATING?106?">'SMCBF-SP'!$E$10:$E$45</definedName>
    <definedName name="XDO_?RATING?107?">'SMCBF-SP'!$E$10:$E$56</definedName>
    <definedName name="XDO_?RATING?108?">'SMCBF-SP'!$E$10:$E$71</definedName>
    <definedName name="XDO_?RATING?109?">'SMCBF-SP'!$E$10:$E$84</definedName>
    <definedName name="XDO_?RATING?11?">SMEEF!$E$10:$E$44</definedName>
    <definedName name="XDO_?RATING?110?">'SMCBF-SP'!$E$10:$E$89</definedName>
    <definedName name="XDO_?RATING?111?">SOF!$E$50</definedName>
    <definedName name="XDO_?RATING?112?">SOF!$E$50:$E$55</definedName>
    <definedName name="XDO_?RATING?113?">SMMDF!$E$18:$E$51</definedName>
    <definedName name="XDO_?RATING?114?">SMMDF!$E$18:$E$64</definedName>
    <definedName name="XDO_?RATING?115?">SMMDF!$E$18:$E$69</definedName>
    <definedName name="XDO_?RATING?116?">SMMDF!$E$18:$E$86</definedName>
    <definedName name="XDO_?RATING?117?">SMMDF!$E$18:$E$96</definedName>
    <definedName name="XDO_?RATING?118?">SMMDF!$E$18:$E$101</definedName>
    <definedName name="XDO_?RATING?119?">SLF!$E$24:$E$25</definedName>
    <definedName name="XDO_?RATING?12?">SMEEF!$E$10:$E$49</definedName>
    <definedName name="XDO_?RATING?120?">SLF!$E$24:$E$79</definedName>
    <definedName name="XDO_?RATING?121?">SLF!$E$24:$E$109</definedName>
    <definedName name="XDO_?RATING?122?">SLF!$E$24:$E$133</definedName>
    <definedName name="XDO_?RATING?123?">SLF!$E$24:$E$142</definedName>
    <definedName name="XDO_?RATING?124?">SLF!$E$24:$E$152</definedName>
    <definedName name="XDO_?RATING?125?">SLF!$E$24:$E$157</definedName>
    <definedName name="XDO_?RATING?126?">SDBF!$E$18:$E$22</definedName>
    <definedName name="XDO_?RATING?127?">SDBF!$E$18:$E$35</definedName>
    <definedName name="XDO_?RATING?128?">SDBF!$E$18:$E$41</definedName>
    <definedName name="XDO_?RATING?129?">SDBF!$E$18:$E$58</definedName>
    <definedName name="XDO_?RATING?13?">SMEEF!$E$10:$E$53</definedName>
    <definedName name="XDO_?RATING?130?">SDBF!$E$18:$E$68</definedName>
    <definedName name="XDO_?RATING?131?">SDBF!$E$18:$E$73</definedName>
    <definedName name="XDO_?RATING?132?">SSF!$E$24:$E$25</definedName>
    <definedName name="XDO_?RATING?133?">SSF!$E$24:$E$32</definedName>
    <definedName name="XDO_?RATING?134?">SSF!$E$24:$E$60</definedName>
    <definedName name="XDO_?RATING?135?">SSF!$E$24:$E$90</definedName>
    <definedName name="XDO_?RATING?136?">SSF!$E$24:$E$95</definedName>
    <definedName name="XDO_?RATING?137?">SSF!$E$24:$E$103</definedName>
    <definedName name="XDO_?RATING?138?">SSF!$E$24:$E$108</definedName>
    <definedName name="XDO_?RATING?139?">SSF!$E$24:$E$118</definedName>
    <definedName name="XDO_?RATING?14?">SMEEF!$E$10:$E$90</definedName>
    <definedName name="XDO_?RATING?140?">SSF!$E$24:$E$123</definedName>
    <definedName name="XDO_?RATING?141?">SCRF!$E$16</definedName>
    <definedName name="XDO_?RATING?142?">SCRF!$E$16:$E$65</definedName>
    <definedName name="XDO_?RATING?143?">SCRF!$E$16:$E$75</definedName>
    <definedName name="XDO_?RATING?144?">SCRF!$E$16:$E$83</definedName>
    <definedName name="XDO_?RATING?145?">SCRF!$E$16:$E$96</definedName>
    <definedName name="XDO_?RATING?146?">SCRF!$E$16:$E$106</definedName>
    <definedName name="XDO_?RATING?147?">SCRF!$E$16:$E$111</definedName>
    <definedName name="XDO_?RATING?148?">SFEF!$E$10:$E$31</definedName>
    <definedName name="XDO_?RATING?149?">SFEF!$E$10:$E$37</definedName>
    <definedName name="XDO_?RATING?15?">SMEEF!$E$10:$E$95</definedName>
    <definedName name="XDO_?RATING?150?">SFEF!$E$10:$E$58</definedName>
    <definedName name="XDO_?RATING?151?">SFEF!$E$10:$E$75</definedName>
    <definedName name="XDO_?RATING?152?">SFEF!$E$10:$E$80</definedName>
    <definedName name="XDO_?RATING?153?">SCHF!$E$10:$E$52</definedName>
    <definedName name="XDO_?RATING?154?">SCHF!$E$10:$E$60</definedName>
    <definedName name="XDO_?RATING?155?">SCHF!$E$10:$E$106</definedName>
    <definedName name="XDO_?RATING?156?">SCHF!$E$10:$E$116</definedName>
    <definedName name="XDO_?RATING?157?">SCHF!$E$10:$E$128</definedName>
    <definedName name="XDO_?RATING?158?">SCHF!$E$10:$E$145</definedName>
    <definedName name="XDO_?RATING?159?">SCHF!$E$10:$E$155</definedName>
    <definedName name="XDO_?RATING?16?">#REF!</definedName>
    <definedName name="XDO_?RATING?160?">SCHF!$E$10:$E$160</definedName>
    <definedName name="XDO_?RATING?161?">SMUSD!$E$18:$E$48</definedName>
    <definedName name="XDO_?RATING?162?">SMUSD!$E$18:$E$56</definedName>
    <definedName name="XDO_?RATING?163?">SMUSD!$E$18:$E$64</definedName>
    <definedName name="XDO_?RATING?164?">SMUSD!$E$18:$E$80</definedName>
    <definedName name="XDO_?RATING?165?">SMUSD!$E$18:$E$104</definedName>
    <definedName name="XDO_?RATING?166?">SMUSD!$E$18:$E$113</definedName>
    <definedName name="XDO_?RATING?167?">SMUSD!$E$18:$E$122</definedName>
    <definedName name="XDO_?RATING?168?">SMUSD!$E$18:$E$132</definedName>
    <definedName name="XDO_?RATING?169?">SMUSD!$E$18:$E$137</definedName>
    <definedName name="XDO_?RATING?17?">#REF!</definedName>
    <definedName name="XDO_?RATING?170?">SMIDCAP!$E$10:$E$80</definedName>
    <definedName name="XDO_?RATING?171?">SMIDCAP!$E$10:$E$105</definedName>
    <definedName name="XDO_?RATING?172?">SMIDCAP!$E$10:$E$122</definedName>
    <definedName name="XDO_?RATING?173?">SMIDCAP!$E$10:$E$127</definedName>
    <definedName name="XDO_?RATING?174?">SMCMF!$E$24:$E$26</definedName>
    <definedName name="XDO_?RATING?175?">SMCMF!$E$24:$E$53</definedName>
    <definedName name="XDO_?RATING?176?">SMCMF!$E$24:$E$58</definedName>
    <definedName name="XDO_?RATING?177?">SMCOMMA!$E$10:$E$31</definedName>
    <definedName name="XDO_?RATING?178?">SMCOMMA!$E$10:$E$72</definedName>
    <definedName name="XDO_?RATING?179?">SMCOMMA!$E$10:$E$77</definedName>
    <definedName name="XDO_?RATING?18?">#REF!</definedName>
    <definedName name="XDO_?RATING?180?">SMGF!$E$24:$E$30</definedName>
    <definedName name="XDO_?RATING?181?">SMGF!$E$24:$E$36</definedName>
    <definedName name="XDO_?RATING?182?">SMGF!$E$24:$E$61</definedName>
    <definedName name="XDO_?RATING?183?">SMGF!$E$24:$E$66</definedName>
    <definedName name="XDO_?RATING?184?">SFLEXI!$E$10:$E$66</definedName>
    <definedName name="XDO_?RATING?185?">SFLEXI!$E$10:$E$73</definedName>
    <definedName name="XDO_?RATING?186?">SFLEXI!$E$10:$E$94</definedName>
    <definedName name="XDO_?RATING?187?">SFLEXI!$E$10:$E$111</definedName>
    <definedName name="XDO_?RATING?188?">SFLEXI!$E$10:$E$116</definedName>
    <definedName name="XDO_?RATING?189?">SMAAF!$E$10:$E$57</definedName>
    <definedName name="XDO_?RATING?19?">#REF!</definedName>
    <definedName name="XDO_?RATING?190?">SMAAF!$E$10:$E$69</definedName>
    <definedName name="XDO_?RATING?191?">SMAAF!$E$10:$E$65</definedName>
    <definedName name="XDO_?RATING?192?">SMAAF!$E$10:$E$91</definedName>
    <definedName name="XDO_?RATING?193?">SMAAF!$E$10:$E$103</definedName>
    <definedName name="XDO_?RATING?194?">SMAAF!$E$10:$E$109</definedName>
    <definedName name="XDO_?RATING?195?">SMAAF!$E$10:$E$115</definedName>
    <definedName name="XDO_?RATING?196?">SMAAF!$E$10:$E$120</definedName>
    <definedName name="XDO_?RATING?197?">SMAAF!$E$10:$E$131</definedName>
    <definedName name="XDO_?RATING?198?">SMAAF!$E$10:$E$141</definedName>
    <definedName name="XDO_?RATING?199?">SMAAF!$E$10:$E$146</definedName>
    <definedName name="XDO_?RATING?2?">#REF!</definedName>
    <definedName name="XDO_?RATING?20?">#REF!</definedName>
    <definedName name="XDO_?RATING?200?">SBLUECHIP!$E$10:$E$59</definedName>
    <definedName name="XDO_?RATING?201?">SBLUECHIP!$E$10:$E$85</definedName>
    <definedName name="XDO_?RATING?202?">SBLUECHIP!$E$10:$E$102</definedName>
    <definedName name="XDO_?RATING?203?">SBLUECHIP!$E$10:$E$107</definedName>
    <definedName name="XDO_?RATING?204?">SAOF!$E$10:$E$177</definedName>
    <definedName name="XDO_?RATING?205?">SAOF!$E$10:$E$186</definedName>
    <definedName name="XDO_?RATING?206?">SAOF!$E$10:$E$213</definedName>
    <definedName name="XDO_?RATING?207?">SAOF!$E$10:$E$217</definedName>
    <definedName name="XDO_?RATING?208?">SAOF!$E$10:$E$225</definedName>
    <definedName name="XDO_?RATING?209?">SAOF!$E$10:$E$235</definedName>
    <definedName name="XDO_?RATING?21?">#REF!</definedName>
    <definedName name="XDO_?RATING?210?">SAOF!$E$10:$E$245</definedName>
    <definedName name="XDO_?RATING?211?">SAOF!$E$10:$E$250</definedName>
    <definedName name="XDO_?RATING?212?">SIF!$E$10:$E$46</definedName>
    <definedName name="XDO_?RATING?213?">SIF!$E$10:$E$54</definedName>
    <definedName name="XDO_?RATING?214?">SIF!$E$10:$E$91</definedName>
    <definedName name="XDO_?RATING?215?">SIF!$E$10:$E$96</definedName>
    <definedName name="XDO_?RATING?216?">SMLDF!$E$18:$E$61</definedName>
    <definedName name="XDO_?RATING?217?">SMLDF!$E$18:$E$73</definedName>
    <definedName name="XDO_?RATING?218?">SMLDF!$E$18:$E$81</definedName>
    <definedName name="XDO_?RATING?219?">SMLDF!$E$18:$E$96</definedName>
    <definedName name="XDO_?RATING?22?">#REF!</definedName>
    <definedName name="XDO_?RATING?220?">SMLDF!$E$18:$E$111</definedName>
    <definedName name="XDO_?RATING?221?">SMLDF!$E$18:$E$125</definedName>
    <definedName name="XDO_?RATING?222?">SMLDF!$E$18:$E$130</definedName>
    <definedName name="XDO_?RATING?223?">SMLDF!$E$18:$E$140</definedName>
    <definedName name="XDO_?RATING?224?">SMLDF!$E$18:$E$145</definedName>
    <definedName name="XDO_?RATING?225?">SSTDF!$E$18:$E$81</definedName>
    <definedName name="XDO_?RATING?226?">SSTDF!$E$18:$E$98</definedName>
    <definedName name="XDO_?RATING?227?">SSTDF!$E$18:$E$102</definedName>
    <definedName name="XDO_?RATING?228?">SSTDF!$E$18:$E$107</definedName>
    <definedName name="XDO_?RATING?229?">SSTDF!$E$18:$E$117</definedName>
    <definedName name="XDO_?RATING?23?">#REF!</definedName>
    <definedName name="XDO_?RATING?230?">SSTDF!$E$18:$E$122</definedName>
    <definedName name="XDO_?RATING?231?">SSTDF!$E$18:$E$132</definedName>
    <definedName name="XDO_?RATING?232?">SSTDF!$E$18:$E$137</definedName>
    <definedName name="XDO_?RATING?233?">SETFGOLD!$E$44</definedName>
    <definedName name="XDO_?RATING?234?">SETFGOLD!$E$44:$E$52</definedName>
    <definedName name="XDO_?RATING?235?">SETFGOLD!$E$44:$E$57</definedName>
    <definedName name="XDO_?RATING?236?">SPSU!$E$10:$E$32</definedName>
    <definedName name="XDO_?RATING?237?">SPSU!$E$10:$E$73</definedName>
    <definedName name="XDO_?RATING?238?">SPSU!$E$10:$E$78</definedName>
    <definedName name="XDO_?RATING?239?">SGF!$E$42</definedName>
    <definedName name="XDO_?RATING?24?">#REF!</definedName>
    <definedName name="XDO_?RATING?240?">SGF!$E$42:$E$52</definedName>
    <definedName name="XDO_?RATING?241?">SGF!$E$42:$E$57</definedName>
    <definedName name="XDO_?RATING?242?">SBISENSEX!$E$10:$E$39</definedName>
    <definedName name="XDO_?RATING?243?">SBISENSEX!$E$10:$E$80</definedName>
    <definedName name="XDO_?RATING?244?">SBISENSEX!$E$10:$E$85</definedName>
    <definedName name="XDO_?RATING?245?">SSCF!$E$10:$E$64</definedName>
    <definedName name="XDO_?RATING?246?">SSCF!$E$10:$E$75</definedName>
    <definedName name="XDO_?RATING?247?">SSCF!$E$10:$E$106</definedName>
    <definedName name="XDO_?RATING?248?">SSCF!$E$10:$E$111</definedName>
    <definedName name="XDO_?RATING?249?">SBPF!$E$18:$E$61</definedName>
    <definedName name="XDO_?RATING?25?">#REF!</definedName>
    <definedName name="XDO_?RATING?250?">SBPF!$E$18:$E$74</definedName>
    <definedName name="XDO_?RATING?251?">SBPF!$E$18:$E$78</definedName>
    <definedName name="XDO_?RATING?252?">SBPF!$E$18:$E$95</definedName>
    <definedName name="XDO_?RATING?253?">SBPF!$E$18:$E$105</definedName>
    <definedName name="XDO_?RATING?254?">SBPF!$E$18:$E$110</definedName>
    <definedName name="XDO_?RATING?255?">'STAF-III'!$E$10:$E$28</definedName>
    <definedName name="XDO_?RATING?256?">'STAF-III'!$E$10:$E$69</definedName>
    <definedName name="XDO_?RATING?257?">'STAF-III'!$E$10:$E$74</definedName>
    <definedName name="XDO_?RATING?258?">'SLTAF-I'!$E$10:$E$34</definedName>
    <definedName name="XDO_?RATING?259?">'SLTAF-I'!$E$10:$E$75</definedName>
    <definedName name="XDO_?RATING?26?">#REF!</definedName>
    <definedName name="XDO_?RATING?260?">'SLTAF-I'!$E$10:$E$80</definedName>
    <definedName name="XDO_?RATING?261?">'SLTAF-II'!$E$10:$E$34</definedName>
    <definedName name="XDO_?RATING?262?">'SLTAF-II'!$E$10:$E$75</definedName>
    <definedName name="XDO_?RATING?263?">'SLTAF-II'!$E$10:$E$80</definedName>
    <definedName name="XDO_?RATING?264?">SBFS!$E$10:$E$34</definedName>
    <definedName name="XDO_?RATING?265?">SBFS!$E$10:$E$75</definedName>
    <definedName name="XDO_?RATING?266?">SBFS!$E$10:$E$80</definedName>
    <definedName name="XDO_?RATING?267?">SETFNN50!$E$10:$E$59</definedName>
    <definedName name="XDO_?RATING?268?">SETFNN50!$E$10:$E$100</definedName>
    <definedName name="XDO_?RATING?269?">SETFNN50!$E$10:$E$105</definedName>
    <definedName name="XDO_?RATING?27?">#REF!</definedName>
    <definedName name="XDO_?RATING?270?">SETFNIFBK!$E$10:$E$21</definedName>
    <definedName name="XDO_?RATING?271?">SETFNIFBK!$E$10:$E$62</definedName>
    <definedName name="XDO_?RATING?272?">SETFNIFBK!$E$10:$E$67</definedName>
    <definedName name="XDO_?RATING?273?">SETFBSE100!$E$10:$E$110</definedName>
    <definedName name="XDO_?RATING?274?">SETFBSE100!$E$10:$E$155</definedName>
    <definedName name="XDO_?RATING?275?">SESF!$E$10:$E$103</definedName>
    <definedName name="XDO_?RATING?276?">SESF!$E$10:$E$115</definedName>
    <definedName name="XDO_?RATING?277?">SESF!$E$10:$E$111</definedName>
    <definedName name="XDO_?RATING?278?">SESF!$E$10:$E$136</definedName>
    <definedName name="XDO_?RATING?279?">SESF!$E$10:$E$145</definedName>
    <definedName name="XDO_?RATING?28?">#REF!</definedName>
    <definedName name="XDO_?RATING?280?">SESF!$E$10:$E$155</definedName>
    <definedName name="XDO_?RATING?281?">SESF!$E$10:$E$164</definedName>
    <definedName name="XDO_?RATING?282?">SESF!$E$10:$E$181</definedName>
    <definedName name="XDO_?RATING?283?">SESF!$E$10:$E$186</definedName>
    <definedName name="XDO_?RATING?284?">SETFNIF50!$E$10:$E$59</definedName>
    <definedName name="XDO_?RATING?285?">SETFNIF50!$E$10:$E$100</definedName>
    <definedName name="XDO_?RATING?286?">SETFNIF50!$E$10:$E$105</definedName>
    <definedName name="XDO_?RATING?287?">'SLTAF-III'!$E$10:$E$35</definedName>
    <definedName name="XDO_?RATING?288?">'SLTAF-III'!$E$10:$E$76</definedName>
    <definedName name="XDO_?RATING?289?">'SLTAF-III'!$E$10:$E$81</definedName>
    <definedName name="XDO_?RATING?29?">#REF!</definedName>
    <definedName name="XDO_?RATING?290?">SETF10GILT!$E$24</definedName>
    <definedName name="XDO_?RATING?291?">SETF10GILT!$E$24:$E$51</definedName>
    <definedName name="XDO_?RATING?292?">SETF10GILT!$E$24:$E$56</definedName>
    <definedName name="XDO_?RATING?293?">'SLTAF-IV'!$E$10:$E$32</definedName>
    <definedName name="XDO_?RATING?294?">'SLTAF-IV'!$E$10:$E$43</definedName>
    <definedName name="XDO_?RATING?295?">'SLTAF-IV'!$E$10:$E$74</definedName>
    <definedName name="XDO_?RATING?296?">'SLTAF-IV'!$E$10:$E$79</definedName>
    <definedName name="XDO_?RATING?297?">'SLTAF-V'!$E$10:$E$29</definedName>
    <definedName name="XDO_?RATING?298?">'SLTAF-V'!$E$10:$E$70</definedName>
    <definedName name="XDO_?RATING?299?">'SLTAF-V'!$E$10:$E$75</definedName>
    <definedName name="XDO_?RATING?3?">#REF!</definedName>
    <definedName name="XDO_?RATING?30?">#REF!</definedName>
    <definedName name="XDO_?RATING?300?">'SLTAF-VI'!$E$10:$E$51</definedName>
    <definedName name="XDO_?RATING?301?">'SLTAF-VI'!$E$10:$E$92</definedName>
    <definedName name="XDO_?RATING?302?">'SLTAF-VI'!$E$10:$E$97</definedName>
    <definedName name="XDO_?RATING?303?">SETFSN50!$E$10:$E$59</definedName>
    <definedName name="XDO_?RATING?304?">SETFSN50!$E$10:$E$100</definedName>
    <definedName name="XDO_?RATING?305?">SETFSN50!$E$10:$E$105</definedName>
    <definedName name="XDO_?RATING?306?">SBIETFQLTY!$E$10:$E$40</definedName>
    <definedName name="XDO_?RATING?307?">SBIETFQLTY!$E$10:$E$81</definedName>
    <definedName name="XDO_?RATING?308?">SBIETFQLTY!$E$10:$E$86</definedName>
    <definedName name="XDO_?RATING?309?">SCBF!$E$18:$E$103</definedName>
    <definedName name="XDO_?RATING?31?">#REF!</definedName>
    <definedName name="XDO_?RATING?310?">SCBF!$E$18:$E$116</definedName>
    <definedName name="XDO_?RATING?311?">SCBF!$E$18:$E$120</definedName>
    <definedName name="XDO_?RATING?312?">SCBF!$E$18:$E$135</definedName>
    <definedName name="XDO_?RATING?313?">SCBF!$E$18:$E$140</definedName>
    <definedName name="XDO_?RATING?314?">SCBF!$E$18:$E$150</definedName>
    <definedName name="XDO_?RATING?315?">SCBF!$E$18:$E$155</definedName>
    <definedName name="XDO_?RATING?316?">SEMVF!$E$10:$E$59</definedName>
    <definedName name="XDO_?RATING?317?">SEMVF!$E$10:$E$100</definedName>
    <definedName name="XDO_?RATING?318?">SEMVF!$E$10:$E$105</definedName>
    <definedName name="XDO_?RATING?319?">'SFMP- Series 1'!$E$26:$E$31</definedName>
    <definedName name="XDO_?RATING?32?">#REF!</definedName>
    <definedName name="XDO_?RATING?320?">'SFMP- Series 1'!$E$26:$E$49</definedName>
    <definedName name="XDO_?RATING?321?">'SFMP- Series 1'!$E$26:$E$62</definedName>
    <definedName name="XDO_?RATING?322?">'SFMP- Series 1'!$E$26:$E$67</definedName>
    <definedName name="XDO_?RATING?323?">'SFMP- Series 6'!$E$26:$E$29</definedName>
    <definedName name="XDO_?RATING?324?">'SFMP- Series 6'!$E$26:$E$47</definedName>
    <definedName name="XDO_?RATING?325?">'SFMP- Series 6'!$E$26:$E$60</definedName>
    <definedName name="XDO_?RATING?326?">'SFMP- Series 6'!$E$26:$E$65</definedName>
    <definedName name="XDO_?RATING?327?">'SFMP- Series 34'!$E$26</definedName>
    <definedName name="XDO_?RATING?328?">'SFMP- Series 34'!$E$26:$E$41</definedName>
    <definedName name="XDO_?RATING?329?">'SFMP- Series 34'!$E$26:$E$54</definedName>
    <definedName name="XDO_?RATING?33?">SLMF!$E$10:$E$86</definedName>
    <definedName name="XDO_?RATING?330?">'SFMP- Series 34'!$E$26:$E$59</definedName>
    <definedName name="XDO_?RATING?331?">'SMCBF-IP'!$E$10:$E$40</definedName>
    <definedName name="XDO_?RATING?332?">'SMCBF-IP'!$E$10:$E$47</definedName>
    <definedName name="XDO_?RATING?333?">'SMCBF-IP'!$E$10:$E$51</definedName>
    <definedName name="XDO_?RATING?334?">'SMCBF-IP'!$E$10:$E$62</definedName>
    <definedName name="XDO_?RATING?335?">'SMCBF-IP'!$E$10:$E$89</definedName>
    <definedName name="XDO_?RATING?336?">'SMCBF-IP'!$E$10:$E$94</definedName>
    <definedName name="XDO_?RATING?337?">SFRDF!$E$18:$E$26</definedName>
    <definedName name="XDO_?RATING?338?">SFRDF!$E$18:$E$36</definedName>
    <definedName name="XDO_?RATING?339?">SFRDF!$E$18:$E$40</definedName>
    <definedName name="XDO_?RATING?34?">SLMF!$E$10:$E$92</definedName>
    <definedName name="XDO_?RATING?340?">SFRDF!$E$18:$E$57</definedName>
    <definedName name="XDO_?RATING?341?">SFRDF!$E$18:$E$67</definedName>
    <definedName name="XDO_?RATING?342?">SFRDF!$E$18:$E$72</definedName>
    <definedName name="XDO_?RATING?343?">SBIETFIT!$E$10:$E$19</definedName>
    <definedName name="XDO_?RATING?344?">SBIETFIT!$E$10:$E$60</definedName>
    <definedName name="XDO_?RATING?345?">SBIETFIT!$E$10:$E$65</definedName>
    <definedName name="XDO_?RATING?346?">SBIETFPB!$E$10:$E$19</definedName>
    <definedName name="XDO_?RATING?347?">SBIETFPB!$E$10:$E$60</definedName>
    <definedName name="XDO_?RATING?348?">SBIETFPB!$E$10:$E$65</definedName>
    <definedName name="XDO_?RATING?349?">'SRBF-AP'!$E$10:$E$46</definedName>
    <definedName name="XDO_?RATING?35?">SLMF!$E$10:$E$96</definedName>
    <definedName name="XDO_?RATING?350?">'SRBF-AP'!$E$10:$E$55</definedName>
    <definedName name="XDO_?RATING?351?">'SRBF-AP'!$E$10:$E$64</definedName>
    <definedName name="XDO_?RATING?352?">'SRBF-AP'!$E$10:$E$69</definedName>
    <definedName name="XDO_?RATING?353?">'SRBF-AP'!$E$10:$E$76</definedName>
    <definedName name="XDO_?RATING?354?">'SRBF-AP'!$E$10:$E$95</definedName>
    <definedName name="XDO_?RATING?355?">'SRBF-AP'!$E$10:$E$100</definedName>
    <definedName name="XDO_?RATING?356?">'SRBF-AHP'!$E$10:$E$46</definedName>
    <definedName name="XDO_?RATING?357?">'SRBF-AHP'!$E$10:$E$54</definedName>
    <definedName name="XDO_?RATING?358?">'SRBF-AHP'!$E$10:$E$59</definedName>
    <definedName name="XDO_?RATING?359?">'SRBF-AHP'!$E$10:$E$69</definedName>
    <definedName name="XDO_?RATING?36?">SLMF!$E$10:$E$133</definedName>
    <definedName name="XDO_?RATING?360?">'SRBF-AHP'!$E$10:$E$76</definedName>
    <definedName name="XDO_?RATING?361?">'SRBF-AHP'!$E$10:$E$84</definedName>
    <definedName name="XDO_?RATING?362?">'SRBF-AHP'!$E$10:$E$103</definedName>
    <definedName name="XDO_?RATING?363?">'SRBF-AHP'!$E$10:$E$108</definedName>
    <definedName name="XDO_?RATING?364?">'SRBF-CHP'!$E$10:$E$46</definedName>
    <definedName name="XDO_?RATING?365?">'SRBF-CHP'!$E$10:$E$68</definedName>
    <definedName name="XDO_?RATING?366?">'SRBF-CHP'!$E$10:$E$77</definedName>
    <definedName name="XDO_?RATING?367?">'SRBF-CHP'!$E$10:$E$104</definedName>
    <definedName name="XDO_?RATING?368?">'SRBF-CHP'!$E$10:$E$109</definedName>
    <definedName name="XDO_?RATING?369?">'SRBF-CP'!$E$10:$E$46</definedName>
    <definedName name="XDO_?RATING?37?">SLMF!$E$10:$E$138</definedName>
    <definedName name="XDO_?RATING?370?">'SRBF-CP'!$E$10:$E$68</definedName>
    <definedName name="XDO_?RATING?371?">'SRBF-CP'!$E$10:$E$77</definedName>
    <definedName name="XDO_?RATING?372?">'SRBF-CP'!$E$10:$E$104</definedName>
    <definedName name="XDO_?RATING?373?">'SRBF-CP'!$E$10:$E$109</definedName>
    <definedName name="XDO_?RATING?374?">'SIA-US EQUITY FOF'!$E$14</definedName>
    <definedName name="XDO_?RATING?375?">'SIA-US EQUITY FOF'!$E$14:$E$51</definedName>
    <definedName name="XDO_?RATING?376?">'SIA-US EQUITY FOF'!$E$14:$E$56</definedName>
    <definedName name="XDO_?RATING?377?">'SFMP- Series 41'!$E$18:$E$19</definedName>
    <definedName name="XDO_?RATING?378?">'SFMP- Series 41'!$E$18:$E$27</definedName>
    <definedName name="XDO_?RATING?379?">'SFMP- Series 41'!$E$18:$E$34</definedName>
    <definedName name="XDO_?RATING?38?">SLTEF!$E$10:$E$75</definedName>
    <definedName name="XDO_?RATING?380?">'SFMP- Series 41'!$E$18:$E$53</definedName>
    <definedName name="XDO_?RATING?381?">'SFMP- Series 41'!$E$18:$E$66</definedName>
    <definedName name="XDO_?RATING?382?">'SFMP- Series 41'!$E$18:$E$71</definedName>
    <definedName name="XDO_?RATING?383?">'SFMP- Series 42'!$E$18</definedName>
    <definedName name="XDO_?RATING?384?">'SFMP- Series 42'!$E$18:$E$40</definedName>
    <definedName name="XDO_?RATING?385?">'SFMP- Series 42'!$E$18:$E$61</definedName>
    <definedName name="XDO_?RATING?386?">'SFMP- Series 42'!$E$18:$E$74</definedName>
    <definedName name="XDO_?RATING?387?">'SFMP- Series 42'!$E$18:$E$79</definedName>
    <definedName name="XDO_?RATING?388?">'SFMP- Series 43'!$E$26:$E$34</definedName>
    <definedName name="XDO_?RATING?389?">'SFMP- Series 43'!$E$26:$E$51</definedName>
    <definedName name="XDO_?RATING?39?">SLTEF!$E$10:$E$116</definedName>
    <definedName name="XDO_?RATING?390?">'SFMP- Series 43'!$E$26:$E$64</definedName>
    <definedName name="XDO_?RATING?391?">'SFMP- Series 43'!$E$26:$E$69</definedName>
    <definedName name="XDO_?RATING?392?">'SNN50'!$E$10:$E$59</definedName>
    <definedName name="XDO_?RATING?393?">'SNN50'!$E$10:$E$100</definedName>
    <definedName name="XDO_?RATING?394?">'SNN50'!$E$10:$E$105</definedName>
    <definedName name="XDO_?RATING?395?">'SFMP- Series 44'!$E$26:$E$31</definedName>
    <definedName name="XDO_?RATING?396?">'SFMP- Series 44'!$E$26:$E$52</definedName>
    <definedName name="XDO_?RATING?397?">'SFMP- Series 44'!$E$26:$E$65</definedName>
    <definedName name="XDO_?RATING?398?">'SFMP- Series 44'!$E$26:$E$70</definedName>
    <definedName name="XDO_?RATING?399?">'SFMP- Series 45'!$E$26:$E$33</definedName>
    <definedName name="XDO_?RATING?4?">#REF!</definedName>
    <definedName name="XDO_?RATING?40?">SLTEF!$E$10:$E$121</definedName>
    <definedName name="XDO_?RATING?400?">'SFMP- Series 45'!$E$26:$E$55</definedName>
    <definedName name="XDO_?RATING?401?">'SFMP- Series 45'!$E$26:$E$68</definedName>
    <definedName name="XDO_?RATING?402?">'SFMP- Series 45'!$E$26:$E$73</definedName>
    <definedName name="XDO_?RATING?403?">SBIETFCON!$E$10:$E$39</definedName>
    <definedName name="XDO_?RATING?404?">SBIETFCON!$E$10:$E$80</definedName>
    <definedName name="XDO_?RATING?405?">SBIETFCON!$E$10:$E$85</definedName>
    <definedName name="XDO_?RATING?406?">'SFMP- Series 46'!$E$26:$E$29</definedName>
    <definedName name="XDO_?RATING?407?">'SFMP- Series 46'!$E$26:$E$47</definedName>
    <definedName name="XDO_?RATING?408?">'SFMP- Series 46'!$E$26:$E$60</definedName>
    <definedName name="XDO_?RATING?409?">'SFMP- Series 46'!$E$26:$E$65</definedName>
    <definedName name="XDO_?RATING?41?">#REF!</definedName>
    <definedName name="XDO_?RATING?410?">'SFMP- Series 47'!$E$26:$E$27</definedName>
    <definedName name="XDO_?RATING?411?">'SFMP- Series 47'!$E$26:$E$45</definedName>
    <definedName name="XDO_?RATING?412?">'SFMP- Series 47'!$E$26:$E$58</definedName>
    <definedName name="XDO_?RATING?413?">'SFMP- Series 47'!$E$26:$E$63</definedName>
    <definedName name="XDO_?RATING?414?">'SFMP- Series 48'!$E$26:$E$28</definedName>
    <definedName name="XDO_?RATING?415?">'SFMP- Series 48'!$E$26:$E$44</definedName>
    <definedName name="XDO_?RATING?416?">'SFMP- Series 48'!$E$26:$E$57</definedName>
    <definedName name="XDO_?RATING?417?">'SFMP- Series 48'!$E$26:$E$62</definedName>
    <definedName name="XDO_?RATING?418?">SBAF!$E$10:$E$79</definedName>
    <definedName name="XDO_?RATING?419?">SBAF!$E$10:$E$86</definedName>
    <definedName name="XDO_?RATING?42?">#REF!</definedName>
    <definedName name="XDO_?RATING?420?">SBAF!$E$10:$E$94</definedName>
    <definedName name="XDO_?RATING?421?">SBAF!$E$10:$E$90</definedName>
    <definedName name="XDO_?RATING?422?">SBAF!$E$10:$E$116</definedName>
    <definedName name="XDO_?RATING?423?">SBAF!$E$10:$E$128</definedName>
    <definedName name="XDO_?RATING?424?">SBAF!$E$10:$E$135</definedName>
    <definedName name="XDO_?RATING?425?">SBAF!$E$10:$E$160</definedName>
    <definedName name="XDO_?RATING?426?">SBAF!$E$10:$E$165</definedName>
    <definedName name="XDO_?RATING?427?">'SFMP- Series 49'!$E$26:$E$33</definedName>
    <definedName name="XDO_?RATING?428?">'SFMP- Series 49'!$E$26:$E$52</definedName>
    <definedName name="XDO_?RATING?429?">'SFMP- Series 49'!$E$26:$E$65</definedName>
    <definedName name="XDO_?RATING?43?">#REF!</definedName>
    <definedName name="XDO_?RATING?430?">'SFMP- Series 49'!$E$26:$E$70</definedName>
    <definedName name="XDO_?RATING?431?">'SFMP- Series 50'!$E$26:$E$30</definedName>
    <definedName name="XDO_?RATING?432?">'SFMP- Series 50'!$E$26:$E$48</definedName>
    <definedName name="XDO_?RATING?433?">'SFMP- Series 50'!$E$26:$E$61</definedName>
    <definedName name="XDO_?RATING?434?">'SFMP- Series 50'!$E$26:$E$66</definedName>
    <definedName name="XDO_?RATING?435?">'SFMP- Series 51'!$E$26:$E$36</definedName>
    <definedName name="XDO_?RATING?436?">'SFMP- Series 51'!$E$26:$E$57</definedName>
    <definedName name="XDO_?RATING?437?">'SFMP- Series 51'!$E$26:$E$70</definedName>
    <definedName name="XDO_?RATING?438?">'SFMP- Series 51'!$E$26:$E$75</definedName>
    <definedName name="XDO_?RATING?439?">'SFMP- Series 52'!$E$26:$E$30</definedName>
    <definedName name="XDO_?RATING?44?">#REF!</definedName>
    <definedName name="XDO_?RATING?440?">'SFMP- Series 52'!$E$26:$E$50</definedName>
    <definedName name="XDO_?RATING?441?">'SFMP- Series 52'!$E$26:$E$63</definedName>
    <definedName name="XDO_?RATING?442?">'SFMP- Series 52'!$E$26:$E$68</definedName>
    <definedName name="XDO_?RATING?443?">'SFMP- Series 53'!$E$26:$E$34</definedName>
    <definedName name="XDO_?RATING?444?">'SFMP- Series 53'!$E$26:$E$54</definedName>
    <definedName name="XDO_?RATING?445?">'SFMP- Series 53'!$E$26:$E$67</definedName>
    <definedName name="XDO_?RATING?446?">'SFMP- Series 53'!$E$26:$E$72</definedName>
    <definedName name="XDO_?RATING?447?">'SFMP- Series 54'!$E$26:$E$28</definedName>
    <definedName name="XDO_?RATING?448?">'SFMP- Series 54'!$E$26:$E$42</definedName>
    <definedName name="XDO_?RATING?449?">'SFMP- Series 54'!$E$26:$E$55</definedName>
    <definedName name="XDO_?RATING?45?">#REF!</definedName>
    <definedName name="XDO_?RATING?450?">'SFMP- Series 54'!$E$26:$E$60</definedName>
    <definedName name="XDO_?RATING?451?">'SFMP- Series 55'!$E$26:$E$32</definedName>
    <definedName name="XDO_?RATING?452?">'SFMP- Series 55'!$E$26:$E$51</definedName>
    <definedName name="XDO_?RATING?453?">'SFMP- Series 55'!$E$26:$E$64</definedName>
    <definedName name="XDO_?RATING?454?">'SFMP- Series 55'!$E$26:$E$69</definedName>
    <definedName name="XDO_?RATING?455?">'SFMP- Series 56'!$E$26:$E$28</definedName>
    <definedName name="XDO_?RATING?456?">'SFMP- Series 56'!$E$26:$E$44</definedName>
    <definedName name="XDO_?RATING?457?">'SFMP- Series 56'!$E$26:$E$57</definedName>
    <definedName name="XDO_?RATING?458?">'SFMP- Series 56'!$E$26:$E$62</definedName>
    <definedName name="XDO_?RATING?459?">'SFMP- Series 57'!$E$26:$E$29</definedName>
    <definedName name="XDO_?RATING?46?">#REF!</definedName>
    <definedName name="XDO_?RATING?460?">'SFMP- Series 57'!$E$26:$E$50</definedName>
    <definedName name="XDO_?RATING?461?">'SFMP- Series 57'!$E$26:$E$63</definedName>
    <definedName name="XDO_?RATING?462?">'SFMP- Series 57'!$E$26:$E$68</definedName>
    <definedName name="XDO_?RATING?463?">'SFMP- Series 58'!$E$26:$E$31</definedName>
    <definedName name="XDO_?RATING?464?">'SFMP- Series 58'!$E$26:$E$48</definedName>
    <definedName name="XDO_?RATING?465?">'SFMP- Series 58'!$E$26:$E$61</definedName>
    <definedName name="XDO_?RATING?466?">'SFMP- Series 58'!$E$26:$E$66</definedName>
    <definedName name="XDO_?RATING?467?">SCPSE!$E$18:$E$44</definedName>
    <definedName name="XDO_?RATING?468?">SCPSE!$E$18:$E$54</definedName>
    <definedName name="XDO_?RATING?469?">SCPSE!$E$18:$E$133</definedName>
    <definedName name="XDO_?RATING?47?">SMGLF!$E$10:$E$30</definedName>
    <definedName name="XDO_?RATING?470?">SCPSE!$E$18:$E$158</definedName>
    <definedName name="XDO_?RATING?471?">SCPSE!$E$18:$E$163</definedName>
    <definedName name="XDO_?RATING?472?">'SFMP- Series 59'!$E$38:$E$40</definedName>
    <definedName name="XDO_?RATING?473?">'SFMP- Series 59'!$E$38:$E$53</definedName>
    <definedName name="XDO_?RATING?474?">'SFMP- Series 59'!$E$38:$E$58</definedName>
    <definedName name="XDO_?RATING?475?">'SFMP- Series 60'!$E$26:$E$30</definedName>
    <definedName name="XDO_?RATING?476?">'SFMP- Series 60'!$E$26:$E$49</definedName>
    <definedName name="XDO_?RATING?477?">'SFMP- Series 60'!$E$26:$E$62</definedName>
    <definedName name="XDO_?RATING?478?">'SFMP- Series 60'!$E$26:$E$67</definedName>
    <definedName name="XDO_?RATING?479?">SMCF!$E$10:$E$49</definedName>
    <definedName name="XDO_?RATING?48?">SMGLF!$E$10:$E$38</definedName>
    <definedName name="XDO_?RATING?480?">SMCF!$E$10:$E$64</definedName>
    <definedName name="XDO_?RATING?481?">SMCF!$E$10:$E$75</definedName>
    <definedName name="XDO_?RATING?482?">SMCF!$E$10:$E$92</definedName>
    <definedName name="XDO_?RATING?483?">SMCF!$E$10:$E$97</definedName>
    <definedName name="XDO_?RATING?484?">'SFMP- Series 61'!$E$26:$E$36</definedName>
    <definedName name="XDO_?RATING?485?">'SFMP- Series 61'!$E$26:$E$56</definedName>
    <definedName name="XDO_?RATING?486?">'SFMP- Series 61'!$E$26:$E$69</definedName>
    <definedName name="XDO_?RATING?487?">'SFMP- Series 61'!$E$26:$E$74</definedName>
    <definedName name="XDO_?RATING?488?">'SFMP- Series 66'!$E$26:$E$34</definedName>
    <definedName name="XDO_?RATING?489?">'SFMP- Series 66'!$E$26:$E$53</definedName>
    <definedName name="XDO_?RATING?49?">SMGLF!$E$10:$E$75</definedName>
    <definedName name="XDO_?RATING?490?">'SFMP- Series 66'!$E$26:$E$66</definedName>
    <definedName name="XDO_?RATING?491?">'SFMP- Series 66'!$E$26:$E$71</definedName>
    <definedName name="XDO_?RATING?492?">'SFMP- Series 67'!$E$26:$E$34</definedName>
    <definedName name="XDO_?RATING?493?">'SFMP- Series 67'!$E$26:$E$54</definedName>
    <definedName name="XDO_?RATING?494?">'SFMP- Series 67'!$E$26:$E$67</definedName>
    <definedName name="XDO_?RATING?495?">'SFMP- Series 67'!$E$26:$E$72</definedName>
    <definedName name="XDO_?RATING?496?">'SFMP- Series 64'!$E$24</definedName>
    <definedName name="XDO_?RATING?497?">'SFMP- Series 64'!$E$24:$E$32</definedName>
    <definedName name="XDO_?RATING?498?">'SFMP- Series 64'!$E$24:$E$50</definedName>
    <definedName name="XDO_?RATING?499?">'SFMP- Series 64'!$E$24:$E$63</definedName>
    <definedName name="XDO_?RATING?5?">#REF!</definedName>
    <definedName name="XDO_?RATING?50?">SMGLF!$E$10:$E$80</definedName>
    <definedName name="XDO_?RATING?500?">'SFMP- Series 64'!$E$24:$E$68</definedName>
    <definedName name="XDO_?RATING?501?">'SFMP- Series 68'!$E$24</definedName>
    <definedName name="XDO_?RATING?502?">'SFMP- Series 68'!$E$24:$E$41</definedName>
    <definedName name="XDO_?RATING?503?">'SFMP- Series 68'!$E$24:$E$54</definedName>
    <definedName name="XDO_?RATING?504?">'SFMP- Series 68'!$E$24:$E$59</definedName>
    <definedName name="XDO_?RATING?505?">SNM150IF!$E$10:$E$159</definedName>
    <definedName name="XDO_?RATING?506?">SNM150IF!$E$10:$E$200</definedName>
    <definedName name="XDO_?RATING?507?">SNM150IF!$E$10:$E$205</definedName>
    <definedName name="XDO_?RATING?508?">SNS250IF!$E$10:$E$259</definedName>
    <definedName name="XDO_?RATING?509?">SNS250IF!$E$10:$E$300</definedName>
    <definedName name="XDO_?RATING?51?">#REF!</definedName>
    <definedName name="XDO_?RATING?510?">SNS250IF!$E$10:$E$305</definedName>
    <definedName name="XDO_?RATING?511?">'SCIGI-JUN 2036'!$E$24:$E$25</definedName>
    <definedName name="XDO_?RATING?512?">'SCIGI-JUN 2036'!$E$24:$E$52</definedName>
    <definedName name="XDO_?RATING?513?">'SCIGI-JUN 2036'!$E$24:$E$57</definedName>
    <definedName name="XDO_?RATING?514?">'SCIGI-APR 2029'!$E$24</definedName>
    <definedName name="XDO_?RATING?515?">'SCIGI-APR 2029'!$E$24:$E$51</definedName>
    <definedName name="XDO_?RATING?516?">'SCIGI-APR 2029'!$E$24:$E$56</definedName>
    <definedName name="XDO_?RATING?517?">'SCISI-SEP 2027'!$E$24</definedName>
    <definedName name="XDO_?RATING?518?">'SCISI-SEP 2027'!$E$24:$E$45</definedName>
    <definedName name="XDO_?RATING?519?">'SCISI-SEP 2027'!$E$24:$E$70</definedName>
    <definedName name="XDO_?RATING?52?">#REF!</definedName>
    <definedName name="XDO_?RATING?520?">'SCISI-SEP 2027'!$E$24:$E$75</definedName>
    <definedName name="XDO_?RATING?521?">'SFMP- Series 72'!$E$38:$E$41</definedName>
    <definedName name="XDO_?RATING?522?">'SFMP- Series 72'!$E$38:$E$54</definedName>
    <definedName name="XDO_?RATING?523?">'SFMP- Series 72'!$E$38:$E$59</definedName>
    <definedName name="XDO_?RATING?524?">'SFMP- Series 73'!$E$38:$E$41</definedName>
    <definedName name="XDO_?RATING?525?">'SFMP- Series 73'!$E$38:$E$54</definedName>
    <definedName name="XDO_?RATING?526?">'SFMP- Series 73'!$E$38:$E$59</definedName>
    <definedName name="XDO_?RATING?527?">SLDF!$E$24:$E$30</definedName>
    <definedName name="XDO_?RATING?528?">SLDF!$E$24:$E$49</definedName>
    <definedName name="XDO_?RATING?529?">SLDF!$E$24:$E$59</definedName>
    <definedName name="XDO_?RATING?53?">#REF!</definedName>
    <definedName name="XDO_?RATING?530?">SLDF!$E$24:$E$64</definedName>
    <definedName name="XDO_?RATING?531?">'SFMP- Series 74'!$E$26:$E$33</definedName>
    <definedName name="XDO_?RATING?532?">'SFMP- Series 74'!$E$26:$E$47</definedName>
    <definedName name="XDO_?RATING?533?">'SFMP- Series 74'!$E$26:$E$60</definedName>
    <definedName name="XDO_?RATING?534?">'SFMP- Series 74'!$E$26:$E$65</definedName>
    <definedName name="XDO_?RATING?535?">'SFMP- Series 75'!$E$30:$E$32</definedName>
    <definedName name="XDO_?RATING?536?">'SFMP- Series 75'!$E$30:$E$43</definedName>
    <definedName name="XDO_?RATING?537?">'SFMP- Series 75'!$E$30:$E$47</definedName>
    <definedName name="XDO_?RATING?538?">'SFMP- Series 75'!$E$30:$E$64</definedName>
    <definedName name="XDO_?RATING?539?">'SFMP- Series 75'!$E$30:$E$69</definedName>
    <definedName name="XDO_?RATING?54?">#REF!</definedName>
    <definedName name="XDO_?RATING?540?">'SFMP- Series 76'!$E$18:$E$20</definedName>
    <definedName name="XDO_?RATING?541?">'SFMP- Series 76'!$E$18:$E$30</definedName>
    <definedName name="XDO_?RATING?542?">'SFMP- Series 76'!$E$18:$E$46</definedName>
    <definedName name="XDO_?RATING?543?">'SFMP- Series 76'!$E$18:$E$59</definedName>
    <definedName name="XDO_?RATING?544?">'SFMP- Series 76'!$E$18:$E$64</definedName>
    <definedName name="XDO_?RATING?545?">'SFMP- Series 77'!$E$18:$E$19</definedName>
    <definedName name="XDO_?RATING?546?">'SFMP- Series 77'!$E$18:$E$35</definedName>
    <definedName name="XDO_?RATING?547?">'SFMP- Series 77'!$E$18:$E$45</definedName>
    <definedName name="XDO_?RATING?548?">'SFMP- Series 77'!$E$18:$E$64</definedName>
    <definedName name="XDO_?RATING?549?">'SFMP- Series 77'!$E$18:$E$69</definedName>
    <definedName name="XDO_?RATING?55?">#REF!</definedName>
    <definedName name="XDO_?RATING?550?">'SFMP- Series 78'!$E$18:$E$21</definedName>
    <definedName name="XDO_?RATING?551?">'SFMP- Series 78'!$E$18:$E$33</definedName>
    <definedName name="XDO_?RATING?552?">'SFMP- Series 78'!$E$18:$E$48</definedName>
    <definedName name="XDO_?RATING?553?">'SFMP- Series 78'!$E$18:$E$61</definedName>
    <definedName name="XDO_?RATING?554?">'SFMP- Series 78'!$E$18:$E$66</definedName>
    <definedName name="XDO_?RATING?555?">SDYF!$E$10:$E$43</definedName>
    <definedName name="XDO_?RATING?556?">SDYF!$E$10:$E$56</definedName>
    <definedName name="XDO_?RATING?557?">SDYF!$E$10:$E$51</definedName>
    <definedName name="XDO_?RATING?558?">SDYF!$E$10:$E$93</definedName>
    <definedName name="XDO_?RATING?559?">SDYF!$E$10:$E$98</definedName>
    <definedName name="XDO_?RATING?56?">SEHF!$E$10:$E$39</definedName>
    <definedName name="XDO_?RATING?560?">'SFMP- Series 79'!$E$18:$E$21</definedName>
    <definedName name="XDO_?RATING?561?">'SFMP- Series 79'!$E$18:$E$44</definedName>
    <definedName name="XDO_?RATING?562?">'SFMP- Series 79'!$E$18:$E$57</definedName>
    <definedName name="XDO_?RATING?563?">'SFMP- Series 79'!$E$18:$E$62</definedName>
    <definedName name="XDO_?RATING?564?">'SFMP- Series 80'!$E$18:$E$19</definedName>
    <definedName name="XDO_?RATING?565?">'SFMP- Series 80'!$E$18:$E$37</definedName>
    <definedName name="XDO_?RATING?566?">'SFMP- Series 80'!$E$18:$E$48</definedName>
    <definedName name="XDO_?RATING?567?">'SFMP- Series 80'!$E$18:$E$67</definedName>
    <definedName name="XDO_?RATING?568?">'SFMP- Series 80'!$E$18:$E$72</definedName>
    <definedName name="XDO_?RATING?569?">'SFMP- Series 81'!$E$18:$E$25</definedName>
    <definedName name="XDO_?RATING?57?">SEHF!$E$10:$E$44</definedName>
    <definedName name="XDO_?RATING?570?">'SFMP- Series 81'!$E$18:$E$41</definedName>
    <definedName name="XDO_?RATING?571?">'SFMP- Series 81'!$E$18:$E$55</definedName>
    <definedName name="XDO_?RATING?572?">'SFMP- Series 81'!$E$18:$E$68</definedName>
    <definedName name="XDO_?RATING?573?">'SFMP- Series 81'!$E$18:$E$73</definedName>
    <definedName name="XDO_?RATING?574?">'SBI-BSE-SENSEX-IF'!$E$10:$E$39</definedName>
    <definedName name="XDO_?RATING?575?">'SBI-BSE-SENSEX-IF'!$E$10:$E$80</definedName>
    <definedName name="XDO_?RATING?576?">'SBI-BSE-SENSEX-IF'!$E$10:$E$85</definedName>
    <definedName name="XDO_?RATING?577?">'SBI Nifty 1 D Rate ETF'!$E$50</definedName>
    <definedName name="XDO_?RATING?578?">'SBI Nifty 1 D Rate ETF'!$E$50:$E$55</definedName>
    <definedName name="XDO_?RATING?579?">'SFMP- Series 91'!$E$30:$E$34</definedName>
    <definedName name="XDO_?RATING?58?">SEHF!$E$10:$E$54</definedName>
    <definedName name="XDO_?RATING?580?">'SFMP- Series 91'!$E$30:$E$46</definedName>
    <definedName name="XDO_?RATING?581?">'SFMP- Series 91'!$E$30:$E$65</definedName>
    <definedName name="XDO_?RATING?582?">'SFMP- Series 91'!$E$30:$E$70</definedName>
    <definedName name="XDO_?RATING?583?">#REF!</definedName>
    <definedName name="XDO_?RATING?584?">#REF!</definedName>
    <definedName name="XDO_?RATING?585?">#REF!</definedName>
    <definedName name="XDO_?RATING?586?">#REF!</definedName>
    <definedName name="XDO_?RATING?587?">#REF!</definedName>
    <definedName name="XDO_?RATING?588?">#REF!</definedName>
    <definedName name="XDO_?RATING?589?">#REF!</definedName>
    <definedName name="XDO_?RATING?59?">SEHF!$E$10:$E$50</definedName>
    <definedName name="XDO_?RATING?590?">#REF!</definedName>
    <definedName name="XDO_?RATING?591?">#REF!</definedName>
    <definedName name="XDO_?RATING?592?">#REF!</definedName>
    <definedName name="XDO_?RATING?593?">#REF!</definedName>
    <definedName name="XDO_?RATING?6?">#REF!</definedName>
    <definedName name="XDO_?RATING?60?">SEHF!$E$10:$E$84</definedName>
    <definedName name="XDO_?RATING?61?">SEHF!$E$10:$E$99</definedName>
    <definedName name="XDO_?RATING?62?">SEHF!$E$10:$E$105</definedName>
    <definedName name="XDO_?RATING?63?">SEHF!$E$10:$E$114</definedName>
    <definedName name="XDO_?RATING?64?">SEHF!$E$10:$E$120</definedName>
    <definedName name="XDO_?RATING?65?">SEHF!$E$10:$E$128</definedName>
    <definedName name="XDO_?RATING?66?">SEHF!$E$10:$E$141</definedName>
    <definedName name="XDO_?RATING?67?">SEHF!$E$10:$E$146</definedName>
    <definedName name="XDO_?RATING?68?">#REF!</definedName>
    <definedName name="XDO_?RATING?69?">#REF!</definedName>
    <definedName name="XDO_?RATING?7?">#REF!</definedName>
    <definedName name="XDO_?RATING?70?">#REF!</definedName>
    <definedName name="XDO_?RATING?71?">#REF!</definedName>
    <definedName name="XDO_?RATING?72?">#REF!</definedName>
    <definedName name="XDO_?RATING?73?">#REF!</definedName>
    <definedName name="XDO_?RATING?74?">#REF!</definedName>
    <definedName name="XDO_?RATING?75?">SMIF!$E$18:$E$33</definedName>
    <definedName name="XDO_?RATING?76?">SMIF!$E$18:$E$43</definedName>
    <definedName name="XDO_?RATING?77?">SMIF!$E$18:$E$62</definedName>
    <definedName name="XDO_?RATING?78?">SMIF!$E$18:$E$72</definedName>
    <definedName name="XDO_?RATING?79?">SMIF!$E$18:$E$77</definedName>
    <definedName name="XDO_?RATING?8?">#REF!</definedName>
    <definedName name="XDO_?RATING?80?">#REF!</definedName>
    <definedName name="XDO_?RATING?81?">#REF!</definedName>
    <definedName name="XDO_?RATING?82?">#REF!</definedName>
    <definedName name="XDO_?RATING?83?">#REF!</definedName>
    <definedName name="XDO_?RATING?84?">SCOF!$E$10:$E$51</definedName>
    <definedName name="XDO_?RATING?85?">SCOF!$E$10:$E$92</definedName>
    <definedName name="XDO_?RATING?86?">SCOF!$E$10:$E$97</definedName>
    <definedName name="XDO_?RATING?87?">STOF!$E$10:$E$25</definedName>
    <definedName name="XDO_?RATING?88?">STOF!$E$10:$E$30</definedName>
    <definedName name="XDO_?RATING?89?">STOF!$E$10:$E$38</definedName>
    <definedName name="XDO_?RATING?9?">#REF!</definedName>
    <definedName name="XDO_?RATING?90?">STOF!$E$10:$E$75</definedName>
    <definedName name="XDO_?RATING?91?">STOF!$E$10:$E$80</definedName>
    <definedName name="XDO_?RATING?92?">SHOF!$E$10:$E$32</definedName>
    <definedName name="XDO_?RATING?93?">SHOF!$E$10:$E$43</definedName>
    <definedName name="XDO_?RATING?94?">SHOF!$E$10:$E$74</definedName>
    <definedName name="XDO_?RATING?95?">SHOF!$E$10:$E$79</definedName>
    <definedName name="XDO_?RATING?96?">SCF!$E$10:$E$93</definedName>
    <definedName name="XDO_?RATING?97?">SCF!$E$10:$E$100</definedName>
    <definedName name="XDO_?RATING?98?">SCF!$E$10:$E$104</definedName>
    <definedName name="XDO_?RATING?99?">SCF!$E$10:$E$127</definedName>
    <definedName name="XDO_?REMARKS?">#REF!</definedName>
    <definedName name="XDO_?REMARKS?1?">#REF!</definedName>
    <definedName name="XDO_?REMARKS?10?">#REF!</definedName>
    <definedName name="XDO_?REMARKS?100?">SCF!$K$10:$K$144</definedName>
    <definedName name="XDO_?REMARKS?101?">SCF!$K$10:$K$149</definedName>
    <definedName name="XDO_?REMARKS?102?">SNIF!$K$10:$K$59</definedName>
    <definedName name="XDO_?REMARKS?103?">SNIF!$K$10:$K$100</definedName>
    <definedName name="XDO_?REMARKS?104?">SNIF!$K$10:$K$105</definedName>
    <definedName name="XDO_?REMARKS?105?">'SMCBF-SP'!$K$10:$K$29</definedName>
    <definedName name="XDO_?REMARKS?106?">'SMCBF-SP'!$K$10:$K$45</definedName>
    <definedName name="XDO_?REMARKS?107?">'SMCBF-SP'!$K$10:$K$56</definedName>
    <definedName name="XDO_?REMARKS?108?">'SMCBF-SP'!$K$10:$K$71</definedName>
    <definedName name="XDO_?REMARKS?109?">'SMCBF-SP'!$K$10:$K$84</definedName>
    <definedName name="XDO_?REMARKS?11?">SMEEF!$M$10:$M$44</definedName>
    <definedName name="XDO_?REMARKS?110?">'SMCBF-SP'!$K$10:$K$89</definedName>
    <definedName name="XDO_?REMARKS?111?">SOF!$K$50</definedName>
    <definedName name="XDO_?REMARKS?112?">SOF!$K$50:$K$55</definedName>
    <definedName name="XDO_?REMARKS?113?">SMMDF!$K$18:$K$51</definedName>
    <definedName name="XDO_?REMARKS?114?">SMMDF!$K$18:$K$64</definedName>
    <definedName name="XDO_?REMARKS?115?">SMMDF!$K$18:$K$69</definedName>
    <definedName name="XDO_?REMARKS?116?">SMMDF!$K$18:$K$86</definedName>
    <definedName name="XDO_?REMARKS?117?">SMMDF!$K$18:$K$96</definedName>
    <definedName name="XDO_?REMARKS?118?">SMMDF!$K$18:$K$101</definedName>
    <definedName name="XDO_?REMARKS?119?">SLF!$K$24:$K$25</definedName>
    <definedName name="XDO_?REMARKS?12?">SMEEF!$M$10:$M$49</definedName>
    <definedName name="XDO_?REMARKS?120?">SLF!$K$24:$K$79</definedName>
    <definedName name="XDO_?REMARKS?121?">SLF!$K$24:$K$109</definedName>
    <definedName name="XDO_?REMARKS?122?">SLF!$K$24:$K$133</definedName>
    <definedName name="XDO_?REMARKS?123?">SLF!$K$24:$K$142</definedName>
    <definedName name="XDO_?REMARKS?124?">SLF!$K$24:$K$152</definedName>
    <definedName name="XDO_?REMARKS?125?">SLF!$K$24:$K$157</definedName>
    <definedName name="XDO_?REMARKS?126?">SDBF!$K$18:$K$22</definedName>
    <definedName name="XDO_?REMARKS?127?">SDBF!$K$18:$K$35</definedName>
    <definedName name="XDO_?REMARKS?128?">SDBF!$K$18:$K$41</definedName>
    <definedName name="XDO_?REMARKS?129?">SDBF!$K$18:$K$58</definedName>
    <definedName name="XDO_?REMARKS?13?">SMEEF!$M$10:$M$53</definedName>
    <definedName name="XDO_?REMARKS?130?">SDBF!$K$18:$K$68</definedName>
    <definedName name="XDO_?REMARKS?131?">SDBF!$K$18:$K$73</definedName>
    <definedName name="XDO_?REMARKS?132?">SSF!$K$24:$K$25</definedName>
    <definedName name="XDO_?REMARKS?133?">SSF!$K$24:$K$32</definedName>
    <definedName name="XDO_?REMARKS?134?">SSF!$K$24:$K$60</definedName>
    <definedName name="XDO_?REMARKS?135?">SSF!$K$24:$K$90</definedName>
    <definedName name="XDO_?REMARKS?136?">SSF!$K$24:$K$95</definedName>
    <definedName name="XDO_?REMARKS?137?">SSF!$K$24:$K$103</definedName>
    <definedName name="XDO_?REMARKS?138?">SSF!$K$24:$K$108</definedName>
    <definedName name="XDO_?REMARKS?139?">SSF!$K$24:$K$118</definedName>
    <definedName name="XDO_?REMARKS?14?">SMEEF!$M$10:$M$90</definedName>
    <definedName name="XDO_?REMARKS?140?">SSF!$K$24:$K$123</definedName>
    <definedName name="XDO_?REMARKS?141?">SCRF!$K$16</definedName>
    <definedName name="XDO_?REMARKS?142?">SCRF!$K$16:$K$65</definedName>
    <definedName name="XDO_?REMARKS?143?">SCRF!$K$16:$K$75</definedName>
    <definedName name="XDO_?REMARKS?144?">SCRF!$K$16:$K$83</definedName>
    <definedName name="XDO_?REMARKS?145?">SCRF!$K$16:$K$96</definedName>
    <definedName name="XDO_?REMARKS?146?">SCRF!$K$16:$K$106</definedName>
    <definedName name="XDO_?REMARKS?147?">SCRF!$K$16:$K$111</definedName>
    <definedName name="XDO_?REMARKS?148?">SFEF!$K$10:$K$31</definedName>
    <definedName name="XDO_?REMARKS?149?">SFEF!$K$10:$K$37</definedName>
    <definedName name="XDO_?REMARKS?15?">SMEEF!$M$10:$M$95</definedName>
    <definedName name="XDO_?REMARKS?150?">SFEF!$K$10:$K$58</definedName>
    <definedName name="XDO_?REMARKS?151?">SFEF!$K$10:$K$75</definedName>
    <definedName name="XDO_?REMARKS?152?">SFEF!$K$10:$K$80</definedName>
    <definedName name="XDO_?REMARKS?153?">SCHF!$K$10:$K$52</definedName>
    <definedName name="XDO_?REMARKS?154?">SCHF!$K$10:$K$60</definedName>
    <definedName name="XDO_?REMARKS?155?">SCHF!$K$10:$K$106</definedName>
    <definedName name="XDO_?REMARKS?156?">SCHF!$K$10:$K$116</definedName>
    <definedName name="XDO_?REMARKS?157?">SCHF!$K$10:$K$128</definedName>
    <definedName name="XDO_?REMARKS?158?">SCHF!$K$10:$K$145</definedName>
    <definedName name="XDO_?REMARKS?159?">SCHF!$K$10:$K$155</definedName>
    <definedName name="XDO_?REMARKS?16?">#REF!</definedName>
    <definedName name="XDO_?REMARKS?160?">SCHF!$K$10:$K$160</definedName>
    <definedName name="XDO_?REMARKS?161?">SMUSD!$K$18:$K$48</definedName>
    <definedName name="XDO_?REMARKS?162?">SMUSD!$K$18:$K$56</definedName>
    <definedName name="XDO_?REMARKS?163?">SMUSD!$K$18:$K$64</definedName>
    <definedName name="XDO_?REMARKS?164?">SMUSD!$K$18:$K$80</definedName>
    <definedName name="XDO_?REMARKS?165?">SMUSD!$K$18:$K$104</definedName>
    <definedName name="XDO_?REMARKS?166?">SMUSD!$K$18:$K$113</definedName>
    <definedName name="XDO_?REMARKS?167?">SMUSD!$K$18:$K$122</definedName>
    <definedName name="XDO_?REMARKS?168?">SMUSD!$K$18:$K$132</definedName>
    <definedName name="XDO_?REMARKS?169?">SMUSD!$K$18:$K$137</definedName>
    <definedName name="XDO_?REMARKS?17?">#REF!</definedName>
    <definedName name="XDO_?REMARKS?170?">SMIDCAP!$K$10:$K$80</definedName>
    <definedName name="XDO_?REMARKS?171?">SMIDCAP!$K$10:$K$105</definedName>
    <definedName name="XDO_?REMARKS?172?">SMIDCAP!$K$10:$K$122</definedName>
    <definedName name="XDO_?REMARKS?173?">SMIDCAP!$K$10:$K$127</definedName>
    <definedName name="XDO_?REMARKS?174?">SMCMF!$K$24:$K$26</definedName>
    <definedName name="XDO_?REMARKS?175?">SMCMF!$K$24:$K$53</definedName>
    <definedName name="XDO_?REMARKS?176?">SMCMF!$K$24:$K$58</definedName>
    <definedName name="XDO_?REMARKS?177?">SMCOMMA!$K$10:$K$31</definedName>
    <definedName name="XDO_?REMARKS?178?">SMCOMMA!$K$10:$K$72</definedName>
    <definedName name="XDO_?REMARKS?179?">SMCOMMA!$K$10:$K$77</definedName>
    <definedName name="XDO_?REMARKS?18?">#REF!</definedName>
    <definedName name="XDO_?REMARKS?180?">SMGF!$K$24:$K$30</definedName>
    <definedName name="XDO_?REMARKS?181?">SMGF!$K$24:$K$36</definedName>
    <definedName name="XDO_?REMARKS?182?">SMGF!$K$24:$K$61</definedName>
    <definedName name="XDO_?REMARKS?183?">SMGF!$K$24:$K$66</definedName>
    <definedName name="XDO_?REMARKS?184?">SFLEXI!$K$10:$K$66</definedName>
    <definedName name="XDO_?REMARKS?185?">SFLEXI!$K$10:$K$73</definedName>
    <definedName name="XDO_?REMARKS?186?">SFLEXI!$K$10:$K$94</definedName>
    <definedName name="XDO_?REMARKS?187?">SFLEXI!$K$10:$K$111</definedName>
    <definedName name="XDO_?REMARKS?188?">SFLEXI!$K$10:$K$116</definedName>
    <definedName name="XDO_?REMARKS?189?">SMAAF!$K$10:$K$57</definedName>
    <definedName name="XDO_?REMARKS?19?">#REF!</definedName>
    <definedName name="XDO_?REMARKS?190?">SMAAF!$K$10:$K$69</definedName>
    <definedName name="XDO_?REMARKS?191?">SMAAF!$K$10:$K$65</definedName>
    <definedName name="XDO_?REMARKS?192?">SMAAF!$K$10:$K$91</definedName>
    <definedName name="XDO_?REMARKS?193?">SMAAF!$K$10:$K$103</definedName>
    <definedName name="XDO_?REMARKS?194?">SMAAF!$K$10:$K$109</definedName>
    <definedName name="XDO_?REMARKS?195?">SMAAF!$K$10:$K$115</definedName>
    <definedName name="XDO_?REMARKS?196?">SMAAF!$K$10:$K$120</definedName>
    <definedName name="XDO_?REMARKS?197?">SMAAF!$K$10:$K$131</definedName>
    <definedName name="XDO_?REMARKS?198?">SMAAF!$K$10:$K$141</definedName>
    <definedName name="XDO_?REMARKS?199?">SMAAF!$K$10:$K$146</definedName>
    <definedName name="XDO_?REMARKS?2?">#REF!</definedName>
    <definedName name="XDO_?REMARKS?20?">#REF!</definedName>
    <definedName name="XDO_?REMARKS?200?">SBLUECHIP!$K$10:$K$59</definedName>
    <definedName name="XDO_?REMARKS?201?">SBLUECHIP!$K$10:$K$85</definedName>
    <definedName name="XDO_?REMARKS?202?">SBLUECHIP!$K$10:$K$102</definedName>
    <definedName name="XDO_?REMARKS?203?">SBLUECHIP!$K$10:$K$107</definedName>
    <definedName name="XDO_?REMARKS?204?">SAOF!$K$10:$K$177</definedName>
    <definedName name="XDO_?REMARKS?205?">SAOF!$K$10:$K$186</definedName>
    <definedName name="XDO_?REMARKS?206?">SAOF!$K$10:$K$213</definedName>
    <definedName name="XDO_?REMARKS?207?">SAOF!$K$10:$K$217</definedName>
    <definedName name="XDO_?REMARKS?208?">SAOF!$K$10:$K$225</definedName>
    <definedName name="XDO_?REMARKS?209?">SAOF!$K$10:$K$235</definedName>
    <definedName name="XDO_?REMARKS?21?">#REF!</definedName>
    <definedName name="XDO_?REMARKS?210?">SAOF!$K$10:$K$245</definedName>
    <definedName name="XDO_?REMARKS?211?">SAOF!$K$10:$K$250</definedName>
    <definedName name="XDO_?REMARKS?212?">SIF!$K$10:$K$46</definedName>
    <definedName name="XDO_?REMARKS?213?">SIF!$K$10:$K$54</definedName>
    <definedName name="XDO_?REMARKS?214?">SIF!$K$10:$K$91</definedName>
    <definedName name="XDO_?REMARKS?215?">SIF!$K$10:$K$96</definedName>
    <definedName name="XDO_?REMARKS?216?">SMLDF!$K$18:$K$61</definedName>
    <definedName name="XDO_?REMARKS?217?">SMLDF!$K$18:$K$73</definedName>
    <definedName name="XDO_?REMARKS?218?">SMLDF!$K$18:$K$81</definedName>
    <definedName name="XDO_?REMARKS?219?">SMLDF!$K$18:$K$96</definedName>
    <definedName name="XDO_?REMARKS?22?">#REF!</definedName>
    <definedName name="XDO_?REMARKS?220?">SMLDF!$K$18:$K$111</definedName>
    <definedName name="XDO_?REMARKS?221?">SMLDF!$K$18:$K$125</definedName>
    <definedName name="XDO_?REMARKS?222?">SMLDF!$K$18:$K$130</definedName>
    <definedName name="XDO_?REMARKS?223?">SMLDF!$K$18:$K$140</definedName>
    <definedName name="XDO_?REMARKS?224?">SMLDF!$K$18:$K$145</definedName>
    <definedName name="XDO_?REMARKS?225?">SSTDF!$K$18:$K$81</definedName>
    <definedName name="XDO_?REMARKS?226?">SSTDF!$K$18:$K$98</definedName>
    <definedName name="XDO_?REMARKS?227?">SSTDF!$K$18:$K$102</definedName>
    <definedName name="XDO_?REMARKS?228?">SSTDF!$K$18:$K$107</definedName>
    <definedName name="XDO_?REMARKS?229?">SSTDF!$K$18:$K$117</definedName>
    <definedName name="XDO_?REMARKS?23?">#REF!</definedName>
    <definedName name="XDO_?REMARKS?230?">SSTDF!$K$18:$K$122</definedName>
    <definedName name="XDO_?REMARKS?231?">SSTDF!$K$18:$K$132</definedName>
    <definedName name="XDO_?REMARKS?232?">SSTDF!$K$18:$K$137</definedName>
    <definedName name="XDO_?REMARKS?233?">SETFGOLD!$K$44</definedName>
    <definedName name="XDO_?REMARKS?234?">SETFGOLD!$K$44:$K$52</definedName>
    <definedName name="XDO_?REMARKS?235?">SETFGOLD!$K$44:$K$57</definedName>
    <definedName name="XDO_?REMARKS?236?">SPSU!$K$10:$K$32</definedName>
    <definedName name="XDO_?REMARKS?237?">SPSU!$K$10:$K$73</definedName>
    <definedName name="XDO_?REMARKS?238?">SPSU!$K$10:$K$78</definedName>
    <definedName name="XDO_?REMARKS?239?">SGF!$K$42</definedName>
    <definedName name="XDO_?REMARKS?24?">#REF!</definedName>
    <definedName name="XDO_?REMARKS?240?">SGF!$K$42:$K$52</definedName>
    <definedName name="XDO_?REMARKS?241?">SGF!$K$42:$K$57</definedName>
    <definedName name="XDO_?REMARKS?242?">SBISENSEX!$K$10:$K$39</definedName>
    <definedName name="XDO_?REMARKS?243?">SBISENSEX!$K$10:$K$80</definedName>
    <definedName name="XDO_?REMARKS?244?">SBISENSEX!$K$10:$K$85</definedName>
    <definedName name="XDO_?REMARKS?245?">SSCF!$K$10:$K$64</definedName>
    <definedName name="XDO_?REMARKS?246?">SSCF!$K$10:$K$75</definedName>
    <definedName name="XDO_?REMARKS?247?">SSCF!$K$10:$K$106</definedName>
    <definedName name="XDO_?REMARKS?248?">SSCF!$K$10:$K$111</definedName>
    <definedName name="XDO_?REMARKS?249?">SBPF!$K$18:$K$61</definedName>
    <definedName name="XDO_?REMARKS?25?">#REF!</definedName>
    <definedName name="XDO_?REMARKS?250?">SBPF!$K$18:$K$74</definedName>
    <definedName name="XDO_?REMARKS?251?">SBPF!$K$18:$K$78</definedName>
    <definedName name="XDO_?REMARKS?252?">SBPF!$K$18:$K$95</definedName>
    <definedName name="XDO_?REMARKS?253?">SBPF!$K$18:$K$105</definedName>
    <definedName name="XDO_?REMARKS?254?">SBPF!$K$18:$K$110</definedName>
    <definedName name="XDO_?REMARKS?255?">'STAF-III'!$K$10:$K$28</definedName>
    <definedName name="XDO_?REMARKS?256?">'STAF-III'!$K$10:$K$69</definedName>
    <definedName name="XDO_?REMARKS?257?">'STAF-III'!$K$10:$K$74</definedName>
    <definedName name="XDO_?REMARKS?258?">'SLTAF-I'!$K$10:$K$34</definedName>
    <definedName name="XDO_?REMARKS?259?">'SLTAF-I'!$K$10:$K$75</definedName>
    <definedName name="XDO_?REMARKS?26?">#REF!</definedName>
    <definedName name="XDO_?REMARKS?260?">'SLTAF-I'!$K$10:$K$80</definedName>
    <definedName name="XDO_?REMARKS?261?">'SLTAF-II'!$K$10:$K$34</definedName>
    <definedName name="XDO_?REMARKS?262?">'SLTAF-II'!$K$10:$K$75</definedName>
    <definedName name="XDO_?REMARKS?263?">'SLTAF-II'!$K$10:$K$80</definedName>
    <definedName name="XDO_?REMARKS?264?">SBFS!$K$10:$K$34</definedName>
    <definedName name="XDO_?REMARKS?265?">SBFS!$K$10:$K$75</definedName>
    <definedName name="XDO_?REMARKS?266?">SBFS!$K$10:$K$80</definedName>
    <definedName name="XDO_?REMARKS?267?">SETFNN50!$K$10:$K$59</definedName>
    <definedName name="XDO_?REMARKS?268?">SETFNN50!$K$10:$K$100</definedName>
    <definedName name="XDO_?REMARKS?269?">SETFNN50!$K$10:$K$105</definedName>
    <definedName name="XDO_?REMARKS?27?">#REF!</definedName>
    <definedName name="XDO_?REMARKS?270?">SETFNIFBK!$K$10:$K$21</definedName>
    <definedName name="XDO_?REMARKS?271?">SETFNIFBK!$K$10:$K$62</definedName>
    <definedName name="XDO_?REMARKS?272?">SETFNIFBK!$K$10:$K$67</definedName>
    <definedName name="XDO_?REMARKS?273?">SETFBSE100!$K$10:$K$110</definedName>
    <definedName name="XDO_?REMARKS?274?">SETFBSE100!$K$10:$K$155</definedName>
    <definedName name="XDO_?REMARKS?275?">SESF!$K$10:$K$103</definedName>
    <definedName name="XDO_?REMARKS?276?">SESF!$K$10:$K$115</definedName>
    <definedName name="XDO_?REMARKS?277?">SESF!$K$10:$K$111</definedName>
    <definedName name="XDO_?REMARKS?278?">SESF!$K$10:$K$136</definedName>
    <definedName name="XDO_?REMARKS?279?">SESF!$K$10:$K$145</definedName>
    <definedName name="XDO_?REMARKS?28?">#REF!</definedName>
    <definedName name="XDO_?REMARKS?280?">SESF!$K$10:$K$155</definedName>
    <definedName name="XDO_?REMARKS?281?">SESF!$K$10:$K$164</definedName>
    <definedName name="XDO_?REMARKS?282?">SESF!$K$10:$K$181</definedName>
    <definedName name="XDO_?REMARKS?283?">SESF!$K$10:$K$186</definedName>
    <definedName name="XDO_?REMARKS?284?">SETFNIF50!$K$10:$K$59</definedName>
    <definedName name="XDO_?REMARKS?285?">SETFNIF50!$K$10:$K$100</definedName>
    <definedName name="XDO_?REMARKS?286?">SETFNIF50!$K$10:$K$105</definedName>
    <definedName name="XDO_?REMARKS?287?">'SLTAF-III'!$K$10:$K$35</definedName>
    <definedName name="XDO_?REMARKS?288?">'SLTAF-III'!$K$10:$K$76</definedName>
    <definedName name="XDO_?REMARKS?289?">'SLTAF-III'!$K$10:$K$81</definedName>
    <definedName name="XDO_?REMARKS?29?">#REF!</definedName>
    <definedName name="XDO_?REMARKS?290?">SETF10GILT!$K$24</definedName>
    <definedName name="XDO_?REMARKS?291?">SETF10GILT!$K$24:$K$51</definedName>
    <definedName name="XDO_?REMARKS?292?">SETF10GILT!$K$24:$K$56</definedName>
    <definedName name="XDO_?REMARKS?293?">'SLTAF-IV'!$K$10:$K$32</definedName>
    <definedName name="XDO_?REMARKS?294?">'SLTAF-IV'!$K$10:$K$43</definedName>
    <definedName name="XDO_?REMARKS?295?">'SLTAF-IV'!$K$10:$K$74</definedName>
    <definedName name="XDO_?REMARKS?296?">'SLTAF-IV'!$K$10:$K$79</definedName>
    <definedName name="XDO_?REMARKS?297?">'SLTAF-V'!$K$10:$K$29</definedName>
    <definedName name="XDO_?REMARKS?298?">'SLTAF-V'!$K$10:$K$70</definedName>
    <definedName name="XDO_?REMARKS?299?">'SLTAF-V'!$K$10:$K$75</definedName>
    <definedName name="XDO_?REMARKS?3?">#REF!</definedName>
    <definedName name="XDO_?REMARKS?30?">#REF!</definedName>
    <definedName name="XDO_?REMARKS?300?">'SLTAF-VI'!$K$10:$K$51</definedName>
    <definedName name="XDO_?REMARKS?301?">'SLTAF-VI'!$K$10:$K$92</definedName>
    <definedName name="XDO_?REMARKS?302?">'SLTAF-VI'!$K$10:$K$97</definedName>
    <definedName name="XDO_?REMARKS?303?">SETFSN50!$K$10:$K$59</definedName>
    <definedName name="XDO_?REMARKS?304?">SETFSN50!$K$10:$K$100</definedName>
    <definedName name="XDO_?REMARKS?305?">SETFSN50!$K$10:$K$105</definedName>
    <definedName name="XDO_?REMARKS?306?">SBIETFQLTY!$K$10:$K$40</definedName>
    <definedName name="XDO_?REMARKS?307?">SBIETFQLTY!$K$10:$K$81</definedName>
    <definedName name="XDO_?REMARKS?308?">SBIETFQLTY!$K$10:$K$86</definedName>
    <definedName name="XDO_?REMARKS?309?">SCBF!$K$18:$K$103</definedName>
    <definedName name="XDO_?REMARKS?31?">#REF!</definedName>
    <definedName name="XDO_?REMARKS?310?">SCBF!$K$18:$K$116</definedName>
    <definedName name="XDO_?REMARKS?311?">SCBF!$K$18:$K$120</definedName>
    <definedName name="XDO_?REMARKS?312?">SCBF!$K$18:$K$135</definedName>
    <definedName name="XDO_?REMARKS?313?">SCBF!$K$18:$K$140</definedName>
    <definedName name="XDO_?REMARKS?314?">SCBF!$K$18:$K$150</definedName>
    <definedName name="XDO_?REMARKS?315?">SCBF!$K$18:$K$155</definedName>
    <definedName name="XDO_?REMARKS?316?">SEMVF!$K$10:$K$59</definedName>
    <definedName name="XDO_?REMARKS?317?">SEMVF!$K$10:$K$100</definedName>
    <definedName name="XDO_?REMARKS?318?">SEMVF!$K$10:$K$105</definedName>
    <definedName name="XDO_?REMARKS?319?">'SFMP- Series 1'!$K$26:$K$31</definedName>
    <definedName name="XDO_?REMARKS?32?">#REF!</definedName>
    <definedName name="XDO_?REMARKS?320?">'SFMP- Series 1'!$K$26:$K$49</definedName>
    <definedName name="XDO_?REMARKS?321?">'SFMP- Series 1'!$K$26:$K$62</definedName>
    <definedName name="XDO_?REMARKS?322?">'SFMP- Series 1'!$K$26:$K$67</definedName>
    <definedName name="XDO_?REMARKS?323?">'SFMP- Series 6'!$K$26:$K$29</definedName>
    <definedName name="XDO_?REMARKS?324?">'SFMP- Series 6'!$K$26:$K$47</definedName>
    <definedName name="XDO_?REMARKS?325?">'SFMP- Series 6'!$K$26:$K$60</definedName>
    <definedName name="XDO_?REMARKS?326?">'SFMP- Series 6'!$K$26:$K$65</definedName>
    <definedName name="XDO_?REMARKS?327?">'SFMP- Series 34'!$K$26</definedName>
    <definedName name="XDO_?REMARKS?328?">'SFMP- Series 34'!$K$26:$K$41</definedName>
    <definedName name="XDO_?REMARKS?329?">'SFMP- Series 34'!$K$26:$K$54</definedName>
    <definedName name="XDO_?REMARKS?33?">SLMF!$K$10:$K$86</definedName>
    <definedName name="XDO_?REMARKS?330?">'SFMP- Series 34'!$K$26:$K$59</definedName>
    <definedName name="XDO_?REMARKS?331?">'SMCBF-IP'!$K$10:$K$40</definedName>
    <definedName name="XDO_?REMARKS?332?">'SMCBF-IP'!$K$10:$K$47</definedName>
    <definedName name="XDO_?REMARKS?333?">'SMCBF-IP'!$K$10:$K$51</definedName>
    <definedName name="XDO_?REMARKS?334?">'SMCBF-IP'!$K$10:$K$62</definedName>
    <definedName name="XDO_?REMARKS?335?">'SMCBF-IP'!$K$10:$K$89</definedName>
    <definedName name="XDO_?REMARKS?336?">'SMCBF-IP'!$K$10:$K$94</definedName>
    <definedName name="XDO_?REMARKS?337?">SFRDF!$K$18:$K$26</definedName>
    <definedName name="XDO_?REMARKS?338?">SFRDF!$K$18:$K$36</definedName>
    <definedName name="XDO_?REMARKS?339?">SFRDF!$K$18:$K$40</definedName>
    <definedName name="XDO_?REMARKS?34?">SLMF!$K$10:$K$92</definedName>
    <definedName name="XDO_?REMARKS?340?">SFRDF!$K$18:$K$57</definedName>
    <definedName name="XDO_?REMARKS?341?">SFRDF!$K$18:$K$67</definedName>
    <definedName name="XDO_?REMARKS?342?">SFRDF!$K$18:$K$72</definedName>
    <definedName name="XDO_?REMARKS?343?">SBIETFIT!$K$10:$K$19</definedName>
    <definedName name="XDO_?REMARKS?344?">SBIETFIT!$K$10:$K$60</definedName>
    <definedName name="XDO_?REMARKS?345?">SBIETFIT!$K$10:$K$65</definedName>
    <definedName name="XDO_?REMARKS?346?">SBIETFPB!$K$10:$K$19</definedName>
    <definedName name="XDO_?REMARKS?347?">SBIETFPB!$K$10:$K$60</definedName>
    <definedName name="XDO_?REMARKS?348?">SBIETFPB!$K$10:$K$65</definedName>
    <definedName name="XDO_?REMARKS?349?">'SRBF-AP'!$K$10:$K$46</definedName>
    <definedName name="XDO_?REMARKS?35?">SLMF!$K$10:$K$96</definedName>
    <definedName name="XDO_?REMARKS?350?">'SRBF-AP'!$K$10:$K$55</definedName>
    <definedName name="XDO_?REMARKS?351?">'SRBF-AP'!$K$10:$K$64</definedName>
    <definedName name="XDO_?REMARKS?352?">'SRBF-AP'!$K$10:$K$69</definedName>
    <definedName name="XDO_?REMARKS?353?">'SRBF-AP'!$K$10:$K$76</definedName>
    <definedName name="XDO_?REMARKS?354?">'SRBF-AP'!$K$10:$K$95</definedName>
    <definedName name="XDO_?REMARKS?355?">'SRBF-AP'!$K$10:$K$100</definedName>
    <definedName name="XDO_?REMARKS?356?">'SRBF-AHP'!$K$10:$K$46</definedName>
    <definedName name="XDO_?REMARKS?357?">'SRBF-AHP'!$K$10:$K$54</definedName>
    <definedName name="XDO_?REMARKS?358?">'SRBF-AHP'!$K$10:$K$59</definedName>
    <definedName name="XDO_?REMARKS?359?">'SRBF-AHP'!$K$10:$K$69</definedName>
    <definedName name="XDO_?REMARKS?36?">SLMF!$K$10:$K$133</definedName>
    <definedName name="XDO_?REMARKS?360?">'SRBF-AHP'!$K$10:$K$76</definedName>
    <definedName name="XDO_?REMARKS?361?">'SRBF-AHP'!$K$10:$K$84</definedName>
    <definedName name="XDO_?REMARKS?362?">'SRBF-AHP'!$K$10:$K$103</definedName>
    <definedName name="XDO_?REMARKS?363?">'SRBF-AHP'!$K$10:$K$108</definedName>
    <definedName name="XDO_?REMARKS?364?">'SRBF-CHP'!$K$10:$K$46</definedName>
    <definedName name="XDO_?REMARKS?365?">'SRBF-CHP'!$K$10:$K$68</definedName>
    <definedName name="XDO_?REMARKS?366?">'SRBF-CHP'!$K$10:$K$77</definedName>
    <definedName name="XDO_?REMARKS?367?">'SRBF-CHP'!$K$10:$K$104</definedName>
    <definedName name="XDO_?REMARKS?368?">'SRBF-CHP'!$K$10:$K$109</definedName>
    <definedName name="XDO_?REMARKS?369?">'SRBF-CP'!$K$10:$K$46</definedName>
    <definedName name="XDO_?REMARKS?37?">SLMF!$K$10:$K$138</definedName>
    <definedName name="XDO_?REMARKS?370?">'SRBF-CP'!$K$10:$K$68</definedName>
    <definedName name="XDO_?REMARKS?371?">'SRBF-CP'!$K$10:$K$77</definedName>
    <definedName name="XDO_?REMARKS?372?">'SRBF-CP'!$K$10:$K$104</definedName>
    <definedName name="XDO_?REMARKS?373?">'SRBF-CP'!$K$10:$K$109</definedName>
    <definedName name="XDO_?REMARKS?374?">'SIA-US EQUITY FOF'!$K$14</definedName>
    <definedName name="XDO_?REMARKS?375?">'SIA-US EQUITY FOF'!$K$14:$K$51</definedName>
    <definedName name="XDO_?REMARKS?376?">'SIA-US EQUITY FOF'!$K$14:$K$56</definedName>
    <definedName name="XDO_?REMARKS?377?">'SFMP- Series 41'!$K$18:$K$19</definedName>
    <definedName name="XDO_?REMARKS?378?">'SFMP- Series 41'!$K$18:$K$27</definedName>
    <definedName name="XDO_?REMARKS?379?">'SFMP- Series 41'!$K$18:$K$34</definedName>
    <definedName name="XDO_?REMARKS?38?">SLTEF!$K$10:$K$75</definedName>
    <definedName name="XDO_?REMARKS?380?">'SFMP- Series 41'!$K$18:$K$53</definedName>
    <definedName name="XDO_?REMARKS?381?">'SFMP- Series 41'!$K$18:$K$66</definedName>
    <definedName name="XDO_?REMARKS?382?">'SFMP- Series 41'!$K$18:$K$71</definedName>
    <definedName name="XDO_?REMARKS?383?">'SFMP- Series 42'!$K$18</definedName>
    <definedName name="XDO_?REMARKS?384?">'SFMP- Series 42'!$K$18:$K$40</definedName>
    <definedName name="XDO_?REMARKS?385?">'SFMP- Series 42'!$K$18:$K$61</definedName>
    <definedName name="XDO_?REMARKS?386?">'SFMP- Series 42'!$K$18:$K$74</definedName>
    <definedName name="XDO_?REMARKS?387?">'SFMP- Series 42'!$K$18:$K$79</definedName>
    <definedName name="XDO_?REMARKS?388?">'SFMP- Series 43'!$K$26:$K$34</definedName>
    <definedName name="XDO_?REMARKS?389?">'SFMP- Series 43'!$K$26:$K$51</definedName>
    <definedName name="XDO_?REMARKS?39?">SLTEF!$K$10:$K$116</definedName>
    <definedName name="XDO_?REMARKS?390?">'SFMP- Series 43'!$K$26:$K$64</definedName>
    <definedName name="XDO_?REMARKS?391?">'SFMP- Series 43'!$K$26:$K$69</definedName>
    <definedName name="XDO_?REMARKS?392?">'SNN50'!$K$10:$K$59</definedName>
    <definedName name="XDO_?REMARKS?393?">'SNN50'!$K$10:$K$100</definedName>
    <definedName name="XDO_?REMARKS?394?">'SNN50'!$K$10:$K$105</definedName>
    <definedName name="XDO_?REMARKS?395?">'SFMP- Series 44'!$K$26:$K$31</definedName>
    <definedName name="XDO_?REMARKS?396?">'SFMP- Series 44'!$K$26:$K$52</definedName>
    <definedName name="XDO_?REMARKS?397?">'SFMP- Series 44'!$K$26:$K$65</definedName>
    <definedName name="XDO_?REMARKS?398?">'SFMP- Series 44'!$K$26:$K$70</definedName>
    <definedName name="XDO_?REMARKS?399?">'SFMP- Series 45'!$K$26:$K$33</definedName>
    <definedName name="XDO_?REMARKS?4?">#REF!</definedName>
    <definedName name="XDO_?REMARKS?40?">SLTEF!$K$10:$K$121</definedName>
    <definedName name="XDO_?REMARKS?400?">'SFMP- Series 45'!$K$26:$K$55</definedName>
    <definedName name="XDO_?REMARKS?401?">'SFMP- Series 45'!$K$26:$K$68</definedName>
    <definedName name="XDO_?REMARKS?402?">'SFMP- Series 45'!$K$26:$K$73</definedName>
    <definedName name="XDO_?REMARKS?403?">SBIETFCON!$K$10:$K$39</definedName>
    <definedName name="XDO_?REMARKS?404?">SBIETFCON!$K$10:$K$80</definedName>
    <definedName name="XDO_?REMARKS?405?">SBIETFCON!$K$10:$K$85</definedName>
    <definedName name="XDO_?REMARKS?406?">'SFMP- Series 46'!$K$26:$K$29</definedName>
    <definedName name="XDO_?REMARKS?407?">'SFMP- Series 46'!$K$26:$K$47</definedName>
    <definedName name="XDO_?REMARKS?408?">'SFMP- Series 46'!$K$26:$K$60</definedName>
    <definedName name="XDO_?REMARKS?409?">'SFMP- Series 46'!$K$26:$K$65</definedName>
    <definedName name="XDO_?REMARKS?41?">#REF!</definedName>
    <definedName name="XDO_?REMARKS?410?">'SFMP- Series 47'!$K$26:$K$27</definedName>
    <definedName name="XDO_?REMARKS?411?">'SFMP- Series 47'!$K$26:$K$45</definedName>
    <definedName name="XDO_?REMARKS?412?">'SFMP- Series 47'!$K$26:$K$58</definedName>
    <definedName name="XDO_?REMARKS?413?">'SFMP- Series 47'!$K$26:$K$63</definedName>
    <definedName name="XDO_?REMARKS?414?">'SFMP- Series 48'!$K$26:$K$28</definedName>
    <definedName name="XDO_?REMARKS?415?">'SFMP- Series 48'!$K$26:$K$44</definedName>
    <definedName name="XDO_?REMARKS?416?">'SFMP- Series 48'!$K$26:$K$57</definedName>
    <definedName name="XDO_?REMARKS?417?">'SFMP- Series 48'!$K$26:$K$62</definedName>
    <definedName name="XDO_?REMARKS?418?">SBAF!$K$10:$K$79</definedName>
    <definedName name="XDO_?REMARKS?419?">SBAF!$K$10:$K$86</definedName>
    <definedName name="XDO_?REMARKS?42?">#REF!</definedName>
    <definedName name="XDO_?REMARKS?420?">SBAF!$K$10:$K$94</definedName>
    <definedName name="XDO_?REMARKS?421?">SBAF!$K$10:$K$90</definedName>
    <definedName name="XDO_?REMARKS?422?">SBAF!$K$10:$K$116</definedName>
    <definedName name="XDO_?REMARKS?423?">SBAF!$K$10:$K$128</definedName>
    <definedName name="XDO_?REMARKS?424?">SBAF!$K$10:$K$135</definedName>
    <definedName name="XDO_?REMARKS?425?">SBAF!$K$10:$K$160</definedName>
    <definedName name="XDO_?REMARKS?426?">SBAF!$K$10:$K$165</definedName>
    <definedName name="XDO_?REMARKS?427?">'SFMP- Series 49'!$K$26:$K$33</definedName>
    <definedName name="XDO_?REMARKS?428?">'SFMP- Series 49'!$K$26:$K$52</definedName>
    <definedName name="XDO_?REMARKS?429?">'SFMP- Series 49'!$K$26:$K$65</definedName>
    <definedName name="XDO_?REMARKS?43?">#REF!</definedName>
    <definedName name="XDO_?REMARKS?430?">'SFMP- Series 49'!$K$26:$K$70</definedName>
    <definedName name="XDO_?REMARKS?431?">'SFMP- Series 50'!$K$26:$K$30</definedName>
    <definedName name="XDO_?REMARKS?432?">'SFMP- Series 50'!$K$26:$K$48</definedName>
    <definedName name="XDO_?REMARKS?433?">'SFMP- Series 50'!$K$26:$K$61</definedName>
    <definedName name="XDO_?REMARKS?434?">'SFMP- Series 50'!$K$26:$K$66</definedName>
    <definedName name="XDO_?REMARKS?435?">'SFMP- Series 51'!$K$26:$K$36</definedName>
    <definedName name="XDO_?REMARKS?436?">'SFMP- Series 51'!$K$26:$K$57</definedName>
    <definedName name="XDO_?REMARKS?437?">'SFMP- Series 51'!$K$26:$K$70</definedName>
    <definedName name="XDO_?REMARKS?438?">'SFMP- Series 51'!$K$26:$K$75</definedName>
    <definedName name="XDO_?REMARKS?439?">'SFMP- Series 52'!$K$26:$K$30</definedName>
    <definedName name="XDO_?REMARKS?44?">#REF!</definedName>
    <definedName name="XDO_?REMARKS?440?">'SFMP- Series 52'!$K$26:$K$50</definedName>
    <definedName name="XDO_?REMARKS?441?">'SFMP- Series 52'!$K$26:$K$63</definedName>
    <definedName name="XDO_?REMARKS?442?">'SFMP- Series 52'!$K$26:$K$68</definedName>
    <definedName name="XDO_?REMARKS?443?">'SFMP- Series 53'!$K$26:$K$34</definedName>
    <definedName name="XDO_?REMARKS?444?">'SFMP- Series 53'!$K$26:$K$54</definedName>
    <definedName name="XDO_?REMARKS?445?">'SFMP- Series 53'!$K$26:$K$67</definedName>
    <definedName name="XDO_?REMARKS?446?">'SFMP- Series 53'!$K$26:$K$72</definedName>
    <definedName name="XDO_?REMARKS?447?">'SFMP- Series 54'!$K$26:$K$28</definedName>
    <definedName name="XDO_?REMARKS?448?">'SFMP- Series 54'!$K$26:$K$42</definedName>
    <definedName name="XDO_?REMARKS?449?">'SFMP- Series 54'!$K$26:$K$55</definedName>
    <definedName name="XDO_?REMARKS?45?">#REF!</definedName>
    <definedName name="XDO_?REMARKS?450?">'SFMP- Series 54'!$K$26:$K$60</definedName>
    <definedName name="XDO_?REMARKS?451?">'SFMP- Series 55'!$K$26:$K$32</definedName>
    <definedName name="XDO_?REMARKS?452?">'SFMP- Series 55'!$K$26:$K$51</definedName>
    <definedName name="XDO_?REMARKS?453?">'SFMP- Series 55'!$K$26:$K$64</definedName>
    <definedName name="XDO_?REMARKS?454?">'SFMP- Series 55'!$K$26:$K$69</definedName>
    <definedName name="XDO_?REMARKS?455?">'SFMP- Series 56'!$K$26:$K$28</definedName>
    <definedName name="XDO_?REMARKS?456?">'SFMP- Series 56'!$K$26:$K$44</definedName>
    <definedName name="XDO_?REMARKS?457?">'SFMP- Series 56'!$K$26:$K$57</definedName>
    <definedName name="XDO_?REMARKS?458?">'SFMP- Series 56'!$K$26:$K$62</definedName>
    <definedName name="XDO_?REMARKS?459?">'SFMP- Series 57'!$K$26:$K$29</definedName>
    <definedName name="XDO_?REMARKS?46?">#REF!</definedName>
    <definedName name="XDO_?REMARKS?460?">'SFMP- Series 57'!$K$26:$K$50</definedName>
    <definedName name="XDO_?REMARKS?461?">'SFMP- Series 57'!$K$26:$K$63</definedName>
    <definedName name="XDO_?REMARKS?462?">'SFMP- Series 57'!$K$26:$K$68</definedName>
    <definedName name="XDO_?REMARKS?463?">'SFMP- Series 58'!$K$26:$K$31</definedName>
    <definedName name="XDO_?REMARKS?464?">'SFMP- Series 58'!$K$26:$K$48</definedName>
    <definedName name="XDO_?REMARKS?465?">'SFMP- Series 58'!$K$26:$K$61</definedName>
    <definedName name="XDO_?REMARKS?466?">'SFMP- Series 58'!$K$26:$K$66</definedName>
    <definedName name="XDO_?REMARKS?467?">SCPSE!$K$18:$K$44</definedName>
    <definedName name="XDO_?REMARKS?468?">SCPSE!$K$18:$K$54</definedName>
    <definedName name="XDO_?REMARKS?469?">SCPSE!$K$18:$K$133</definedName>
    <definedName name="XDO_?REMARKS?47?">SMGLF!$K$10:$K$30</definedName>
    <definedName name="XDO_?REMARKS?470?">SCPSE!$K$18:$K$158</definedName>
    <definedName name="XDO_?REMARKS?471?">SCPSE!$K$18:$K$163</definedName>
    <definedName name="XDO_?REMARKS?472?">'SFMP- Series 59'!$K$38:$K$40</definedName>
    <definedName name="XDO_?REMARKS?473?">'SFMP- Series 59'!$K$38:$K$53</definedName>
    <definedName name="XDO_?REMARKS?474?">'SFMP- Series 59'!$K$38:$K$58</definedName>
    <definedName name="XDO_?REMARKS?475?">'SFMP- Series 60'!$K$26:$K$30</definedName>
    <definedName name="XDO_?REMARKS?476?">'SFMP- Series 60'!$K$26:$K$49</definedName>
    <definedName name="XDO_?REMARKS?477?">'SFMP- Series 60'!$K$26:$K$62</definedName>
    <definedName name="XDO_?REMARKS?478?">'SFMP- Series 60'!$K$26:$K$67</definedName>
    <definedName name="XDO_?REMARKS?479?">SMCF!$K$10:$K$49</definedName>
    <definedName name="XDO_?REMARKS?48?">SMGLF!$K$10:$K$38</definedName>
    <definedName name="XDO_?REMARKS?480?">SMCF!$K$10:$K$64</definedName>
    <definedName name="XDO_?REMARKS?481?">SMCF!$K$10:$K$75</definedName>
    <definedName name="XDO_?REMARKS?482?">SMCF!$K$10:$K$92</definedName>
    <definedName name="XDO_?REMARKS?483?">SMCF!$K$10:$K$97</definedName>
    <definedName name="XDO_?REMARKS?484?">'SFMP- Series 61'!$K$26:$K$36</definedName>
    <definedName name="XDO_?REMARKS?485?">'SFMP- Series 61'!$K$26:$K$56</definedName>
    <definedName name="XDO_?REMARKS?486?">'SFMP- Series 61'!$K$26:$K$69</definedName>
    <definedName name="XDO_?REMARKS?487?">'SFMP- Series 61'!$K$26:$K$74</definedName>
    <definedName name="XDO_?REMARKS?488?">'SFMP- Series 66'!$K$26:$K$34</definedName>
    <definedName name="XDO_?REMARKS?489?">'SFMP- Series 66'!$K$26:$K$53</definedName>
    <definedName name="XDO_?REMARKS?49?">SMGLF!$K$10:$K$75</definedName>
    <definedName name="XDO_?REMARKS?490?">'SFMP- Series 66'!$K$26:$K$66</definedName>
    <definedName name="XDO_?REMARKS?491?">'SFMP- Series 66'!$K$26:$K$71</definedName>
    <definedName name="XDO_?REMARKS?492?">'SFMP- Series 67'!$K$26:$K$34</definedName>
    <definedName name="XDO_?REMARKS?493?">'SFMP- Series 67'!$K$26:$K$54</definedName>
    <definedName name="XDO_?REMARKS?494?">'SFMP- Series 67'!$K$26:$K$67</definedName>
    <definedName name="XDO_?REMARKS?495?">'SFMP- Series 67'!$K$26:$K$72</definedName>
    <definedName name="XDO_?REMARKS?496?">'SFMP- Series 64'!$K$24</definedName>
    <definedName name="XDO_?REMARKS?497?">'SFMP- Series 64'!$K$24:$K$32</definedName>
    <definedName name="XDO_?REMARKS?498?">'SFMP- Series 64'!$K$24:$K$50</definedName>
    <definedName name="XDO_?REMARKS?499?">'SFMP- Series 64'!$K$24:$K$63</definedName>
    <definedName name="XDO_?REMARKS?5?">#REF!</definedName>
    <definedName name="XDO_?REMARKS?50?">SMGLF!$K$10:$K$80</definedName>
    <definedName name="XDO_?REMARKS?500?">'SFMP- Series 64'!$K$24:$K$68</definedName>
    <definedName name="XDO_?REMARKS?501?">'SFMP- Series 68'!$K$24</definedName>
    <definedName name="XDO_?REMARKS?502?">'SFMP- Series 68'!$K$24:$K$41</definedName>
    <definedName name="XDO_?REMARKS?503?">'SFMP- Series 68'!$K$24:$K$54</definedName>
    <definedName name="XDO_?REMARKS?504?">'SFMP- Series 68'!$K$24:$K$59</definedName>
    <definedName name="XDO_?REMARKS?505?">SNM150IF!$K$10:$K$159</definedName>
    <definedName name="XDO_?REMARKS?506?">SNM150IF!$K$10:$K$200</definedName>
    <definedName name="XDO_?REMARKS?507?">SNM150IF!$K$10:$K$205</definedName>
    <definedName name="XDO_?REMARKS?508?">SNS250IF!$K$10:$K$259</definedName>
    <definedName name="XDO_?REMARKS?509?">SNS250IF!$K$10:$K$300</definedName>
    <definedName name="XDO_?REMARKS?51?">#REF!</definedName>
    <definedName name="XDO_?REMARKS?510?">SNS250IF!$K$10:$K$305</definedName>
    <definedName name="XDO_?REMARKS?511?">'SCIGI-JUN 2036'!$K$24:$K$25</definedName>
    <definedName name="XDO_?REMARKS?512?">'SCIGI-JUN 2036'!$K$24:$K$52</definedName>
    <definedName name="XDO_?REMARKS?513?">'SCIGI-JUN 2036'!$K$24:$K$57</definedName>
    <definedName name="XDO_?REMARKS?514?">'SCIGI-APR 2029'!$K$24</definedName>
    <definedName name="XDO_?REMARKS?515?">'SCIGI-APR 2029'!$K$24:$K$51</definedName>
    <definedName name="XDO_?REMARKS?516?">'SCIGI-APR 2029'!$K$24:$K$56</definedName>
    <definedName name="XDO_?REMARKS?517?">'SCISI-SEP 2027'!$K$24</definedName>
    <definedName name="XDO_?REMARKS?518?">'SCISI-SEP 2027'!$K$24:$K$45</definedName>
    <definedName name="XDO_?REMARKS?519?">'SCISI-SEP 2027'!$K$24:$K$70</definedName>
    <definedName name="XDO_?REMARKS?52?">#REF!</definedName>
    <definedName name="XDO_?REMARKS?520?">'SCISI-SEP 2027'!$K$24:$K$75</definedName>
    <definedName name="XDO_?REMARKS?521?">'SFMP- Series 72'!$K$38:$K$41</definedName>
    <definedName name="XDO_?REMARKS?522?">'SFMP- Series 72'!$K$38:$K$54</definedName>
    <definedName name="XDO_?REMARKS?523?">'SFMP- Series 72'!$K$38:$K$59</definedName>
    <definedName name="XDO_?REMARKS?524?">'SFMP- Series 73'!$K$38:$K$41</definedName>
    <definedName name="XDO_?REMARKS?525?">'SFMP- Series 73'!$K$38:$K$54</definedName>
    <definedName name="XDO_?REMARKS?526?">'SFMP- Series 73'!$K$38:$K$59</definedName>
    <definedName name="XDO_?REMARKS?527?">SLDF!$K$24:$K$30</definedName>
    <definedName name="XDO_?REMARKS?528?">SLDF!$K$24:$K$49</definedName>
    <definedName name="XDO_?REMARKS?529?">SLDF!$K$24:$K$59</definedName>
    <definedName name="XDO_?REMARKS?53?">#REF!</definedName>
    <definedName name="XDO_?REMARKS?530?">SLDF!$K$24:$K$64</definedName>
    <definedName name="XDO_?REMARKS?531?">'SFMP- Series 74'!$K$26:$K$33</definedName>
    <definedName name="XDO_?REMARKS?532?">'SFMP- Series 74'!$K$26:$K$47</definedName>
    <definedName name="XDO_?REMARKS?533?">'SFMP- Series 74'!$K$26:$K$60</definedName>
    <definedName name="XDO_?REMARKS?534?">'SFMP- Series 74'!$K$26:$K$65</definedName>
    <definedName name="XDO_?REMARKS?535?">'SFMP- Series 75'!$K$30:$K$32</definedName>
    <definedName name="XDO_?REMARKS?536?">'SFMP- Series 75'!$K$30:$K$43</definedName>
    <definedName name="XDO_?REMARKS?537?">'SFMP- Series 75'!$K$30:$K$47</definedName>
    <definedName name="XDO_?REMARKS?538?">'SFMP- Series 75'!$K$30:$K$64</definedName>
    <definedName name="XDO_?REMARKS?539?">'SFMP- Series 75'!$K$30:$K$69</definedName>
    <definedName name="XDO_?REMARKS?54?">#REF!</definedName>
    <definedName name="XDO_?REMARKS?540?">'SFMP- Series 76'!$K$18:$K$20</definedName>
    <definedName name="XDO_?REMARKS?541?">'SFMP- Series 76'!$K$18:$K$30</definedName>
    <definedName name="XDO_?REMARKS?542?">'SFMP- Series 76'!$K$18:$K$46</definedName>
    <definedName name="XDO_?REMARKS?543?">'SFMP- Series 76'!$K$18:$K$59</definedName>
    <definedName name="XDO_?REMARKS?544?">'SFMP- Series 76'!$K$18:$K$64</definedName>
    <definedName name="XDO_?REMARKS?545?">'SFMP- Series 77'!$K$18:$K$19</definedName>
    <definedName name="XDO_?REMARKS?546?">'SFMP- Series 77'!$K$18:$K$35</definedName>
    <definedName name="XDO_?REMARKS?547?">'SFMP- Series 77'!$K$18:$K$45</definedName>
    <definedName name="XDO_?REMARKS?548?">'SFMP- Series 77'!$K$18:$K$64</definedName>
    <definedName name="XDO_?REMARKS?549?">'SFMP- Series 77'!$K$18:$K$69</definedName>
    <definedName name="XDO_?REMARKS?55?">#REF!</definedName>
    <definedName name="XDO_?REMARKS?550?">'SFMP- Series 78'!$K$18:$K$21</definedName>
    <definedName name="XDO_?REMARKS?551?">'SFMP- Series 78'!$K$18:$K$33</definedName>
    <definedName name="XDO_?REMARKS?552?">'SFMP- Series 78'!$K$18:$K$48</definedName>
    <definedName name="XDO_?REMARKS?553?">'SFMP- Series 78'!$K$18:$K$61</definedName>
    <definedName name="XDO_?REMARKS?554?">'SFMP- Series 78'!$K$18:$K$66</definedName>
    <definedName name="XDO_?REMARKS?555?">SDYF!$K$10:$K$43</definedName>
    <definedName name="XDO_?REMARKS?556?">SDYF!$K$10:$K$56</definedName>
    <definedName name="XDO_?REMARKS?557?">SDYF!$K$10:$K$51</definedName>
    <definedName name="XDO_?REMARKS?558?">SDYF!$K$10:$K$93</definedName>
    <definedName name="XDO_?REMARKS?559?">SDYF!$K$10:$K$98</definedName>
    <definedName name="XDO_?REMARKS?56?">SEHF!$K$10:$K$39</definedName>
    <definedName name="XDO_?REMARKS?560?">'SFMP- Series 79'!$K$18:$K$21</definedName>
    <definedName name="XDO_?REMARKS?561?">'SFMP- Series 79'!$K$18:$K$44</definedName>
    <definedName name="XDO_?REMARKS?562?">'SFMP- Series 79'!$K$18:$K$57</definedName>
    <definedName name="XDO_?REMARKS?563?">'SFMP- Series 79'!$K$18:$K$62</definedName>
    <definedName name="XDO_?REMARKS?564?">'SFMP- Series 80'!$K$18:$K$19</definedName>
    <definedName name="XDO_?REMARKS?565?">'SFMP- Series 80'!$K$18:$K$37</definedName>
    <definedName name="XDO_?REMARKS?566?">'SFMP- Series 80'!$K$18:$K$48</definedName>
    <definedName name="XDO_?REMARKS?567?">'SFMP- Series 80'!$K$18:$K$67</definedName>
    <definedName name="XDO_?REMARKS?568?">'SFMP- Series 80'!$K$18:$K$72</definedName>
    <definedName name="XDO_?REMARKS?569?">'SFMP- Series 81'!$K$18:$K$25</definedName>
    <definedName name="XDO_?REMARKS?57?">SEHF!$K$10:$K$44</definedName>
    <definedName name="XDO_?REMARKS?570?">'SFMP- Series 81'!$K$18:$K$41</definedName>
    <definedName name="XDO_?REMARKS?571?">'SFMP- Series 81'!$K$18:$K$55</definedName>
    <definedName name="XDO_?REMARKS?572?">'SFMP- Series 81'!$K$18:$K$68</definedName>
    <definedName name="XDO_?REMARKS?573?">'SFMP- Series 81'!$K$18:$K$73</definedName>
    <definedName name="XDO_?REMARKS?574?">'SBI-BSE-SENSEX-IF'!$K$10:$K$39</definedName>
    <definedName name="XDO_?REMARKS?575?">'SBI-BSE-SENSEX-IF'!$K$10:$K$80</definedName>
    <definedName name="XDO_?REMARKS?576?">'SBI-BSE-SENSEX-IF'!$K$10:$K$85</definedName>
    <definedName name="XDO_?REMARKS?577?">'SBI Nifty 1 D Rate ETF'!$K$50</definedName>
    <definedName name="XDO_?REMARKS?578?">'SBI Nifty 1 D Rate ETF'!$K$50:$K$55</definedName>
    <definedName name="XDO_?REMARKS?579?">'SFMP- Series 91'!$K$30:$K$34</definedName>
    <definedName name="XDO_?REMARKS?58?">SEHF!$K$10:$K$54</definedName>
    <definedName name="XDO_?REMARKS?580?">'SFMP- Series 91'!$K$30:$K$46</definedName>
    <definedName name="XDO_?REMARKS?581?">'SFMP- Series 91'!$K$30:$K$65</definedName>
    <definedName name="XDO_?REMARKS?582?">'SFMP- Series 91'!$K$30:$K$70</definedName>
    <definedName name="XDO_?REMARKS?583?">#REF!</definedName>
    <definedName name="XDO_?REMARKS?584?">#REF!</definedName>
    <definedName name="XDO_?REMARKS?585?">#REF!</definedName>
    <definedName name="XDO_?REMARKS?586?">#REF!</definedName>
    <definedName name="XDO_?REMARKS?587?">#REF!</definedName>
    <definedName name="XDO_?REMARKS?588?">#REF!</definedName>
    <definedName name="XDO_?REMARKS?589?">#REF!</definedName>
    <definedName name="XDO_?REMARKS?59?">SEHF!$K$10:$K$50</definedName>
    <definedName name="XDO_?REMARKS?590?">#REF!</definedName>
    <definedName name="XDO_?REMARKS?591?">#REF!</definedName>
    <definedName name="XDO_?REMARKS?592?">#REF!</definedName>
    <definedName name="XDO_?REMARKS?593?">#REF!</definedName>
    <definedName name="XDO_?REMARKS?6?">#REF!</definedName>
    <definedName name="XDO_?REMARKS?60?">SEHF!$K$10:$K$84</definedName>
    <definedName name="XDO_?REMARKS?61?">SEHF!$K$10:$K$99</definedName>
    <definedName name="XDO_?REMARKS?62?">SEHF!$K$10:$K$105</definedName>
    <definedName name="XDO_?REMARKS?63?">SEHF!$K$10:$K$114</definedName>
    <definedName name="XDO_?REMARKS?64?">SEHF!$K$10:$K$120</definedName>
    <definedName name="XDO_?REMARKS?65?">SEHF!$K$10:$K$128</definedName>
    <definedName name="XDO_?REMARKS?66?">SEHF!$K$10:$K$141</definedName>
    <definedName name="XDO_?REMARKS?67?">SEHF!$K$10:$K$146</definedName>
    <definedName name="XDO_?REMARKS?68?">#REF!</definedName>
    <definedName name="XDO_?REMARKS?69?">#REF!</definedName>
    <definedName name="XDO_?REMARKS?7?">#REF!</definedName>
    <definedName name="XDO_?REMARKS?70?">#REF!</definedName>
    <definedName name="XDO_?REMARKS?71?">#REF!</definedName>
    <definedName name="XDO_?REMARKS?72?">#REF!</definedName>
    <definedName name="XDO_?REMARKS?73?">#REF!</definedName>
    <definedName name="XDO_?REMARKS?74?">#REF!</definedName>
    <definedName name="XDO_?REMARKS?75?">SMIF!$K$18:$K$33</definedName>
    <definedName name="XDO_?REMARKS?76?">SMIF!$K$18:$K$43</definedName>
    <definedName name="XDO_?REMARKS?77?">SMIF!$K$18:$K$62</definedName>
    <definedName name="XDO_?REMARKS?78?">SMIF!$K$18:$K$72</definedName>
    <definedName name="XDO_?REMARKS?79?">SMIF!$K$18:$K$77</definedName>
    <definedName name="XDO_?REMARKS?8?">#REF!</definedName>
    <definedName name="XDO_?REMARKS?80?">#REF!</definedName>
    <definedName name="XDO_?REMARKS?81?">#REF!</definedName>
    <definedName name="XDO_?REMARKS?82?">#REF!</definedName>
    <definedName name="XDO_?REMARKS?83?">#REF!</definedName>
    <definedName name="XDO_?REMARKS?84?">SCOF!$K$10:$K$51</definedName>
    <definedName name="XDO_?REMARKS?85?">SCOF!$K$10:$K$92</definedName>
    <definedName name="XDO_?REMARKS?86?">SCOF!$K$10:$K$97</definedName>
    <definedName name="XDO_?REMARKS?87?">STOF!$K$10:$K$25</definedName>
    <definedName name="XDO_?REMARKS?88?">STOF!$K$10:$K$30</definedName>
    <definedName name="XDO_?REMARKS?89?">STOF!$K$10:$K$38</definedName>
    <definedName name="XDO_?REMARKS?9?">#REF!</definedName>
    <definedName name="XDO_?REMARKS?90?">STOF!$K$10:$K$75</definedName>
    <definedName name="XDO_?REMARKS?91?">STOF!$K$10:$K$80</definedName>
    <definedName name="XDO_?REMARKS?92?">SHOF!$K$10:$K$32</definedName>
    <definedName name="XDO_?REMARKS?93?">SHOF!$K$10:$K$43</definedName>
    <definedName name="XDO_?REMARKS?94?">SHOF!$K$10:$K$74</definedName>
    <definedName name="XDO_?REMARKS?95?">SHOF!$K$10:$K$79</definedName>
    <definedName name="XDO_?REMARKS?96?">SCF!$K$10:$K$93</definedName>
    <definedName name="XDO_?REMARKS?97?">SCF!$K$10:$K$100</definedName>
    <definedName name="XDO_?REMARKS?98?">SCF!$K$10:$K$104</definedName>
    <definedName name="XDO_?REMARKS?99?">SCF!$K$10:$K$127</definedName>
    <definedName name="XDO_?TDATE?">#REF!</definedName>
    <definedName name="XDO_?TITL?">#REF!</definedName>
    <definedName name="XDO_?TITL?1?">#REF!</definedName>
    <definedName name="XDO_?TITL?10?">#REF!</definedName>
    <definedName name="XDO_?TITL?100?">'SFMP- Series 49'!$A$16:$A$33</definedName>
    <definedName name="XDO_?TITL?101?">'SFMP- Series 50'!$A$16:$A$30</definedName>
    <definedName name="XDO_?TITL?102?">'SFMP- Series 51'!$A$16:$A$36</definedName>
    <definedName name="XDO_?TITL?103?">'SFMP- Series 52'!$A$16:$A$30</definedName>
    <definedName name="XDO_?TITL?104?">'SFMP- Series 53'!$A$16:$A$34</definedName>
    <definedName name="XDO_?TITL?105?">'SFMP- Series 54'!$A$16:$A$28</definedName>
    <definedName name="XDO_?TITL?106?">'SFMP- Series 55'!$A$16:$A$32</definedName>
    <definedName name="XDO_?TITL?107?">'SFMP- Series 56'!$A$16:$A$28</definedName>
    <definedName name="XDO_?TITL?108?">'SFMP- Series 57'!$A$16:$A$29</definedName>
    <definedName name="XDO_?TITL?109?">'SFMP- Series 58'!$A$16:$A$31</definedName>
    <definedName name="XDO_?TITL?11?">#REF!</definedName>
    <definedName name="XDO_?TITL?110?">SCPSE!$A$16:$A$44</definedName>
    <definedName name="XDO_?TITL?111?">'SFMP- Series 59'!$A$28:$A$40</definedName>
    <definedName name="XDO_?TITL?112?">'SFMP- Series 60'!$A$16:$A$30</definedName>
    <definedName name="XDO_?TITL?113?">SMCF!$A$8:$A$49</definedName>
    <definedName name="XDO_?TITL?114?">'SFMP- Series 61'!$A$16:$A$36</definedName>
    <definedName name="XDO_?TITL?115?">'SFMP- Series 66'!$A$16:$A$34</definedName>
    <definedName name="XDO_?TITL?116?">'SFMP- Series 67'!$A$16:$A$34</definedName>
    <definedName name="XDO_?TITL?117?">'SFMP- Series 64'!$A$16:$A$24</definedName>
    <definedName name="XDO_?TITL?118?">'SFMP- Series 68'!$A$16:$A$24</definedName>
    <definedName name="XDO_?TITL?119?">SNM150IF!$A$8:$A$159</definedName>
    <definedName name="XDO_?TITL?12?">#REF!</definedName>
    <definedName name="XDO_?TITL?120?">SNS250IF!$A$8:$A$259</definedName>
    <definedName name="XDO_?TITL?121?">'SCIGI-JUN 2036'!$A$16:$A$25</definedName>
    <definedName name="XDO_?TITL?122?">'SCIGI-APR 2029'!$A$16:$A$24</definedName>
    <definedName name="XDO_?TITL?123?">'SCISI-SEP 2027'!$A$16:$A$24</definedName>
    <definedName name="XDO_?TITL?124?">'SFMP- Series 72'!$A$28:$A$41</definedName>
    <definedName name="XDO_?TITL?125?">'SFMP- Series 73'!$A$28:$A$41</definedName>
    <definedName name="XDO_?TITL?126?">SLDF!$A$16:$A$30</definedName>
    <definedName name="XDO_?TITL?127?">'SFMP- Series 74'!$A$16:$A$33</definedName>
    <definedName name="XDO_?TITL?128?">'SFMP- Series 75'!$A$28:$A$32</definedName>
    <definedName name="XDO_?TITL?129?">'SFMP- Series 76'!$A$16:$A$20</definedName>
    <definedName name="XDO_?TITL?13?">SLMF!$A$8:$A$86</definedName>
    <definedName name="XDO_?TITL?130?">'SFMP- Series 77'!$A$16:$A$19</definedName>
    <definedName name="XDO_?TITL?131?">'SFMP- Series 78'!$A$16:$A$21</definedName>
    <definedName name="XDO_?TITL?132?">SDYF!$A$8:$A$43</definedName>
    <definedName name="XDO_?TITL?133?">'SFMP- Series 79'!$A$16:$A$21</definedName>
    <definedName name="XDO_?TITL?134?">'SFMP- Series 80'!$A$16:$A$19</definedName>
    <definedName name="XDO_?TITL?135?">'SFMP- Series 81'!$A$16:$A$25</definedName>
    <definedName name="XDO_?TITL?136?">'SBI-BSE-SENSEX-IF'!$A$8:$A$39</definedName>
    <definedName name="XDO_?TITL?137?">'SBI Nifty 1 D Rate ETF'!$A$40:$A$50</definedName>
    <definedName name="XDO_?TITL?138?">'SFMP- Series 91'!$A$28:$A$34</definedName>
    <definedName name="XDO_?TITL?139?">#REF!</definedName>
    <definedName name="XDO_?TITL?14?">SLTEF!$A$8:$A$75</definedName>
    <definedName name="XDO_?TITL?140?">#REF!</definedName>
    <definedName name="XDO_?TITL?141?">#REF!</definedName>
    <definedName name="XDO_?TITL?142?">#REF!</definedName>
    <definedName name="XDO_?TITL?143?">#REF!</definedName>
    <definedName name="XDO_?TITL?15?">#REF!</definedName>
    <definedName name="XDO_?TITL?16?">#REF!</definedName>
    <definedName name="XDO_?TITL?17?">SMGLF!$A$8:$A$30</definedName>
    <definedName name="XDO_?TITL?18?">#REF!</definedName>
    <definedName name="XDO_?TITL?19?">#REF!</definedName>
    <definedName name="XDO_?TITL?2?">#REF!</definedName>
    <definedName name="XDO_?TITL?20?">SEHF!$A$8:$A$39</definedName>
    <definedName name="XDO_?TITL?21?">#REF!</definedName>
    <definedName name="XDO_?TITL?22?">#REF!</definedName>
    <definedName name="XDO_?TITL?23?">#REF!</definedName>
    <definedName name="XDO_?TITL?24?">SMIF!$A$16:$A$33</definedName>
    <definedName name="XDO_?TITL?25?">#REF!</definedName>
    <definedName name="XDO_?TITL?26?">#REF!</definedName>
    <definedName name="XDO_?TITL?27?">SCOF!$A$8:$A$51</definedName>
    <definedName name="XDO_?TITL?28?">STOF!$A$8:$A$25</definedName>
    <definedName name="XDO_?TITL?29?">SHOF!$A$8:$A$32</definedName>
    <definedName name="XDO_?TITL?3?">#REF!</definedName>
    <definedName name="XDO_?TITL?30?">SCF!$A$8:$A$93</definedName>
    <definedName name="XDO_?TITL?31?">SNIF!$A$8:$A$59</definedName>
    <definedName name="XDO_?TITL?32?">'SMCBF-SP'!$A$8:$A$29</definedName>
    <definedName name="XDO_?TITL?33?">SOF!$A$40:$A$50</definedName>
    <definedName name="XDO_?TITL?34?">SMMDF!$A$16:$A$51</definedName>
    <definedName name="XDO_?TITL?35?">SLF!$A$16:$A$25</definedName>
    <definedName name="XDO_?TITL?36?">SDBF!$A$16:$A$22</definedName>
    <definedName name="XDO_?TITL?37?">SSF!$A$16:$A$25</definedName>
    <definedName name="XDO_?TITL?38?">SCRF!$A$8:$A$16</definedName>
    <definedName name="XDO_?TITL?39?">SFEF!$A$8:$A$31</definedName>
    <definedName name="XDO_?TITL?4?">#REF!</definedName>
    <definedName name="XDO_?TITL?40?">SCHF!$A$8:$A$52</definedName>
    <definedName name="XDO_?TITL?41?">SMUSD!$A$16:$A$48</definedName>
    <definedName name="XDO_?TITL?42?">SMIDCAP!$A$8:$A$80</definedName>
    <definedName name="XDO_?TITL?43?">SMCMF!$A$16:$A$26</definedName>
    <definedName name="XDO_?TITL?44?">SMCOMMA!$A$8:$A$31</definedName>
    <definedName name="XDO_?TITL?45?">SMGF!$A$16:$A$30</definedName>
    <definedName name="XDO_?TITL?46?">SFLEXI!$A$8:$A$66</definedName>
    <definedName name="XDO_?TITL?47?">SMAAF!$A$8:$A$57</definedName>
    <definedName name="XDO_?TITL?48?">SBLUECHIP!$A$8:$A$59</definedName>
    <definedName name="XDO_?TITL?49?">SAOF!$A$8:$A$177</definedName>
    <definedName name="XDO_?TITL?5?">#REF!</definedName>
    <definedName name="XDO_?TITL?50?">SIF!$A$8:$A$46</definedName>
    <definedName name="XDO_?TITL?51?">SMLDF!$A$16:$A$61</definedName>
    <definedName name="XDO_?TITL?52?">SSTDF!$A$16:$A$81</definedName>
    <definedName name="XDO_?TITL?53?">SETFGOLD!$A$40:$A$44</definedName>
    <definedName name="XDO_?TITL?54?">SPSU!$A$8:$A$32</definedName>
    <definedName name="XDO_?TITL?55?">SGF!$A$40:$A$42</definedName>
    <definedName name="XDO_?TITL?56?">SBISENSEX!$A$8:$A$39</definedName>
    <definedName name="XDO_?TITL?57?">SSCF!$A$8:$A$64</definedName>
    <definedName name="XDO_?TITL?58?">SBPF!$A$16:$A$61</definedName>
    <definedName name="XDO_?TITL?59?">'STAF-III'!$A$8:$A$28</definedName>
    <definedName name="XDO_?TITL?6?">SMEEF!$A$8:$A$44</definedName>
    <definedName name="XDO_?TITL?60?">'SLTAF-I'!$A$8:$A$34</definedName>
    <definedName name="XDO_?TITL?61?">'SLTAF-II'!$A$8:$A$34</definedName>
    <definedName name="XDO_?TITL?62?">SBFS!$A$8:$A$34</definedName>
    <definedName name="XDO_?TITL?63?">SETFNN50!$A$8:$A$59</definedName>
    <definedName name="XDO_?TITL?64?">SETFNIFBK!$A$8:$A$21</definedName>
    <definedName name="XDO_?TITL?65?">SETFBSE100!$A$8:$A$110</definedName>
    <definedName name="XDO_?TITL?66?">SESF!$A$8:$A$103</definedName>
    <definedName name="XDO_?TITL?67?">SETFNIF50!$A$8:$A$59</definedName>
    <definedName name="XDO_?TITL?68?">'SLTAF-III'!$A$8:$A$35</definedName>
    <definedName name="XDO_?TITL?69?">SETF10GILT!$A$16:$A$24</definedName>
    <definedName name="XDO_?TITL?7?">#REF!</definedName>
    <definedName name="XDO_?TITL?70?">'SLTAF-IV'!$A$8:$A$32</definedName>
    <definedName name="XDO_?TITL?71?">'SLTAF-V'!$A$8:$A$29</definedName>
    <definedName name="XDO_?TITL?72?">'SLTAF-VI'!$A$8:$A$51</definedName>
    <definedName name="XDO_?TITL?73?">SETFSN50!$A$8:$A$59</definedName>
    <definedName name="XDO_?TITL?74?">SBIETFQLTY!$A$8:$A$40</definedName>
    <definedName name="XDO_?TITL?75?">SCBF!$A$16:$A$103</definedName>
    <definedName name="XDO_?TITL?76?">SEMVF!$A$8:$A$59</definedName>
    <definedName name="XDO_?TITL?77?">'SFMP- Series 1'!$A$16:$A$31</definedName>
    <definedName name="XDO_?TITL?78?">'SFMP- Series 6'!$A$16:$A$29</definedName>
    <definedName name="XDO_?TITL?79?">'SFMP- Series 34'!$A$16:$A$26</definedName>
    <definedName name="XDO_?TITL?8?">#REF!</definedName>
    <definedName name="XDO_?TITL?80?">'SMCBF-IP'!$A$8:$A$40</definedName>
    <definedName name="XDO_?TITL?81?">SFRDF!$A$16:$A$26</definedName>
    <definedName name="XDO_?TITL?82?">SBIETFIT!$A$8:$A$19</definedName>
    <definedName name="XDO_?TITL?83?">SBIETFPB!$A$8:$A$19</definedName>
    <definedName name="XDO_?TITL?84?">'SRBF-AP'!$A$8:$A$46</definedName>
    <definedName name="XDO_?TITL?85?">'SRBF-AHP'!$A$8:$A$46</definedName>
    <definedName name="XDO_?TITL?86?">'SRBF-CHP'!$A$8:$A$46</definedName>
    <definedName name="XDO_?TITL?87?">'SRBF-CP'!$A$8:$A$46</definedName>
    <definedName name="XDO_?TITL?88?">'SIA-US EQUITY FOF'!$A$8:$A$14</definedName>
    <definedName name="XDO_?TITL?89?">'SFMP- Series 41'!$A$16:$A$19</definedName>
    <definedName name="XDO_?TITL?9?">#REF!</definedName>
    <definedName name="XDO_?TITL?90?">'SFMP- Series 42'!$A$16:$A$18</definedName>
    <definedName name="XDO_?TITL?91?">'SFMP- Series 43'!$A$16:$A$34</definedName>
    <definedName name="XDO_?TITL?92?">'SNN50'!$A$8:$A$59</definedName>
    <definedName name="XDO_?TITL?93?">'SFMP- Series 44'!$A$16:$A$31</definedName>
    <definedName name="XDO_?TITL?94?">'SFMP- Series 45'!$A$16:$A$33</definedName>
    <definedName name="XDO_?TITL?95?">SBIETFCON!$A$8:$A$39</definedName>
    <definedName name="XDO_?TITL?96?">'SFMP- Series 46'!$A$16:$A$29</definedName>
    <definedName name="XDO_?TITL?97?">'SFMP- Series 47'!$A$16:$A$27</definedName>
    <definedName name="XDO_?TITL?98?">'SFMP- Series 48'!$A$16:$A$28</definedName>
    <definedName name="XDO_?TITL?99?">SBAF!$A$8:$A$79</definedName>
    <definedName name="XDO_?YTM?">#REF!</definedName>
    <definedName name="XDO_?YTM?1?">#REF!</definedName>
    <definedName name="XDO_?YTM?10?">#REF!</definedName>
    <definedName name="XDO_?YTM?100?">SCF!$I$10:$I$144</definedName>
    <definedName name="XDO_?YTM?101?">SCF!$I$10:$I$149</definedName>
    <definedName name="XDO_?YTM?102?">SNIF!$I$10:$I$59</definedName>
    <definedName name="XDO_?YTM?103?">SNIF!$I$10:$I$100</definedName>
    <definedName name="XDO_?YTM?104?">SNIF!$I$10:$I$105</definedName>
    <definedName name="XDO_?YTM?105?">'SMCBF-SP'!$I$10:$I$29</definedName>
    <definedName name="XDO_?YTM?106?">'SMCBF-SP'!$I$10:$I$45</definedName>
    <definedName name="XDO_?YTM?107?">'SMCBF-SP'!$I$10:$I$56</definedName>
    <definedName name="XDO_?YTM?108?">'SMCBF-SP'!$I$10:$I$71</definedName>
    <definedName name="XDO_?YTM?109?">'SMCBF-SP'!$I$10:$I$84</definedName>
    <definedName name="XDO_?YTM?11?">SMEEF!$I$10:$I$44</definedName>
    <definedName name="XDO_?YTM?110?">'SMCBF-SP'!$I$10:$I$89</definedName>
    <definedName name="XDO_?YTM?111?">SOF!$I$50</definedName>
    <definedName name="XDO_?YTM?112?">SOF!$I$50:$I$55</definedName>
    <definedName name="XDO_?YTM?113?">SMMDF!$I$18:$I$51</definedName>
    <definedName name="XDO_?YTM?114?">SMMDF!$I$18:$I$64</definedName>
    <definedName name="XDO_?YTM?115?">SMMDF!$I$18:$I$69</definedName>
    <definedName name="XDO_?YTM?116?">SMMDF!$I$18:$I$86</definedName>
    <definedName name="XDO_?YTM?117?">SMMDF!$I$18:$I$96</definedName>
    <definedName name="XDO_?YTM?118?">SMMDF!$I$18:$I$101</definedName>
    <definedName name="XDO_?YTM?119?">SLF!$I$24:$I$25</definedName>
    <definedName name="XDO_?YTM?12?">SMEEF!$I$10:$I$49</definedName>
    <definedName name="XDO_?YTM?120?">SLF!$I$24:$I$79</definedName>
    <definedName name="XDO_?YTM?121?">SLF!$I$24:$I$109</definedName>
    <definedName name="XDO_?YTM?122?">SLF!$I$24:$I$133</definedName>
    <definedName name="XDO_?YTM?123?">SLF!$I$24:$I$142</definedName>
    <definedName name="XDO_?YTM?124?">SLF!$I$24:$I$152</definedName>
    <definedName name="XDO_?YTM?125?">SLF!$I$24:$I$157</definedName>
    <definedName name="XDO_?YTM?126?">SDBF!$I$18:$I$22</definedName>
    <definedName name="XDO_?YTM?127?">SDBF!$I$18:$I$35</definedName>
    <definedName name="XDO_?YTM?128?">SDBF!$I$18:$I$41</definedName>
    <definedName name="XDO_?YTM?129?">SDBF!$I$18:$I$58</definedName>
    <definedName name="XDO_?YTM?13?">SMEEF!$I$10:$I$53</definedName>
    <definedName name="XDO_?YTM?130?">SDBF!$I$18:$I$68</definedName>
    <definedName name="XDO_?YTM?131?">SDBF!$I$18:$I$73</definedName>
    <definedName name="XDO_?YTM?132?">SSF!$I$24:$I$25</definedName>
    <definedName name="XDO_?YTM?133?">SSF!$I$24:$I$32</definedName>
    <definedName name="XDO_?YTM?134?">SSF!$I$24:$I$60</definedName>
    <definedName name="XDO_?YTM?135?">SSF!$I$24:$I$90</definedName>
    <definedName name="XDO_?YTM?136?">SSF!$I$24:$I$95</definedName>
    <definedName name="XDO_?YTM?137?">SSF!$I$24:$I$103</definedName>
    <definedName name="XDO_?YTM?138?">SSF!$I$24:$I$108</definedName>
    <definedName name="XDO_?YTM?139?">SSF!$I$24:$I$118</definedName>
    <definedName name="XDO_?YTM?14?">SMEEF!$I$10:$I$90</definedName>
    <definedName name="XDO_?YTM?140?">SSF!$I$24:$I$123</definedName>
    <definedName name="XDO_?YTM?141?">SCRF!$I$16</definedName>
    <definedName name="XDO_?YTM?142?">SCRF!$I$16:$I$65</definedName>
    <definedName name="XDO_?YTM?143?">SCRF!$I$16:$I$75</definedName>
    <definedName name="XDO_?YTM?144?">SCRF!$I$16:$I$83</definedName>
    <definedName name="XDO_?YTM?145?">SCRF!$I$16:$I$96</definedName>
    <definedName name="XDO_?YTM?146?">SCRF!$I$16:$I$106</definedName>
    <definedName name="XDO_?YTM?147?">SCRF!$I$16:$I$111</definedName>
    <definedName name="XDO_?YTM?148?">SFEF!$I$10:$I$31</definedName>
    <definedName name="XDO_?YTM?149?">SFEF!$I$10:$I$37</definedName>
    <definedName name="XDO_?YTM?15?">SMEEF!$I$10:$I$95</definedName>
    <definedName name="XDO_?YTM?150?">SFEF!$I$10:$I$58</definedName>
    <definedName name="XDO_?YTM?151?">SFEF!$I$10:$I$75</definedName>
    <definedName name="XDO_?YTM?152?">SFEF!$I$10:$I$80</definedName>
    <definedName name="XDO_?YTM?153?">SCHF!$I$10:$I$52</definedName>
    <definedName name="XDO_?YTM?154?">SCHF!$I$10:$I$60</definedName>
    <definedName name="XDO_?YTM?155?">SCHF!$I$10:$I$106</definedName>
    <definedName name="XDO_?YTM?156?">SCHF!$I$10:$I$116</definedName>
    <definedName name="XDO_?YTM?157?">SCHF!$I$10:$I$128</definedName>
    <definedName name="XDO_?YTM?158?">SCHF!$I$10:$I$145</definedName>
    <definedName name="XDO_?YTM?159?">SCHF!$I$10:$I$155</definedName>
    <definedName name="XDO_?YTM?16?">#REF!</definedName>
    <definedName name="XDO_?YTM?160?">SCHF!$I$10:$I$160</definedName>
    <definedName name="XDO_?YTM?161?">SMUSD!$I$18:$I$48</definedName>
    <definedName name="XDO_?YTM?162?">SMUSD!$I$18:$I$56</definedName>
    <definedName name="XDO_?YTM?163?">SMUSD!$I$18:$I$64</definedName>
    <definedName name="XDO_?YTM?164?">SMUSD!$I$18:$I$80</definedName>
    <definedName name="XDO_?YTM?165?">SMUSD!$I$18:$I$104</definedName>
    <definedName name="XDO_?YTM?166?">SMUSD!$I$18:$I$113</definedName>
    <definedName name="XDO_?YTM?167?">SMUSD!$I$18:$I$122</definedName>
    <definedName name="XDO_?YTM?168?">SMUSD!$I$18:$I$132</definedName>
    <definedName name="XDO_?YTM?169?">SMUSD!$I$18:$I$137</definedName>
    <definedName name="XDO_?YTM?17?">#REF!</definedName>
    <definedName name="XDO_?YTM?170?">SMIDCAP!$I$10:$I$80</definedName>
    <definedName name="XDO_?YTM?171?">SMIDCAP!$I$10:$I$105</definedName>
    <definedName name="XDO_?YTM?172?">SMIDCAP!$I$10:$I$122</definedName>
    <definedName name="XDO_?YTM?173?">SMIDCAP!$I$10:$I$127</definedName>
    <definedName name="XDO_?YTM?174?">SMCMF!$I$24:$I$26</definedName>
    <definedName name="XDO_?YTM?175?">SMCMF!$I$24:$I$53</definedName>
    <definedName name="XDO_?YTM?176?">SMCMF!$I$24:$I$58</definedName>
    <definedName name="XDO_?YTM?177?">SMCOMMA!$I$10:$I$31</definedName>
    <definedName name="XDO_?YTM?178?">SMCOMMA!$I$10:$I$72</definedName>
    <definedName name="XDO_?YTM?179?">SMCOMMA!$I$10:$I$77</definedName>
    <definedName name="XDO_?YTM?18?">#REF!</definedName>
    <definedName name="XDO_?YTM?180?">SMGF!$I$24:$I$30</definedName>
    <definedName name="XDO_?YTM?181?">SMGF!$I$24:$I$36</definedName>
    <definedName name="XDO_?YTM?182?">SMGF!$I$24:$I$61</definedName>
    <definedName name="XDO_?YTM?183?">SMGF!$I$24:$I$66</definedName>
    <definedName name="XDO_?YTM?184?">SFLEXI!$I$10:$I$66</definedName>
    <definedName name="XDO_?YTM?185?">SFLEXI!$I$10:$I$73</definedName>
    <definedName name="XDO_?YTM?186?">SFLEXI!$I$10:$I$94</definedName>
    <definedName name="XDO_?YTM?187?">SFLEXI!$I$10:$I$111</definedName>
    <definedName name="XDO_?YTM?188?">SFLEXI!$I$10:$I$116</definedName>
    <definedName name="XDO_?YTM?189?">SMAAF!$I$10:$I$57</definedName>
    <definedName name="XDO_?YTM?19?">#REF!</definedName>
    <definedName name="XDO_?YTM?190?">SMAAF!$I$10:$I$69</definedName>
    <definedName name="XDO_?YTM?191?">SMAAF!$I$10:$I$65</definedName>
    <definedName name="XDO_?YTM?192?">SMAAF!$I$10:$I$91</definedName>
    <definedName name="XDO_?YTM?193?">SMAAF!$I$10:$I$103</definedName>
    <definedName name="XDO_?YTM?194?">SMAAF!$I$10:$I$109</definedName>
    <definedName name="XDO_?YTM?195?">SMAAF!$I$10:$I$115</definedName>
    <definedName name="XDO_?YTM?196?">SMAAF!$I$10:$I$120</definedName>
    <definedName name="XDO_?YTM?197?">SMAAF!$I$10:$I$131</definedName>
    <definedName name="XDO_?YTM?198?">SMAAF!$I$10:$I$141</definedName>
    <definedName name="XDO_?YTM?199?">SMAAF!$I$10:$I$146</definedName>
    <definedName name="XDO_?YTM?2?">#REF!</definedName>
    <definedName name="XDO_?YTM?20?">#REF!</definedName>
    <definedName name="XDO_?YTM?200?">SBLUECHIP!$I$10:$I$59</definedName>
    <definedName name="XDO_?YTM?201?">SBLUECHIP!$I$10:$I$85</definedName>
    <definedName name="XDO_?YTM?202?">SBLUECHIP!$I$10:$I$102</definedName>
    <definedName name="XDO_?YTM?203?">SBLUECHIP!$I$10:$I$107</definedName>
    <definedName name="XDO_?YTM?204?">SAOF!$I$10:$I$177</definedName>
    <definedName name="XDO_?YTM?205?">SAOF!$I$10:$I$186</definedName>
    <definedName name="XDO_?YTM?206?">SAOF!$I$10:$I$213</definedName>
    <definedName name="XDO_?YTM?207?">SAOF!$I$10:$I$217</definedName>
    <definedName name="XDO_?YTM?208?">SAOF!$I$10:$I$225</definedName>
    <definedName name="XDO_?YTM?209?">SAOF!$I$10:$I$235</definedName>
    <definedName name="XDO_?YTM?21?">#REF!</definedName>
    <definedName name="XDO_?YTM?210?">SAOF!$I$10:$I$245</definedName>
    <definedName name="XDO_?YTM?211?">SAOF!$I$10:$I$250</definedName>
    <definedName name="XDO_?YTM?212?">SIF!$I$10:$I$46</definedName>
    <definedName name="XDO_?YTM?213?">SIF!$I$10:$I$54</definedName>
    <definedName name="XDO_?YTM?214?">SIF!$I$10:$I$91</definedName>
    <definedName name="XDO_?YTM?215?">SIF!$I$10:$I$96</definedName>
    <definedName name="XDO_?YTM?216?">SMLDF!$I$18:$I$61</definedName>
    <definedName name="XDO_?YTM?217?">SMLDF!$I$18:$I$73</definedName>
    <definedName name="XDO_?YTM?218?">SMLDF!$I$18:$I$81</definedName>
    <definedName name="XDO_?YTM?219?">SMLDF!$I$18:$I$96</definedName>
    <definedName name="XDO_?YTM?22?">#REF!</definedName>
    <definedName name="XDO_?YTM?220?">SMLDF!$I$18:$I$111</definedName>
    <definedName name="XDO_?YTM?221?">SMLDF!$I$18:$I$125</definedName>
    <definedName name="XDO_?YTM?222?">SMLDF!$I$18:$I$130</definedName>
    <definedName name="XDO_?YTM?223?">SMLDF!$I$18:$I$140</definedName>
    <definedName name="XDO_?YTM?224?">SMLDF!$I$18:$I$145</definedName>
    <definedName name="XDO_?YTM?225?">SSTDF!$I$18:$I$81</definedName>
    <definedName name="XDO_?YTM?226?">SSTDF!$I$18:$I$98</definedName>
    <definedName name="XDO_?YTM?227?">SSTDF!$I$18:$I$102</definedName>
    <definedName name="XDO_?YTM?228?">SSTDF!$I$18:$I$107</definedName>
    <definedName name="XDO_?YTM?229?">SSTDF!$I$18:$I$117</definedName>
    <definedName name="XDO_?YTM?23?">#REF!</definedName>
    <definedName name="XDO_?YTM?230?">SSTDF!$I$18:$I$122</definedName>
    <definedName name="XDO_?YTM?231?">SSTDF!$I$18:$I$132</definedName>
    <definedName name="XDO_?YTM?232?">SSTDF!$I$18:$I$137</definedName>
    <definedName name="XDO_?YTM?233?">SETFGOLD!$I$44</definedName>
    <definedName name="XDO_?YTM?234?">SETFGOLD!$I$44:$I$52</definedName>
    <definedName name="XDO_?YTM?235?">SETFGOLD!$I$44:$I$57</definedName>
    <definedName name="XDO_?YTM?236?">SPSU!$I$10:$I$32</definedName>
    <definedName name="XDO_?YTM?237?">SPSU!$I$10:$I$73</definedName>
    <definedName name="XDO_?YTM?238?">SPSU!$I$10:$I$78</definedName>
    <definedName name="XDO_?YTM?239?">SGF!$I$42</definedName>
    <definedName name="XDO_?YTM?24?">#REF!</definedName>
    <definedName name="XDO_?YTM?240?">SGF!$I$42:$I$52</definedName>
    <definedName name="XDO_?YTM?241?">SGF!$I$42:$I$57</definedName>
    <definedName name="XDO_?YTM?242?">SBISENSEX!$I$10:$I$39</definedName>
    <definedName name="XDO_?YTM?243?">SBISENSEX!$I$10:$I$80</definedName>
    <definedName name="XDO_?YTM?244?">SBISENSEX!$I$10:$I$85</definedName>
    <definedName name="XDO_?YTM?245?">SSCF!$I$10:$I$64</definedName>
    <definedName name="XDO_?YTM?246?">SSCF!$I$10:$I$75</definedName>
    <definedName name="XDO_?YTM?247?">SSCF!$I$10:$I$106</definedName>
    <definedName name="XDO_?YTM?248?">SSCF!$I$10:$I$111</definedName>
    <definedName name="XDO_?YTM?249?">SBPF!$I$18:$I$61</definedName>
    <definedName name="XDO_?YTM?25?">#REF!</definedName>
    <definedName name="XDO_?YTM?250?">SBPF!$I$18:$I$74</definedName>
    <definedName name="XDO_?YTM?251?">SBPF!$I$18:$I$78</definedName>
    <definedName name="XDO_?YTM?252?">SBPF!$I$18:$I$95</definedName>
    <definedName name="XDO_?YTM?253?">SBPF!$I$18:$I$105</definedName>
    <definedName name="XDO_?YTM?254?">SBPF!$I$18:$I$110</definedName>
    <definedName name="XDO_?YTM?255?">'STAF-III'!$I$10:$I$28</definedName>
    <definedName name="XDO_?YTM?256?">'STAF-III'!$I$10:$I$69</definedName>
    <definedName name="XDO_?YTM?257?">'STAF-III'!$I$10:$I$74</definedName>
    <definedName name="XDO_?YTM?258?">'SLTAF-I'!$I$10:$I$34</definedName>
    <definedName name="XDO_?YTM?259?">'SLTAF-I'!$I$10:$I$75</definedName>
    <definedName name="XDO_?YTM?26?">#REF!</definedName>
    <definedName name="XDO_?YTM?260?">'SLTAF-I'!$I$10:$I$80</definedName>
    <definedName name="XDO_?YTM?261?">'SLTAF-II'!$I$10:$I$34</definedName>
    <definedName name="XDO_?YTM?262?">'SLTAF-II'!$I$10:$I$75</definedName>
    <definedName name="XDO_?YTM?263?">'SLTAF-II'!$I$10:$I$80</definedName>
    <definedName name="XDO_?YTM?264?">SBFS!$I$10:$I$34</definedName>
    <definedName name="XDO_?YTM?265?">SBFS!$I$10:$I$75</definedName>
    <definedName name="XDO_?YTM?266?">SBFS!$I$10:$I$80</definedName>
    <definedName name="XDO_?YTM?267?">SETFNN50!$I$10:$I$59</definedName>
    <definedName name="XDO_?YTM?268?">SETFNN50!$I$10:$I$100</definedName>
    <definedName name="XDO_?YTM?269?">SETFNN50!$I$10:$I$105</definedName>
    <definedName name="XDO_?YTM?27?">#REF!</definedName>
    <definedName name="XDO_?YTM?270?">SETFNIFBK!$I$10:$I$21</definedName>
    <definedName name="XDO_?YTM?271?">SETFNIFBK!$I$10:$I$62</definedName>
    <definedName name="XDO_?YTM?272?">SETFNIFBK!$I$10:$I$67</definedName>
    <definedName name="XDO_?YTM?273?">SETFBSE100!$I$10:$I$110</definedName>
    <definedName name="XDO_?YTM?274?">SETFBSE100!$I$10:$I$155</definedName>
    <definedName name="XDO_?YTM?275?">SESF!$I$10:$I$103</definedName>
    <definedName name="XDO_?YTM?276?">SESF!$I$10:$I$115</definedName>
    <definedName name="XDO_?YTM?277?">SESF!$I$10:$I$111</definedName>
    <definedName name="XDO_?YTM?278?">SESF!$I$10:$I$136</definedName>
    <definedName name="XDO_?YTM?279?">SESF!$I$10:$I$145</definedName>
    <definedName name="XDO_?YTM?28?">#REF!</definedName>
    <definedName name="XDO_?YTM?280?">SESF!$I$10:$I$155</definedName>
    <definedName name="XDO_?YTM?281?">SESF!$I$10:$I$164</definedName>
    <definedName name="XDO_?YTM?282?">SESF!$I$10:$I$181</definedName>
    <definedName name="XDO_?YTM?283?">SESF!$I$10:$I$186</definedName>
    <definedName name="XDO_?YTM?284?">SETFNIF50!$I$10:$I$59</definedName>
    <definedName name="XDO_?YTM?285?">SETFNIF50!$I$10:$I$100</definedName>
    <definedName name="XDO_?YTM?286?">SETFNIF50!$I$10:$I$105</definedName>
    <definedName name="XDO_?YTM?287?">'SLTAF-III'!$I$10:$I$35</definedName>
    <definedName name="XDO_?YTM?288?">'SLTAF-III'!$I$10:$I$76</definedName>
    <definedName name="XDO_?YTM?289?">'SLTAF-III'!$I$10:$I$81</definedName>
    <definedName name="XDO_?YTM?29?">#REF!</definedName>
    <definedName name="XDO_?YTM?290?">SETF10GILT!$I$24</definedName>
    <definedName name="XDO_?YTM?291?">SETF10GILT!$I$24:$I$51</definedName>
    <definedName name="XDO_?YTM?292?">SETF10GILT!$I$24:$I$56</definedName>
    <definedName name="XDO_?YTM?293?">'SLTAF-IV'!$I$10:$I$32</definedName>
    <definedName name="XDO_?YTM?294?">'SLTAF-IV'!$I$10:$I$43</definedName>
    <definedName name="XDO_?YTM?295?">'SLTAF-IV'!$I$10:$I$74</definedName>
    <definedName name="XDO_?YTM?296?">'SLTAF-IV'!$I$10:$I$79</definedName>
    <definedName name="XDO_?YTM?297?">'SLTAF-V'!$I$10:$I$29</definedName>
    <definedName name="XDO_?YTM?298?">'SLTAF-V'!$I$10:$I$70</definedName>
    <definedName name="XDO_?YTM?299?">'SLTAF-V'!$I$10:$I$75</definedName>
    <definedName name="XDO_?YTM?3?">#REF!</definedName>
    <definedName name="XDO_?YTM?30?">#REF!</definedName>
    <definedName name="XDO_?YTM?300?">'SLTAF-VI'!$I$10:$I$51</definedName>
    <definedName name="XDO_?YTM?301?">'SLTAF-VI'!$I$10:$I$92</definedName>
    <definedName name="XDO_?YTM?302?">'SLTAF-VI'!$I$10:$I$97</definedName>
    <definedName name="XDO_?YTM?303?">SETFSN50!$I$10:$I$59</definedName>
    <definedName name="XDO_?YTM?304?">SETFSN50!$I$10:$I$100</definedName>
    <definedName name="XDO_?YTM?305?">SETFSN50!$I$10:$I$105</definedName>
    <definedName name="XDO_?YTM?306?">SBIETFQLTY!$I$10:$I$40</definedName>
    <definedName name="XDO_?YTM?307?">SBIETFQLTY!$I$10:$I$81</definedName>
    <definedName name="XDO_?YTM?308?">SBIETFQLTY!$I$10:$I$86</definedName>
    <definedName name="XDO_?YTM?309?">SCBF!$I$18:$I$103</definedName>
    <definedName name="XDO_?YTM?31?">#REF!</definedName>
    <definedName name="XDO_?YTM?310?">SCBF!$I$18:$I$116</definedName>
    <definedName name="XDO_?YTM?311?">SCBF!$I$18:$I$120</definedName>
    <definedName name="XDO_?YTM?312?">SCBF!$I$18:$I$135</definedName>
    <definedName name="XDO_?YTM?313?">SCBF!$I$18:$I$140</definedName>
    <definedName name="XDO_?YTM?314?">SCBF!$I$18:$I$150</definedName>
    <definedName name="XDO_?YTM?315?">SCBF!$I$18:$I$155</definedName>
    <definedName name="XDO_?YTM?316?">SEMVF!$I$10:$I$59</definedName>
    <definedName name="XDO_?YTM?317?">SEMVF!$I$10:$I$100</definedName>
    <definedName name="XDO_?YTM?318?">SEMVF!$I$10:$I$105</definedName>
    <definedName name="XDO_?YTM?319?">'SFMP- Series 1'!$I$26:$I$31</definedName>
    <definedName name="XDO_?YTM?32?">#REF!</definedName>
    <definedName name="XDO_?YTM?320?">'SFMP- Series 1'!$I$26:$I$49</definedName>
    <definedName name="XDO_?YTM?321?">'SFMP- Series 1'!$I$26:$I$62</definedName>
    <definedName name="XDO_?YTM?322?">'SFMP- Series 1'!$I$26:$I$67</definedName>
    <definedName name="XDO_?YTM?323?">'SFMP- Series 6'!$I$26:$I$29</definedName>
    <definedName name="XDO_?YTM?324?">'SFMP- Series 6'!$I$26:$I$47</definedName>
    <definedName name="XDO_?YTM?325?">'SFMP- Series 6'!$I$26:$I$60</definedName>
    <definedName name="XDO_?YTM?326?">'SFMP- Series 6'!$I$26:$I$65</definedName>
    <definedName name="XDO_?YTM?327?">'SFMP- Series 34'!$I$26</definedName>
    <definedName name="XDO_?YTM?328?">'SFMP- Series 34'!$I$26:$I$41</definedName>
    <definedName name="XDO_?YTM?329?">'SFMP- Series 34'!$I$26:$I$54</definedName>
    <definedName name="XDO_?YTM?33?">SLMF!$I$10:$I$86</definedName>
    <definedName name="XDO_?YTM?330?">'SFMP- Series 34'!$I$26:$I$59</definedName>
    <definedName name="XDO_?YTM?331?">'SMCBF-IP'!$I$10:$I$40</definedName>
    <definedName name="XDO_?YTM?332?">'SMCBF-IP'!$I$10:$I$47</definedName>
    <definedName name="XDO_?YTM?333?">'SMCBF-IP'!$I$10:$I$51</definedName>
    <definedName name="XDO_?YTM?334?">'SMCBF-IP'!$I$10:$I$62</definedName>
    <definedName name="XDO_?YTM?335?">'SMCBF-IP'!$I$10:$I$89</definedName>
    <definedName name="XDO_?YTM?336?">'SMCBF-IP'!$I$10:$I$94</definedName>
    <definedName name="XDO_?YTM?337?">SFRDF!$I$18:$I$26</definedName>
    <definedName name="XDO_?YTM?338?">SFRDF!$I$18:$I$36</definedName>
    <definedName name="XDO_?YTM?339?">SFRDF!$I$18:$I$40</definedName>
    <definedName name="XDO_?YTM?34?">SLMF!$I$10:$I$92</definedName>
    <definedName name="XDO_?YTM?340?">SFRDF!$I$18:$I$57</definedName>
    <definedName name="XDO_?YTM?341?">SFRDF!$I$18:$I$67</definedName>
    <definedName name="XDO_?YTM?342?">SFRDF!$I$18:$I$72</definedName>
    <definedName name="XDO_?YTM?343?">SBIETFIT!$I$10:$I$19</definedName>
    <definedName name="XDO_?YTM?344?">SBIETFIT!$I$10:$I$60</definedName>
    <definedName name="XDO_?YTM?345?">SBIETFIT!$I$10:$I$65</definedName>
    <definedName name="XDO_?YTM?346?">SBIETFPB!$I$10:$I$19</definedName>
    <definedName name="XDO_?YTM?347?">SBIETFPB!$I$10:$I$60</definedName>
    <definedName name="XDO_?YTM?348?">SBIETFPB!$I$10:$I$65</definedName>
    <definedName name="XDO_?YTM?349?">'SRBF-AP'!$I$10:$I$46</definedName>
    <definedName name="XDO_?YTM?35?">SLMF!$I$10:$I$96</definedName>
    <definedName name="XDO_?YTM?350?">'SRBF-AP'!$I$10:$I$55</definedName>
    <definedName name="XDO_?YTM?351?">'SRBF-AP'!$I$10:$I$64</definedName>
    <definedName name="XDO_?YTM?352?">'SRBF-AP'!$I$10:$I$69</definedName>
    <definedName name="XDO_?YTM?353?">'SRBF-AP'!$I$10:$I$76</definedName>
    <definedName name="XDO_?YTM?354?">'SRBF-AP'!$I$10:$I$95</definedName>
    <definedName name="XDO_?YTM?355?">'SRBF-AP'!$I$10:$I$100</definedName>
    <definedName name="XDO_?YTM?356?">'SRBF-AHP'!$I$10:$I$46</definedName>
    <definedName name="XDO_?YTM?357?">'SRBF-AHP'!$I$10:$I$54</definedName>
    <definedName name="XDO_?YTM?358?">'SRBF-AHP'!$I$10:$I$59</definedName>
    <definedName name="XDO_?YTM?359?">'SRBF-AHP'!$I$10:$I$69</definedName>
    <definedName name="XDO_?YTM?36?">SLMF!$I$10:$I$133</definedName>
    <definedName name="XDO_?YTM?360?">'SRBF-AHP'!$I$10:$I$76</definedName>
    <definedName name="XDO_?YTM?361?">'SRBF-AHP'!$I$10:$I$84</definedName>
    <definedName name="XDO_?YTM?362?">'SRBF-AHP'!$I$10:$I$103</definedName>
    <definedName name="XDO_?YTM?363?">'SRBF-AHP'!$I$10:$I$108</definedName>
    <definedName name="XDO_?YTM?364?">'SRBF-CHP'!$I$10:$I$46</definedName>
    <definedName name="XDO_?YTM?365?">'SRBF-CHP'!$I$10:$I$68</definedName>
    <definedName name="XDO_?YTM?366?">'SRBF-CHP'!$I$10:$I$77</definedName>
    <definedName name="XDO_?YTM?367?">'SRBF-CHP'!$I$10:$I$104</definedName>
    <definedName name="XDO_?YTM?368?">'SRBF-CHP'!$I$10:$I$109</definedName>
    <definedName name="XDO_?YTM?369?">'SRBF-CP'!$I$10:$I$46</definedName>
    <definedName name="XDO_?YTM?37?">SLMF!$I$10:$I$138</definedName>
    <definedName name="XDO_?YTM?370?">'SRBF-CP'!$I$10:$I$68</definedName>
    <definedName name="XDO_?YTM?371?">'SRBF-CP'!$I$10:$I$77</definedName>
    <definedName name="XDO_?YTM?372?">'SRBF-CP'!$I$10:$I$104</definedName>
    <definedName name="XDO_?YTM?373?">'SRBF-CP'!$I$10:$I$109</definedName>
    <definedName name="XDO_?YTM?374?">'SIA-US EQUITY FOF'!$I$14</definedName>
    <definedName name="XDO_?YTM?375?">'SIA-US EQUITY FOF'!$I$14:$I$51</definedName>
    <definedName name="XDO_?YTM?376?">'SIA-US EQUITY FOF'!$I$14:$I$56</definedName>
    <definedName name="XDO_?YTM?377?">'SFMP- Series 41'!$I$18:$I$19</definedName>
    <definedName name="XDO_?YTM?378?">'SFMP- Series 41'!$I$18:$I$27</definedName>
    <definedName name="XDO_?YTM?379?">'SFMP- Series 41'!$I$18:$I$34</definedName>
    <definedName name="XDO_?YTM?38?">SLTEF!$I$10:$I$75</definedName>
    <definedName name="XDO_?YTM?380?">'SFMP- Series 41'!$I$18:$I$53</definedName>
    <definedName name="XDO_?YTM?381?">'SFMP- Series 41'!$I$18:$I$66</definedName>
    <definedName name="XDO_?YTM?382?">'SFMP- Series 41'!$I$18:$I$71</definedName>
    <definedName name="XDO_?YTM?383?">'SFMP- Series 42'!$I$18</definedName>
    <definedName name="XDO_?YTM?384?">'SFMP- Series 42'!$I$18:$I$40</definedName>
    <definedName name="XDO_?YTM?385?">'SFMP- Series 42'!$I$18:$I$61</definedName>
    <definedName name="XDO_?YTM?386?">'SFMP- Series 42'!$I$18:$I$74</definedName>
    <definedName name="XDO_?YTM?387?">'SFMP- Series 42'!$I$18:$I$79</definedName>
    <definedName name="XDO_?YTM?388?">'SFMP- Series 43'!$I$26:$I$34</definedName>
    <definedName name="XDO_?YTM?389?">'SFMP- Series 43'!$I$26:$I$51</definedName>
    <definedName name="XDO_?YTM?39?">SLTEF!$I$10:$I$116</definedName>
    <definedName name="XDO_?YTM?390?">'SFMP- Series 43'!$I$26:$I$64</definedName>
    <definedName name="XDO_?YTM?391?">'SFMP- Series 43'!$I$26:$I$69</definedName>
    <definedName name="XDO_?YTM?392?">'SNN50'!$I$10:$I$59</definedName>
    <definedName name="XDO_?YTM?393?">'SNN50'!$I$10:$I$100</definedName>
    <definedName name="XDO_?YTM?394?">'SNN50'!$I$10:$I$105</definedName>
    <definedName name="XDO_?YTM?395?">'SFMP- Series 44'!$I$26:$I$31</definedName>
    <definedName name="XDO_?YTM?396?">'SFMP- Series 44'!$I$26:$I$52</definedName>
    <definedName name="XDO_?YTM?397?">'SFMP- Series 44'!$I$26:$I$65</definedName>
    <definedName name="XDO_?YTM?398?">'SFMP- Series 44'!$I$26:$I$70</definedName>
    <definedName name="XDO_?YTM?399?">'SFMP- Series 45'!$I$26:$I$33</definedName>
    <definedName name="XDO_?YTM?4?">#REF!</definedName>
    <definedName name="XDO_?YTM?40?">SLTEF!$I$10:$I$121</definedName>
    <definedName name="XDO_?YTM?400?">'SFMP- Series 45'!$I$26:$I$55</definedName>
    <definedName name="XDO_?YTM?401?">'SFMP- Series 45'!$I$26:$I$68</definedName>
    <definedName name="XDO_?YTM?402?">'SFMP- Series 45'!$I$26:$I$73</definedName>
    <definedName name="XDO_?YTM?403?">SBIETFCON!$I$10:$I$39</definedName>
    <definedName name="XDO_?YTM?404?">SBIETFCON!$I$10:$I$80</definedName>
    <definedName name="XDO_?YTM?405?">SBIETFCON!$I$10:$I$85</definedName>
    <definedName name="XDO_?YTM?406?">'SFMP- Series 46'!$I$26:$I$29</definedName>
    <definedName name="XDO_?YTM?407?">'SFMP- Series 46'!$I$26:$I$47</definedName>
    <definedName name="XDO_?YTM?408?">'SFMP- Series 46'!$I$26:$I$60</definedName>
    <definedName name="XDO_?YTM?409?">'SFMP- Series 46'!$I$26:$I$65</definedName>
    <definedName name="XDO_?YTM?41?">#REF!</definedName>
    <definedName name="XDO_?YTM?410?">'SFMP- Series 47'!$I$26:$I$27</definedName>
    <definedName name="XDO_?YTM?411?">'SFMP- Series 47'!$I$26:$I$45</definedName>
    <definedName name="XDO_?YTM?412?">'SFMP- Series 47'!$I$26:$I$58</definedName>
    <definedName name="XDO_?YTM?413?">'SFMP- Series 47'!$I$26:$I$63</definedName>
    <definedName name="XDO_?YTM?414?">'SFMP- Series 48'!$I$26:$I$28</definedName>
    <definedName name="XDO_?YTM?415?">'SFMP- Series 48'!$I$26:$I$44</definedName>
    <definedName name="XDO_?YTM?416?">'SFMP- Series 48'!$I$26:$I$57</definedName>
    <definedName name="XDO_?YTM?417?">'SFMP- Series 48'!$I$26:$I$62</definedName>
    <definedName name="XDO_?YTM?418?">SBAF!$I$10:$I$79</definedName>
    <definedName name="XDO_?YTM?419?">SBAF!$I$10:$I$86</definedName>
    <definedName name="XDO_?YTM?42?">#REF!</definedName>
    <definedName name="XDO_?YTM?420?">SBAF!$I$10:$I$94</definedName>
    <definedName name="XDO_?YTM?421?">SBAF!$I$10:$I$90</definedName>
    <definedName name="XDO_?YTM?422?">SBAF!$I$10:$I$116</definedName>
    <definedName name="XDO_?YTM?423?">SBAF!$I$10:$I$128</definedName>
    <definedName name="XDO_?YTM?424?">SBAF!$I$10:$I$135</definedName>
    <definedName name="XDO_?YTM?425?">SBAF!$I$10:$I$160</definedName>
    <definedName name="XDO_?YTM?426?">SBAF!$I$10:$I$165</definedName>
    <definedName name="XDO_?YTM?427?">'SFMP- Series 49'!$I$26:$I$33</definedName>
    <definedName name="XDO_?YTM?428?">'SFMP- Series 49'!$I$26:$I$52</definedName>
    <definedName name="XDO_?YTM?429?">'SFMP- Series 49'!$I$26:$I$65</definedName>
    <definedName name="XDO_?YTM?43?">#REF!</definedName>
    <definedName name="XDO_?YTM?430?">'SFMP- Series 49'!$I$26:$I$70</definedName>
    <definedName name="XDO_?YTM?431?">'SFMP- Series 50'!$I$26:$I$30</definedName>
    <definedName name="XDO_?YTM?432?">'SFMP- Series 50'!$I$26:$I$48</definedName>
    <definedName name="XDO_?YTM?433?">'SFMP- Series 50'!$I$26:$I$61</definedName>
    <definedName name="XDO_?YTM?434?">'SFMP- Series 50'!$I$26:$I$66</definedName>
    <definedName name="XDO_?YTM?435?">'SFMP- Series 51'!$I$26:$I$36</definedName>
    <definedName name="XDO_?YTM?436?">'SFMP- Series 51'!$I$26:$I$57</definedName>
    <definedName name="XDO_?YTM?437?">'SFMP- Series 51'!$I$26:$I$70</definedName>
    <definedName name="XDO_?YTM?438?">'SFMP- Series 51'!$I$26:$I$75</definedName>
    <definedName name="XDO_?YTM?439?">'SFMP- Series 52'!$I$26:$I$30</definedName>
    <definedName name="XDO_?YTM?44?">#REF!</definedName>
    <definedName name="XDO_?YTM?440?">'SFMP- Series 52'!$I$26:$I$50</definedName>
    <definedName name="XDO_?YTM?441?">'SFMP- Series 52'!$I$26:$I$63</definedName>
    <definedName name="XDO_?YTM?442?">'SFMP- Series 52'!$I$26:$I$68</definedName>
    <definedName name="XDO_?YTM?443?">'SFMP- Series 53'!$I$26:$I$34</definedName>
    <definedName name="XDO_?YTM?444?">'SFMP- Series 53'!$I$26:$I$54</definedName>
    <definedName name="XDO_?YTM?445?">'SFMP- Series 53'!$I$26:$I$67</definedName>
    <definedName name="XDO_?YTM?446?">'SFMP- Series 53'!$I$26:$I$72</definedName>
    <definedName name="XDO_?YTM?447?">'SFMP- Series 54'!$I$26:$I$28</definedName>
    <definedName name="XDO_?YTM?448?">'SFMP- Series 54'!$I$26:$I$42</definedName>
    <definedName name="XDO_?YTM?449?">'SFMP- Series 54'!$I$26:$I$55</definedName>
    <definedName name="XDO_?YTM?45?">#REF!</definedName>
    <definedName name="XDO_?YTM?450?">'SFMP- Series 54'!$I$26:$I$60</definedName>
    <definedName name="XDO_?YTM?451?">'SFMP- Series 55'!$I$26:$I$32</definedName>
    <definedName name="XDO_?YTM?452?">'SFMP- Series 55'!$I$26:$I$51</definedName>
    <definedName name="XDO_?YTM?453?">'SFMP- Series 55'!$I$26:$I$64</definedName>
    <definedName name="XDO_?YTM?454?">'SFMP- Series 55'!$I$26:$I$69</definedName>
    <definedName name="XDO_?YTM?455?">'SFMP- Series 56'!$I$26:$I$28</definedName>
    <definedName name="XDO_?YTM?456?">'SFMP- Series 56'!$I$26:$I$44</definedName>
    <definedName name="XDO_?YTM?457?">'SFMP- Series 56'!$I$26:$I$57</definedName>
    <definedName name="XDO_?YTM?458?">'SFMP- Series 56'!$I$26:$I$62</definedName>
    <definedName name="XDO_?YTM?459?">'SFMP- Series 57'!$I$26:$I$29</definedName>
    <definedName name="XDO_?YTM?46?">#REF!</definedName>
    <definedName name="XDO_?YTM?460?">'SFMP- Series 57'!$I$26:$I$50</definedName>
    <definedName name="XDO_?YTM?461?">'SFMP- Series 57'!$I$26:$I$63</definedName>
    <definedName name="XDO_?YTM?462?">'SFMP- Series 57'!$I$26:$I$68</definedName>
    <definedName name="XDO_?YTM?463?">'SFMP- Series 58'!$I$26:$I$31</definedName>
    <definedName name="XDO_?YTM?464?">'SFMP- Series 58'!$I$26:$I$48</definedName>
    <definedName name="XDO_?YTM?465?">'SFMP- Series 58'!$I$26:$I$61</definedName>
    <definedName name="XDO_?YTM?466?">'SFMP- Series 58'!$I$26:$I$66</definedName>
    <definedName name="XDO_?YTM?467?">SCPSE!$I$18:$I$44</definedName>
    <definedName name="XDO_?YTM?468?">SCPSE!$I$18:$I$54</definedName>
    <definedName name="XDO_?YTM?469?">SCPSE!$I$18:$I$133</definedName>
    <definedName name="XDO_?YTM?47?">SMGLF!$I$10:$I$30</definedName>
    <definedName name="XDO_?YTM?470?">SCPSE!$I$18:$I$158</definedName>
    <definedName name="XDO_?YTM?471?">SCPSE!$I$18:$I$163</definedName>
    <definedName name="XDO_?YTM?472?">'SFMP- Series 59'!$I$38:$I$40</definedName>
    <definedName name="XDO_?YTM?473?">'SFMP- Series 59'!$I$38:$I$53</definedName>
    <definedName name="XDO_?YTM?474?">'SFMP- Series 59'!$I$38:$I$58</definedName>
    <definedName name="XDO_?YTM?475?">'SFMP- Series 60'!$I$26:$I$30</definedName>
    <definedName name="XDO_?YTM?476?">'SFMP- Series 60'!$I$26:$I$49</definedName>
    <definedName name="XDO_?YTM?477?">'SFMP- Series 60'!$I$26:$I$62</definedName>
    <definedName name="XDO_?YTM?478?">'SFMP- Series 60'!$I$26:$I$67</definedName>
    <definedName name="XDO_?YTM?479?">SMCF!$I$10:$I$49</definedName>
    <definedName name="XDO_?YTM?48?">SMGLF!$I$10:$I$38</definedName>
    <definedName name="XDO_?YTM?480?">SMCF!$I$10:$I$64</definedName>
    <definedName name="XDO_?YTM?481?">SMCF!$I$10:$I$75</definedName>
    <definedName name="XDO_?YTM?482?">SMCF!$I$10:$I$92</definedName>
    <definedName name="XDO_?YTM?483?">SMCF!$I$10:$I$97</definedName>
    <definedName name="XDO_?YTM?484?">'SFMP- Series 61'!$I$26:$I$36</definedName>
    <definedName name="XDO_?YTM?485?">'SFMP- Series 61'!$I$26:$I$56</definedName>
    <definedName name="XDO_?YTM?486?">'SFMP- Series 61'!$I$26:$I$69</definedName>
    <definedName name="XDO_?YTM?487?">'SFMP- Series 61'!$I$26:$I$74</definedName>
    <definedName name="XDO_?YTM?488?">'SFMP- Series 66'!$I$26:$I$34</definedName>
    <definedName name="XDO_?YTM?489?">'SFMP- Series 66'!$I$26:$I$53</definedName>
    <definedName name="XDO_?YTM?49?">SMGLF!$I$10:$I$75</definedName>
    <definedName name="XDO_?YTM?490?">'SFMP- Series 66'!$I$26:$I$66</definedName>
    <definedName name="XDO_?YTM?491?">'SFMP- Series 66'!$I$26:$I$71</definedName>
    <definedName name="XDO_?YTM?492?">'SFMP- Series 67'!$I$26:$I$34</definedName>
    <definedName name="XDO_?YTM?493?">'SFMP- Series 67'!$I$26:$I$54</definedName>
    <definedName name="XDO_?YTM?494?">'SFMP- Series 67'!$I$26:$I$67</definedName>
    <definedName name="XDO_?YTM?495?">'SFMP- Series 67'!$I$26:$I$72</definedName>
    <definedName name="XDO_?YTM?496?">'SFMP- Series 64'!$I$24</definedName>
    <definedName name="XDO_?YTM?497?">'SFMP- Series 64'!$I$24:$I$32</definedName>
    <definedName name="XDO_?YTM?498?">'SFMP- Series 64'!$I$24:$I$50</definedName>
    <definedName name="XDO_?YTM?499?">'SFMP- Series 64'!$I$24:$I$63</definedName>
    <definedName name="XDO_?YTM?5?">#REF!</definedName>
    <definedName name="XDO_?YTM?50?">SMGLF!$I$10:$I$80</definedName>
    <definedName name="XDO_?YTM?500?">'SFMP- Series 64'!$I$24:$I$68</definedName>
    <definedName name="XDO_?YTM?501?">'SFMP- Series 68'!$I$24</definedName>
    <definedName name="XDO_?YTM?502?">'SFMP- Series 68'!$I$24:$I$41</definedName>
    <definedName name="XDO_?YTM?503?">'SFMP- Series 68'!$I$24:$I$54</definedName>
    <definedName name="XDO_?YTM?504?">'SFMP- Series 68'!$I$24:$I$59</definedName>
    <definedName name="XDO_?YTM?505?">SNM150IF!$I$10:$I$159</definedName>
    <definedName name="XDO_?YTM?506?">SNM150IF!$I$10:$I$200</definedName>
    <definedName name="XDO_?YTM?507?">SNM150IF!$I$10:$I$205</definedName>
    <definedName name="XDO_?YTM?508?">SNS250IF!$I$10:$I$259</definedName>
    <definedName name="XDO_?YTM?509?">SNS250IF!$I$10:$I$300</definedName>
    <definedName name="XDO_?YTM?51?">#REF!</definedName>
    <definedName name="XDO_?YTM?510?">SNS250IF!$I$10:$I$305</definedName>
    <definedName name="XDO_?YTM?511?">'SCIGI-JUN 2036'!$I$24:$I$25</definedName>
    <definedName name="XDO_?YTM?512?">'SCIGI-JUN 2036'!$I$24:$I$52</definedName>
    <definedName name="XDO_?YTM?513?">'SCIGI-JUN 2036'!$I$24:$I$57</definedName>
    <definedName name="XDO_?YTM?514?">'SCIGI-APR 2029'!$I$24</definedName>
    <definedName name="XDO_?YTM?515?">'SCIGI-APR 2029'!$I$24:$I$51</definedName>
    <definedName name="XDO_?YTM?516?">'SCIGI-APR 2029'!$I$24:$I$56</definedName>
    <definedName name="XDO_?YTM?517?">'SCISI-SEP 2027'!$I$24</definedName>
    <definedName name="XDO_?YTM?518?">'SCISI-SEP 2027'!$I$24:$I$45</definedName>
    <definedName name="XDO_?YTM?519?">'SCISI-SEP 2027'!$I$24:$I$70</definedName>
    <definedName name="XDO_?YTM?52?">#REF!</definedName>
    <definedName name="XDO_?YTM?520?">'SCISI-SEP 2027'!$I$24:$I$75</definedName>
    <definedName name="XDO_?YTM?521?">'SFMP- Series 72'!$I$38:$I$41</definedName>
    <definedName name="XDO_?YTM?522?">'SFMP- Series 72'!$I$38:$I$54</definedName>
    <definedName name="XDO_?YTM?523?">'SFMP- Series 72'!$I$38:$I$59</definedName>
    <definedName name="XDO_?YTM?524?">'SFMP- Series 73'!$I$38:$I$41</definedName>
    <definedName name="XDO_?YTM?525?">'SFMP- Series 73'!$I$38:$I$54</definedName>
    <definedName name="XDO_?YTM?526?">'SFMP- Series 73'!$I$38:$I$59</definedName>
    <definedName name="XDO_?YTM?527?">SLDF!$I$24:$I$30</definedName>
    <definedName name="XDO_?YTM?528?">SLDF!$I$24:$I$49</definedName>
    <definedName name="XDO_?YTM?529?">SLDF!$I$24:$I$59</definedName>
    <definedName name="XDO_?YTM?53?">#REF!</definedName>
    <definedName name="XDO_?YTM?530?">SLDF!$I$24:$I$64</definedName>
    <definedName name="XDO_?YTM?531?">'SFMP- Series 74'!$I$26:$I$33</definedName>
    <definedName name="XDO_?YTM?532?">'SFMP- Series 74'!$I$26:$I$47</definedName>
    <definedName name="XDO_?YTM?533?">'SFMP- Series 74'!$I$26:$I$60</definedName>
    <definedName name="XDO_?YTM?534?">'SFMP- Series 74'!$I$26:$I$65</definedName>
    <definedName name="XDO_?YTM?535?">'SFMP- Series 75'!$I$30:$I$32</definedName>
    <definedName name="XDO_?YTM?536?">'SFMP- Series 75'!$I$30:$I$43</definedName>
    <definedName name="XDO_?YTM?537?">'SFMP- Series 75'!$I$30:$I$47</definedName>
    <definedName name="XDO_?YTM?538?">'SFMP- Series 75'!$I$30:$I$64</definedName>
    <definedName name="XDO_?YTM?539?">'SFMP- Series 75'!$I$30:$I$69</definedName>
    <definedName name="XDO_?YTM?54?">#REF!</definedName>
    <definedName name="XDO_?YTM?540?">'SFMP- Series 76'!$I$18:$I$20</definedName>
    <definedName name="XDO_?YTM?541?">'SFMP- Series 76'!$I$18:$I$30</definedName>
    <definedName name="XDO_?YTM?542?">'SFMP- Series 76'!$I$18:$I$46</definedName>
    <definedName name="XDO_?YTM?543?">'SFMP- Series 76'!$I$18:$I$59</definedName>
    <definedName name="XDO_?YTM?544?">'SFMP- Series 76'!$I$18:$I$64</definedName>
    <definedName name="XDO_?YTM?545?">'SFMP- Series 77'!$I$18:$I$19</definedName>
    <definedName name="XDO_?YTM?546?">'SFMP- Series 77'!$I$18:$I$35</definedName>
    <definedName name="XDO_?YTM?547?">'SFMP- Series 77'!$I$18:$I$45</definedName>
    <definedName name="XDO_?YTM?548?">'SFMP- Series 77'!$I$18:$I$64</definedName>
    <definedName name="XDO_?YTM?549?">'SFMP- Series 77'!$I$18:$I$69</definedName>
    <definedName name="XDO_?YTM?55?">#REF!</definedName>
    <definedName name="XDO_?YTM?550?">'SFMP- Series 78'!$I$18:$I$21</definedName>
    <definedName name="XDO_?YTM?551?">'SFMP- Series 78'!$I$18:$I$33</definedName>
    <definedName name="XDO_?YTM?552?">'SFMP- Series 78'!$I$18:$I$48</definedName>
    <definedName name="XDO_?YTM?553?">'SFMP- Series 78'!$I$18:$I$61</definedName>
    <definedName name="XDO_?YTM?554?">'SFMP- Series 78'!$I$18:$I$66</definedName>
    <definedName name="XDO_?YTM?555?">SDYF!$I$10:$I$43</definedName>
    <definedName name="XDO_?YTM?556?">SDYF!$I$10:$I$56</definedName>
    <definedName name="XDO_?YTM?557?">SDYF!$I$10:$I$51</definedName>
    <definedName name="XDO_?YTM?558?">SDYF!$I$10:$I$93</definedName>
    <definedName name="XDO_?YTM?559?">SDYF!$I$10:$I$98</definedName>
    <definedName name="XDO_?YTM?56?">SEHF!$I$10:$I$39</definedName>
    <definedName name="XDO_?YTM?560?">'SFMP- Series 79'!$I$18:$I$21</definedName>
    <definedName name="XDO_?YTM?561?">'SFMP- Series 79'!$I$18:$I$44</definedName>
    <definedName name="XDO_?YTM?562?">'SFMP- Series 79'!$I$18:$I$57</definedName>
    <definedName name="XDO_?YTM?563?">'SFMP- Series 79'!$I$18:$I$62</definedName>
    <definedName name="XDO_?YTM?564?">'SFMP- Series 80'!$I$18:$I$19</definedName>
    <definedName name="XDO_?YTM?565?">'SFMP- Series 80'!$I$18:$I$37</definedName>
    <definedName name="XDO_?YTM?566?">'SFMP- Series 80'!$I$18:$I$48</definedName>
    <definedName name="XDO_?YTM?567?">'SFMP- Series 80'!$I$18:$I$67</definedName>
    <definedName name="XDO_?YTM?568?">'SFMP- Series 80'!$I$18:$I$72</definedName>
    <definedName name="XDO_?YTM?569?">'SFMP- Series 81'!$I$18:$I$25</definedName>
    <definedName name="XDO_?YTM?57?">SEHF!$I$10:$I$44</definedName>
    <definedName name="XDO_?YTM?570?">'SFMP- Series 81'!$I$18:$I$41</definedName>
    <definedName name="XDO_?YTM?571?">'SFMP- Series 81'!$I$18:$I$55</definedName>
    <definedName name="XDO_?YTM?572?">'SFMP- Series 81'!$I$18:$I$68</definedName>
    <definedName name="XDO_?YTM?573?">'SFMP- Series 81'!$I$18:$I$73</definedName>
    <definedName name="XDO_?YTM?574?">'SBI-BSE-SENSEX-IF'!$I$10:$I$39</definedName>
    <definedName name="XDO_?YTM?575?">'SBI-BSE-SENSEX-IF'!$I$10:$I$80</definedName>
    <definedName name="XDO_?YTM?576?">'SBI-BSE-SENSEX-IF'!$I$10:$I$85</definedName>
    <definedName name="XDO_?YTM?577?">'SBI Nifty 1 D Rate ETF'!$I$50</definedName>
    <definedName name="XDO_?YTM?578?">'SBI Nifty 1 D Rate ETF'!$I$50:$I$55</definedName>
    <definedName name="XDO_?YTM?579?">'SFMP- Series 91'!$I$30:$I$34</definedName>
    <definedName name="XDO_?YTM?58?">SEHF!$I$10:$I$54</definedName>
    <definedName name="XDO_?YTM?580?">'SFMP- Series 91'!$I$30:$I$46</definedName>
    <definedName name="XDO_?YTM?581?">'SFMP- Series 91'!$I$30:$I$65</definedName>
    <definedName name="XDO_?YTM?582?">'SFMP- Series 91'!$I$30:$I$70</definedName>
    <definedName name="XDO_?YTM?583?">#REF!</definedName>
    <definedName name="XDO_?YTM?584?">#REF!</definedName>
    <definedName name="XDO_?YTM?585?">#REF!</definedName>
    <definedName name="XDO_?YTM?586?">#REF!</definedName>
    <definedName name="XDO_?YTM?587?">#REF!</definedName>
    <definedName name="XDO_?YTM?588?">#REF!</definedName>
    <definedName name="XDO_?YTM?589?">#REF!</definedName>
    <definedName name="XDO_?YTM?59?">SEHF!$I$10:$I$50</definedName>
    <definedName name="XDO_?YTM?590?">#REF!</definedName>
    <definedName name="XDO_?YTM?591?">#REF!</definedName>
    <definedName name="XDO_?YTM?592?">#REF!</definedName>
    <definedName name="XDO_?YTM?593?">#REF!</definedName>
    <definedName name="XDO_?YTM?6?">#REF!</definedName>
    <definedName name="XDO_?YTM?60?">SEHF!$I$10:$I$84</definedName>
    <definedName name="XDO_?YTM?61?">SEHF!$I$10:$I$99</definedName>
    <definedName name="XDO_?YTM?62?">SEHF!$I$10:$I$105</definedName>
    <definedName name="XDO_?YTM?63?">SEHF!$I$10:$I$114</definedName>
    <definedName name="XDO_?YTM?64?">SEHF!$I$10:$I$120</definedName>
    <definedName name="XDO_?YTM?65?">SEHF!$I$10:$I$128</definedName>
    <definedName name="XDO_?YTM?66?">SEHF!$I$10:$I$141</definedName>
    <definedName name="XDO_?YTM?67?">SEHF!$I$10:$I$146</definedName>
    <definedName name="XDO_?YTM?68?">#REF!</definedName>
    <definedName name="XDO_?YTM?69?">#REF!</definedName>
    <definedName name="XDO_?YTM?7?">#REF!</definedName>
    <definedName name="XDO_?YTM?70?">#REF!</definedName>
    <definedName name="XDO_?YTM?71?">#REF!</definedName>
    <definedName name="XDO_?YTM?72?">#REF!</definedName>
    <definedName name="XDO_?YTM?73?">#REF!</definedName>
    <definedName name="XDO_?YTM?74?">#REF!</definedName>
    <definedName name="XDO_?YTM?75?">SMIF!$I$18:$I$33</definedName>
    <definedName name="XDO_?YTM?76?">SMIF!$I$18:$I$43</definedName>
    <definedName name="XDO_?YTM?77?">SMIF!$I$18:$I$62</definedName>
    <definedName name="XDO_?YTM?78?">SMIF!$I$18:$I$72</definedName>
    <definedName name="XDO_?YTM?79?">SMIF!$I$18:$I$77</definedName>
    <definedName name="XDO_?YTM?8?">#REF!</definedName>
    <definedName name="XDO_?YTM?80?">#REF!</definedName>
    <definedName name="XDO_?YTM?81?">#REF!</definedName>
    <definedName name="XDO_?YTM?82?">#REF!</definedName>
    <definedName name="XDO_?YTM?83?">#REF!</definedName>
    <definedName name="XDO_?YTM?84?">SCOF!$I$10:$I$51</definedName>
    <definedName name="XDO_?YTM?85?">SCOF!$I$10:$I$92</definedName>
    <definedName name="XDO_?YTM?86?">SCOF!$I$10:$I$97</definedName>
    <definedName name="XDO_?YTM?87?">STOF!$I$10:$I$25</definedName>
    <definedName name="XDO_?YTM?88?">STOF!$I$10:$I$30</definedName>
    <definedName name="XDO_?YTM?89?">STOF!$I$10:$I$38</definedName>
    <definedName name="XDO_?YTM?9?">#REF!</definedName>
    <definedName name="XDO_?YTM?90?">STOF!$I$10:$I$75</definedName>
    <definedName name="XDO_?YTM?91?">STOF!$I$10:$I$80</definedName>
    <definedName name="XDO_?YTM?92?">SHOF!$I$10:$I$32</definedName>
    <definedName name="XDO_?YTM?93?">SHOF!$I$10:$I$43</definedName>
    <definedName name="XDO_?YTM?94?">SHOF!$I$10:$I$74</definedName>
    <definedName name="XDO_?YTM?95?">SHOF!$I$10:$I$79</definedName>
    <definedName name="XDO_?YTM?96?">SCF!$I$10:$I$93</definedName>
    <definedName name="XDO_?YTM?97?">SCF!$I$10:$I$100</definedName>
    <definedName name="XDO_?YTM?98?">SCF!$I$10:$I$104</definedName>
    <definedName name="XDO_?YTM?99?">SCF!$I$10:$I$127</definedName>
    <definedName name="XDO_GROUP_?G_2?">#REF!</definedName>
    <definedName name="XDO_GROUP_?G_2?1?">#REF!</definedName>
    <definedName name="XDO_GROUP_?G_2?10?">#REF!</definedName>
    <definedName name="XDO_GROUP_?G_2?100?">'SFMP- Series 49'!$2:$73</definedName>
    <definedName name="XDO_GROUP_?G_2?101?">'SFMP- Series 50'!$2:$69</definedName>
    <definedName name="XDO_GROUP_?G_2?102?">'SFMP- Series 51'!$2:$78</definedName>
    <definedName name="XDO_GROUP_?G_2?103?">'SFMP- Series 52'!$2:$71</definedName>
    <definedName name="XDO_GROUP_?G_2?104?">'SFMP- Series 53'!$2:$75</definedName>
    <definedName name="XDO_GROUP_?G_2?105?">'SFMP- Series 54'!$2:$63</definedName>
    <definedName name="XDO_GROUP_?G_2?106?">'SFMP- Series 55'!$2:$72</definedName>
    <definedName name="XDO_GROUP_?G_2?107?">'SFMP- Series 56'!$2:$65</definedName>
    <definedName name="XDO_GROUP_?G_2?108?">'SFMP- Series 57'!$2:$71</definedName>
    <definedName name="XDO_GROUP_?G_2?109?">'SFMP- Series 58'!$2:$69</definedName>
    <definedName name="XDO_GROUP_?G_2?11?">#REF!</definedName>
    <definedName name="XDO_GROUP_?G_2?110?">SCPSE!$2:$166</definedName>
    <definedName name="XDO_GROUP_?G_2?111?">'SFMP- Series 59'!$2:$61</definedName>
    <definedName name="XDO_GROUP_?G_2?112?">'SFMP- Series 60'!$2:$70</definedName>
    <definedName name="XDO_GROUP_?G_2?113?">SMCF!$2:$100</definedName>
    <definedName name="XDO_GROUP_?G_2?114?">'SFMP- Series 61'!$2:$77</definedName>
    <definedName name="XDO_GROUP_?G_2?115?">'SFMP- Series 66'!$2:$74</definedName>
    <definedName name="XDO_GROUP_?G_2?116?">'SFMP- Series 67'!$2:$75</definedName>
    <definedName name="XDO_GROUP_?G_2?117?">'SFMP- Series 64'!$2:$71</definedName>
    <definedName name="XDO_GROUP_?G_2?118?">'SFMP- Series 68'!$2:$62</definedName>
    <definedName name="XDO_GROUP_?G_2?119?">SNM150IF!$2:$208</definedName>
    <definedName name="XDO_GROUP_?G_2?12?">#REF!</definedName>
    <definedName name="XDO_GROUP_?G_2?120?">SNS250IF!$2:$308</definedName>
    <definedName name="XDO_GROUP_?G_2?121?">'SCIGI-JUN 2036'!$2:$60</definedName>
    <definedName name="XDO_GROUP_?G_2?122?">'SCIGI-APR 2029'!$2:$59</definedName>
    <definedName name="XDO_GROUP_?G_2?123?">'SCISI-SEP 2027'!$2:$78</definedName>
    <definedName name="XDO_GROUP_?G_2?124?">'SFMP- Series 72'!$2:$62</definedName>
    <definedName name="XDO_GROUP_?G_2?125?">'SFMP- Series 73'!$2:$62</definedName>
    <definedName name="XDO_GROUP_?G_2?126?">SLDF!$2:$67</definedName>
    <definedName name="XDO_GROUP_?G_2?127?">'SFMP- Series 74'!$2:$68</definedName>
    <definedName name="XDO_GROUP_?G_2?128?">'SFMP- Series 75'!$2:$72</definedName>
    <definedName name="XDO_GROUP_?G_2?129?">'SFMP- Series 76'!$2:$67</definedName>
    <definedName name="XDO_GROUP_?G_2?13?">SLMF!$2:$141</definedName>
    <definedName name="XDO_GROUP_?G_2?130?">'SFMP- Series 77'!$2:$72</definedName>
    <definedName name="XDO_GROUP_?G_2?131?">'SFMP- Series 78'!$2:$69</definedName>
    <definedName name="XDO_GROUP_?G_2?132?">SDYF!$2:$101</definedName>
    <definedName name="XDO_GROUP_?G_2?133?">'SFMP- Series 79'!$2:$65</definedName>
    <definedName name="XDO_GROUP_?G_2?134?">'SFMP- Series 80'!$2:$75</definedName>
    <definedName name="XDO_GROUP_?G_2?135?">'SFMP- Series 81'!$2:$76</definedName>
    <definedName name="XDO_GROUP_?G_2?136?">'SBI-BSE-SENSEX-IF'!$2:$88</definedName>
    <definedName name="XDO_GROUP_?G_2?137?">'SBI Nifty 1 D Rate ETF'!$2:$58</definedName>
    <definedName name="XDO_GROUP_?G_2?138?">'SFMP- Series 91'!$2:$73</definedName>
    <definedName name="XDO_GROUP_?G_2?139?">#REF!</definedName>
    <definedName name="XDO_GROUP_?G_2?14?">SLTEF!$2:$124</definedName>
    <definedName name="XDO_GROUP_?G_2?140?">#REF!</definedName>
    <definedName name="XDO_GROUP_?G_2?141?">#REF!</definedName>
    <definedName name="XDO_GROUP_?G_2?142?">#REF!</definedName>
    <definedName name="XDO_GROUP_?G_2?143?">#REF!</definedName>
    <definedName name="XDO_GROUP_?G_2?15?">#REF!</definedName>
    <definedName name="XDO_GROUP_?G_2?16?">#REF!</definedName>
    <definedName name="XDO_GROUP_?G_2?17?">SMGLF!$2:$83</definedName>
    <definedName name="XDO_GROUP_?G_2?18?">#REF!</definedName>
    <definedName name="XDO_GROUP_?G_2?19?">#REF!</definedName>
    <definedName name="XDO_GROUP_?G_2?2?">#REF!</definedName>
    <definedName name="XDO_GROUP_?G_2?20?">SEHF!$2:$149</definedName>
    <definedName name="XDO_GROUP_?G_2?21?">#REF!</definedName>
    <definedName name="XDO_GROUP_?G_2?22?">#REF!</definedName>
    <definedName name="XDO_GROUP_?G_2?23?">#REF!</definedName>
    <definedName name="XDO_GROUP_?G_2?24?">SMIF!$2:$80</definedName>
    <definedName name="XDO_GROUP_?G_2?25?">#REF!</definedName>
    <definedName name="XDO_GROUP_?G_2?26?">#REF!</definedName>
    <definedName name="XDO_GROUP_?G_2?27?">SCOF!$2:$100</definedName>
    <definedName name="XDO_GROUP_?G_2?28?">STOF!$2:$83</definedName>
    <definedName name="XDO_GROUP_?G_2?29?">SHOF!$2:$82</definedName>
    <definedName name="XDO_GROUP_?G_2?3?">#REF!</definedName>
    <definedName name="XDO_GROUP_?G_2?30?">SCF!$2:$152</definedName>
    <definedName name="XDO_GROUP_?G_2?31?">SNIF!$2:$108</definedName>
    <definedName name="XDO_GROUP_?G_2?32?">'SMCBF-SP'!$2:$92</definedName>
    <definedName name="XDO_GROUP_?G_2?33?">SOF!$2:$58</definedName>
    <definedName name="XDO_GROUP_?G_2?34?">SMMDF!$2:$104</definedName>
    <definedName name="XDO_GROUP_?G_2?35?">SLF!$2:$160</definedName>
    <definedName name="XDO_GROUP_?G_2?36?">SDBF!$2:$76</definedName>
    <definedName name="XDO_GROUP_?G_2?37?">SSF!$2:$126</definedName>
    <definedName name="XDO_GROUP_?G_2?38?">SCRF!$2:$114</definedName>
    <definedName name="XDO_GROUP_?G_2?39?">SFEF!$2:$83</definedName>
    <definedName name="XDO_GROUP_?G_2?4?">#REF!</definedName>
    <definedName name="XDO_GROUP_?G_2?40?">SCHF!$2:$163</definedName>
    <definedName name="XDO_GROUP_?G_2?41?">SMUSD!$2:$140</definedName>
    <definedName name="XDO_GROUP_?G_2?42?">SMIDCAP!$2:$130</definedName>
    <definedName name="XDO_GROUP_?G_2?43?">SMCMF!$2:$61</definedName>
    <definedName name="XDO_GROUP_?G_2?44?">SMCOMMA!$2:$80</definedName>
    <definedName name="XDO_GROUP_?G_2?45?">SMGF!$2:$69</definedName>
    <definedName name="XDO_GROUP_?G_2?46?">SFLEXI!$2:$119</definedName>
    <definedName name="XDO_GROUP_?G_2?47?">SMAAF!$2:$149</definedName>
    <definedName name="XDO_GROUP_?G_2?48?">SBLUECHIP!$2:$110</definedName>
    <definedName name="XDO_GROUP_?G_2?49?">SAOF!$2:$253</definedName>
    <definedName name="XDO_GROUP_?G_2?5?">#REF!</definedName>
    <definedName name="XDO_GROUP_?G_2?50?">SIF!$2:$99</definedName>
    <definedName name="XDO_GROUP_?G_2?51?">SMLDF!$2:$148</definedName>
    <definedName name="XDO_GROUP_?G_2?52?">SSTDF!$2:$140</definedName>
    <definedName name="XDO_GROUP_?G_2?53?">SETFGOLD!$2:$60</definedName>
    <definedName name="XDO_GROUP_?G_2?54?">SPSU!$2:$81</definedName>
    <definedName name="XDO_GROUP_?G_2?55?">SGF!$2:$60</definedName>
    <definedName name="XDO_GROUP_?G_2?56?">SBISENSEX!$2:$88</definedName>
    <definedName name="XDO_GROUP_?G_2?57?">SSCF!$2:$114</definedName>
    <definedName name="XDO_GROUP_?G_2?58?">SBPF!$2:$113</definedName>
    <definedName name="XDO_GROUP_?G_2?59?">'STAF-III'!$2:$77</definedName>
    <definedName name="XDO_GROUP_?G_2?6?">SMEEF!$2:$98</definedName>
    <definedName name="XDO_GROUP_?G_2?60?">'SLTAF-I'!$2:$83</definedName>
    <definedName name="XDO_GROUP_?G_2?61?">'SLTAF-II'!$2:$83</definedName>
    <definedName name="XDO_GROUP_?G_2?62?">SBFS!$2:$83</definedName>
    <definedName name="XDO_GROUP_?G_2?63?">SETFNN50!$2:$108</definedName>
    <definedName name="XDO_GROUP_?G_2?64?">SETFNIFBK!$2:$70</definedName>
    <definedName name="XDO_GROUP_?G_2?65?">SETFBSE100!$2:$158</definedName>
    <definedName name="XDO_GROUP_?G_2?66?">SESF!$2:$189</definedName>
    <definedName name="XDO_GROUP_?G_2?67?">SETFNIF50!$2:$108</definedName>
    <definedName name="XDO_GROUP_?G_2?68?">'SLTAF-III'!$2:$84</definedName>
    <definedName name="XDO_GROUP_?G_2?69?">SETF10GILT!$2:$59</definedName>
    <definedName name="XDO_GROUP_?G_2?7?">#REF!</definedName>
    <definedName name="XDO_GROUP_?G_2?70?">'SLTAF-IV'!$2:$82</definedName>
    <definedName name="XDO_GROUP_?G_2?71?">'SLTAF-V'!$2:$78</definedName>
    <definedName name="XDO_GROUP_?G_2?72?">'SLTAF-VI'!$2:$100</definedName>
    <definedName name="XDO_GROUP_?G_2?73?">SETFSN50!$2:$108</definedName>
    <definedName name="XDO_GROUP_?G_2?74?">SBIETFQLTY!$2:$89</definedName>
    <definedName name="XDO_GROUP_?G_2?75?">SCBF!$2:$158</definedName>
    <definedName name="XDO_GROUP_?G_2?76?">SEMVF!$2:$108</definedName>
    <definedName name="XDO_GROUP_?G_2?77?">'SFMP- Series 1'!$2:$70</definedName>
    <definedName name="XDO_GROUP_?G_2?78?">'SFMP- Series 6'!$2:$68</definedName>
    <definedName name="XDO_GROUP_?G_2?79?">'SFMP- Series 34'!$2:$62</definedName>
    <definedName name="XDO_GROUP_?G_2?8?">#REF!</definedName>
    <definedName name="XDO_GROUP_?G_2?80?">'SMCBF-IP'!$2:$97</definedName>
    <definedName name="XDO_GROUP_?G_2?81?">SFRDF!$2:$75</definedName>
    <definedName name="XDO_GROUP_?G_2?82?">SBIETFIT!$2:$68</definedName>
    <definedName name="XDO_GROUP_?G_2?83?">SBIETFPB!$2:$68</definedName>
    <definedName name="XDO_GROUP_?G_2?84?">'SRBF-AP'!$2:$103</definedName>
    <definedName name="XDO_GROUP_?G_2?85?">'SRBF-AHP'!$2:$111</definedName>
    <definedName name="XDO_GROUP_?G_2?86?">'SRBF-CHP'!$2:$112</definedName>
    <definedName name="XDO_GROUP_?G_2?87?">'SRBF-CP'!$2:$112</definedName>
    <definedName name="XDO_GROUP_?G_2?88?">'SIA-US EQUITY FOF'!$2:$59</definedName>
    <definedName name="XDO_GROUP_?G_2?89?">'SFMP- Series 41'!$2:$74</definedName>
    <definedName name="XDO_GROUP_?G_2?9?">#REF!</definedName>
    <definedName name="XDO_GROUP_?G_2?90?">'SFMP- Series 42'!$2:$82</definedName>
    <definedName name="XDO_GROUP_?G_2?91?">'SFMP- Series 43'!$2:$72</definedName>
    <definedName name="XDO_GROUP_?G_2?92?">'SNN50'!$2:$108</definedName>
    <definedName name="XDO_GROUP_?G_2?93?">'SFMP- Series 44'!$2:$73</definedName>
    <definedName name="XDO_GROUP_?G_2?94?">'SFMP- Series 45'!$2:$76</definedName>
    <definedName name="XDO_GROUP_?G_2?95?">SBIETFCON!$2:$88</definedName>
    <definedName name="XDO_GROUP_?G_2?96?">'SFMP- Series 46'!$2:$68</definedName>
    <definedName name="XDO_GROUP_?G_2?97?">'SFMP- Series 47'!$2:$66</definedName>
    <definedName name="XDO_GROUP_?G_2?98?">'SFMP- Series 48'!$2:$65</definedName>
    <definedName name="XDO_GROUP_?G_2?99?">SBAF!$2:$168</definedName>
    <definedName name="XDO_GROUP_?G_3?">#REF!</definedName>
    <definedName name="XDO_GROUP_?G_3?1?">#REF!</definedName>
    <definedName name="XDO_GROUP_?G_3?10?">#REF!</definedName>
    <definedName name="XDO_GROUP_?G_3?100?">'SFMP- Series 49'!$16:$72</definedName>
    <definedName name="XDO_GROUP_?G_3?101?">'SFMP- Series 50'!$16:$68</definedName>
    <definedName name="XDO_GROUP_?G_3?102?">'SFMP- Series 51'!$16:$77</definedName>
    <definedName name="XDO_GROUP_?G_3?103?">'SFMP- Series 52'!$16:$70</definedName>
    <definedName name="XDO_GROUP_?G_3?104?">'SFMP- Series 53'!$16:$74</definedName>
    <definedName name="XDO_GROUP_?G_3?105?">'SFMP- Series 54'!$16:$62</definedName>
    <definedName name="XDO_GROUP_?G_3?106?">'SFMP- Series 55'!$16:$71</definedName>
    <definedName name="XDO_GROUP_?G_3?107?">'SFMP- Series 56'!$16:$64</definedName>
    <definedName name="XDO_GROUP_?G_3?108?">'SFMP- Series 57'!$16:$70</definedName>
    <definedName name="XDO_GROUP_?G_3?109?">'SFMP- Series 58'!$16:$68</definedName>
    <definedName name="XDO_GROUP_?G_3?11?">#REF!</definedName>
    <definedName name="XDO_GROUP_?G_3?110?">SCPSE!$16:$165</definedName>
    <definedName name="XDO_GROUP_?G_3?111?">'SFMP- Series 59'!$28:$60</definedName>
    <definedName name="XDO_GROUP_?G_3?112?">'SFMP- Series 60'!$16:$69</definedName>
    <definedName name="XDO_GROUP_?G_3?113?">SMCF!$8:$99</definedName>
    <definedName name="XDO_GROUP_?G_3?114?">'SFMP- Series 61'!$16:$76</definedName>
    <definedName name="XDO_GROUP_?G_3?115?">'SFMP- Series 66'!$16:$73</definedName>
    <definedName name="XDO_GROUP_?G_3?116?">'SFMP- Series 67'!$16:$74</definedName>
    <definedName name="XDO_GROUP_?G_3?117?">'SFMP- Series 64'!$16:$70</definedName>
    <definedName name="XDO_GROUP_?G_3?118?">'SFMP- Series 68'!$16:$61</definedName>
    <definedName name="XDO_GROUP_?G_3?119?">SNM150IF!$8:$207</definedName>
    <definedName name="XDO_GROUP_?G_3?12?">#REF!</definedName>
    <definedName name="XDO_GROUP_?G_3?120?">SNS250IF!$8:$307</definedName>
    <definedName name="XDO_GROUP_?G_3?121?">'SCIGI-JUN 2036'!$16:$59</definedName>
    <definedName name="XDO_GROUP_?G_3?122?">'SCIGI-APR 2029'!$16:$58</definedName>
    <definedName name="XDO_GROUP_?G_3?123?">'SCISI-SEP 2027'!$16:$77</definedName>
    <definedName name="XDO_GROUP_?G_3?124?">'SFMP- Series 72'!$28:$61</definedName>
    <definedName name="XDO_GROUP_?G_3?125?">'SFMP- Series 73'!$28:$61</definedName>
    <definedName name="XDO_GROUP_?G_3?126?">SLDF!$16:$66</definedName>
    <definedName name="XDO_GROUP_?G_3?127?">'SFMP- Series 74'!$16:$67</definedName>
    <definedName name="XDO_GROUP_?G_3?128?">'SFMP- Series 75'!$28:$71</definedName>
    <definedName name="XDO_GROUP_?G_3?129?">'SFMP- Series 76'!$16:$66</definedName>
    <definedName name="XDO_GROUP_?G_3?13?">SLMF!$8:$140</definedName>
    <definedName name="XDO_GROUP_?G_3?130?">'SFMP- Series 77'!$16:$71</definedName>
    <definedName name="XDO_GROUP_?G_3?131?">'SFMP- Series 78'!$16:$68</definedName>
    <definedName name="XDO_GROUP_?G_3?132?">SDYF!$8:$100</definedName>
    <definedName name="XDO_GROUP_?G_3?133?">'SFMP- Series 79'!$16:$64</definedName>
    <definedName name="XDO_GROUP_?G_3?134?">'SFMP- Series 80'!$16:$74</definedName>
    <definedName name="XDO_GROUP_?G_3?135?">'SFMP- Series 81'!$16:$75</definedName>
    <definedName name="XDO_GROUP_?G_3?136?">'SBI-BSE-SENSEX-IF'!$8:$87</definedName>
    <definedName name="XDO_GROUP_?G_3?137?">'SBI Nifty 1 D Rate ETF'!$40:$57</definedName>
    <definedName name="XDO_GROUP_?G_3?138?">'SFMP- Series 91'!$28:$72</definedName>
    <definedName name="XDO_GROUP_?G_3?139?">#REF!</definedName>
    <definedName name="XDO_GROUP_?G_3?14?">SLTEF!$8:$123</definedName>
    <definedName name="XDO_GROUP_?G_3?140?">#REF!</definedName>
    <definedName name="XDO_GROUP_?G_3?141?">#REF!</definedName>
    <definedName name="XDO_GROUP_?G_3?142?">#REF!</definedName>
    <definedName name="XDO_GROUP_?G_3?143?">#REF!</definedName>
    <definedName name="XDO_GROUP_?G_3?15?">#REF!</definedName>
    <definedName name="XDO_GROUP_?G_3?16?">#REF!</definedName>
    <definedName name="XDO_GROUP_?G_3?17?">SMGLF!$8:$82</definedName>
    <definedName name="XDO_GROUP_?G_3?18?">#REF!</definedName>
    <definedName name="XDO_GROUP_?G_3?19?">#REF!</definedName>
    <definedName name="XDO_GROUP_?G_3?2?">#REF!</definedName>
    <definedName name="XDO_GROUP_?G_3?20?">SEHF!$8:$148</definedName>
    <definedName name="XDO_GROUP_?G_3?21?">#REF!</definedName>
    <definedName name="XDO_GROUP_?G_3?22?">#REF!</definedName>
    <definedName name="XDO_GROUP_?G_3?23?">#REF!</definedName>
    <definedName name="XDO_GROUP_?G_3?24?">SMIF!$16:$79</definedName>
    <definedName name="XDO_GROUP_?G_3?25?">#REF!</definedName>
    <definedName name="XDO_GROUP_?G_3?26?">#REF!</definedName>
    <definedName name="XDO_GROUP_?G_3?27?">SCOF!$8:$99</definedName>
    <definedName name="XDO_GROUP_?G_3?28?">STOF!$8:$82</definedName>
    <definedName name="XDO_GROUP_?G_3?29?">SHOF!$8:$81</definedName>
    <definedName name="XDO_GROUP_?G_3?3?">#REF!</definedName>
    <definedName name="XDO_GROUP_?G_3?30?">SCF!$8:$151</definedName>
    <definedName name="XDO_GROUP_?G_3?31?">SNIF!$8:$107</definedName>
    <definedName name="XDO_GROUP_?G_3?32?">'SMCBF-SP'!$8:$91</definedName>
    <definedName name="XDO_GROUP_?G_3?33?">SOF!$40:$57</definedName>
    <definedName name="XDO_GROUP_?G_3?34?">SMMDF!$16:$103</definedName>
    <definedName name="XDO_GROUP_?G_3?35?">SLF!$16:$159</definedName>
    <definedName name="XDO_GROUP_?G_3?36?">SDBF!$16:$75</definedName>
    <definedName name="XDO_GROUP_?G_3?37?">SSF!$16:$125</definedName>
    <definedName name="XDO_GROUP_?G_3?38?">SCRF!$8:$113</definedName>
    <definedName name="XDO_GROUP_?G_3?39?">SFEF!$8:$82</definedName>
    <definedName name="XDO_GROUP_?G_3?4?">#REF!</definedName>
    <definedName name="XDO_GROUP_?G_3?40?">SCHF!$8:$162</definedName>
    <definedName name="XDO_GROUP_?G_3?41?">SMUSD!$16:$139</definedName>
    <definedName name="XDO_GROUP_?G_3?42?">SMIDCAP!$8:$129</definedName>
    <definedName name="XDO_GROUP_?G_3?43?">SMCMF!$16:$60</definedName>
    <definedName name="XDO_GROUP_?G_3?44?">SMCOMMA!$8:$79</definedName>
    <definedName name="XDO_GROUP_?G_3?45?">SMGF!$16:$68</definedName>
    <definedName name="XDO_GROUP_?G_3?46?">SFLEXI!$8:$118</definedName>
    <definedName name="XDO_GROUP_?G_3?47?">SMAAF!$8:$148</definedName>
    <definedName name="XDO_GROUP_?G_3?48?">SBLUECHIP!$8:$109</definedName>
    <definedName name="XDO_GROUP_?G_3?49?">SAOF!$8:$252</definedName>
    <definedName name="XDO_GROUP_?G_3?5?">#REF!</definedName>
    <definedName name="XDO_GROUP_?G_3?50?">SIF!$8:$98</definedName>
    <definedName name="XDO_GROUP_?G_3?51?">SMLDF!$16:$147</definedName>
    <definedName name="XDO_GROUP_?G_3?52?">SSTDF!$16:$139</definedName>
    <definedName name="XDO_GROUP_?G_3?53?">SETFGOLD!$40:$59</definedName>
    <definedName name="XDO_GROUP_?G_3?54?">SPSU!$8:$80</definedName>
    <definedName name="XDO_GROUP_?G_3?55?">SGF!$40:$59</definedName>
    <definedName name="XDO_GROUP_?G_3?56?">SBISENSEX!$8:$87</definedName>
    <definedName name="XDO_GROUP_?G_3?57?">SSCF!$8:$113</definedName>
    <definedName name="XDO_GROUP_?G_3?58?">SBPF!$16:$112</definedName>
    <definedName name="XDO_GROUP_?G_3?59?">'STAF-III'!$8:$76</definedName>
    <definedName name="XDO_GROUP_?G_3?6?">SMEEF!$8:$97</definedName>
    <definedName name="XDO_GROUP_?G_3?60?">'SLTAF-I'!$8:$82</definedName>
    <definedName name="XDO_GROUP_?G_3?61?">'SLTAF-II'!$8:$82</definedName>
    <definedName name="XDO_GROUP_?G_3?62?">SBFS!$8:$82</definedName>
    <definedName name="XDO_GROUP_?G_3?63?">SETFNN50!$8:$107</definedName>
    <definedName name="XDO_GROUP_?G_3?64?">SETFNIFBK!$8:$69</definedName>
    <definedName name="XDO_GROUP_?G_3?65?">SETFBSE100!$8:$157</definedName>
    <definedName name="XDO_GROUP_?G_3?66?">SESF!$8:$188</definedName>
    <definedName name="XDO_GROUP_?G_3?67?">SETFNIF50!$8:$107</definedName>
    <definedName name="XDO_GROUP_?G_3?68?">'SLTAF-III'!$8:$83</definedName>
    <definedName name="XDO_GROUP_?G_3?69?">SETF10GILT!$16:$58</definedName>
    <definedName name="XDO_GROUP_?G_3?7?">#REF!</definedName>
    <definedName name="XDO_GROUP_?G_3?70?">'SLTAF-IV'!$8:$81</definedName>
    <definedName name="XDO_GROUP_?G_3?71?">'SLTAF-V'!$8:$77</definedName>
    <definedName name="XDO_GROUP_?G_3?72?">'SLTAF-VI'!$8:$99</definedName>
    <definedName name="XDO_GROUP_?G_3?73?">SETFSN50!$8:$107</definedName>
    <definedName name="XDO_GROUP_?G_3?74?">SBIETFQLTY!$8:$88</definedName>
    <definedName name="XDO_GROUP_?G_3?75?">SCBF!$16:$157</definedName>
    <definedName name="XDO_GROUP_?G_3?76?">SEMVF!$8:$107</definedName>
    <definedName name="XDO_GROUP_?G_3?77?">'SFMP- Series 1'!$16:$69</definedName>
    <definedName name="XDO_GROUP_?G_3?78?">'SFMP- Series 6'!$16:$67</definedName>
    <definedName name="XDO_GROUP_?G_3?79?">'SFMP- Series 34'!$16:$61</definedName>
    <definedName name="XDO_GROUP_?G_3?8?">#REF!</definedName>
    <definedName name="XDO_GROUP_?G_3?80?">'SMCBF-IP'!$8:$96</definedName>
    <definedName name="XDO_GROUP_?G_3?81?">SFRDF!$16:$74</definedName>
    <definedName name="XDO_GROUP_?G_3?82?">SBIETFIT!$8:$67</definedName>
    <definedName name="XDO_GROUP_?G_3?83?">SBIETFPB!$8:$67</definedName>
    <definedName name="XDO_GROUP_?G_3?84?">'SRBF-AP'!$8:$102</definedName>
    <definedName name="XDO_GROUP_?G_3?85?">'SRBF-AHP'!$8:$110</definedName>
    <definedName name="XDO_GROUP_?G_3?86?">'SRBF-CHP'!$8:$111</definedName>
    <definedName name="XDO_GROUP_?G_3?87?">'SRBF-CP'!$8:$111</definedName>
    <definedName name="XDO_GROUP_?G_3?88?">'SIA-US EQUITY FOF'!$8:$58</definedName>
    <definedName name="XDO_GROUP_?G_3?89?">'SFMP- Series 41'!$16:$73</definedName>
    <definedName name="XDO_GROUP_?G_3?9?">#REF!</definedName>
    <definedName name="XDO_GROUP_?G_3?90?">'SFMP- Series 42'!$16:$81</definedName>
    <definedName name="XDO_GROUP_?G_3?91?">'SFMP- Series 43'!$16:$71</definedName>
    <definedName name="XDO_GROUP_?G_3?92?">'SNN50'!$8:$107</definedName>
    <definedName name="XDO_GROUP_?G_3?93?">'SFMP- Series 44'!$16:$72</definedName>
    <definedName name="XDO_GROUP_?G_3?94?">'SFMP- Series 45'!$16:$75</definedName>
    <definedName name="XDO_GROUP_?G_3?95?">SBIETFCON!$8:$87</definedName>
    <definedName name="XDO_GROUP_?G_3?96?">'SFMP- Series 46'!$16:$67</definedName>
    <definedName name="XDO_GROUP_?G_3?97?">'SFMP- Series 47'!$16:$65</definedName>
    <definedName name="XDO_GROUP_?G_3?98?">'SFMP- Series 48'!$16:$64</definedName>
    <definedName name="XDO_GROUP_?G_3?99?">SBAF!$8:$167</definedName>
    <definedName name="XDO_GROUP_?G_4?">#REF!</definedName>
    <definedName name="XDO_GROUP_?G_4?1?">#REF!</definedName>
    <definedName name="XDO_GROUP_?G_4?10?">#REF!</definedName>
    <definedName name="XDO_GROUP_?G_4?100?">SCF!$B$144:$IV$144</definedName>
    <definedName name="XDO_GROUP_?G_4?101?">SCF!$B$149:$IV$149</definedName>
    <definedName name="XDO_GROUP_?G_4?102?">SNIF!$B$10:$IV$59</definedName>
    <definedName name="XDO_GROUP_?G_4?103?">SNIF!$B$100:$IV$100</definedName>
    <definedName name="XDO_GROUP_?G_4?104?">SNIF!$B$105:$IV$105</definedName>
    <definedName name="XDO_GROUP_?G_4?105?">'SMCBF-SP'!$B$10:$IV$29</definedName>
    <definedName name="XDO_GROUP_?G_4?106?">'SMCBF-SP'!$B$38:$IV$45</definedName>
    <definedName name="XDO_GROUP_?G_4?107?">'SMCBF-SP'!$B$53:$IV$56</definedName>
    <definedName name="XDO_GROUP_?G_4?108?">'SMCBF-SP'!$B$71:$IV$71</definedName>
    <definedName name="XDO_GROUP_?G_4?109?">'SMCBF-SP'!$B$84:$IV$84</definedName>
    <definedName name="XDO_GROUP_?G_4?11?">SMEEF!$B$10:$IX$44</definedName>
    <definedName name="XDO_GROUP_?G_4?110?">'SMCBF-SP'!$B$89:$IV$89</definedName>
    <definedName name="XDO_GROUP_?G_4?111?">SOF!$B$50:$IV$50</definedName>
    <definedName name="XDO_GROUP_?G_4?112?">SOF!$B$55:$IV$55</definedName>
    <definedName name="XDO_GROUP_?G_4?113?">SMMDF!$B$18:$IV$51</definedName>
    <definedName name="XDO_GROUP_?G_4?114?">SMMDF!$B$59:$IV$64</definedName>
    <definedName name="XDO_GROUP_?G_4?115?">SMMDF!$B$68:$IV$69</definedName>
    <definedName name="XDO_GROUP_?G_4?116?">SMMDF!$B$86:$IV$86</definedName>
    <definedName name="XDO_GROUP_?G_4?117?">SMMDF!$B$96:$IV$96</definedName>
    <definedName name="XDO_GROUP_?G_4?118?">SMMDF!$B$101:$IV$101</definedName>
    <definedName name="XDO_GROUP_?G_4?119?">SLF!$B$24:$IV$25</definedName>
    <definedName name="XDO_GROUP_?G_4?12?">SMEEF!$B$48:$IX$49</definedName>
    <definedName name="XDO_GROUP_?G_4?120?">SLF!$B$32:$IV$79</definedName>
    <definedName name="XDO_GROUP_?G_4?121?">SLF!$B$83:$IV$109</definedName>
    <definedName name="XDO_GROUP_?G_4?122?">SLF!$B$113:$IV$133</definedName>
    <definedName name="XDO_GROUP_?G_4?123?">SLF!$B$142:$IV$142</definedName>
    <definedName name="XDO_GROUP_?G_4?124?">SLF!$B$152:$IV$152</definedName>
    <definedName name="XDO_GROUP_?G_4?125?">SLF!$B$157:$IV$157</definedName>
    <definedName name="XDO_GROUP_?G_4?126?">SDBF!$B$18:$IV$22</definedName>
    <definedName name="XDO_GROUP_?G_4?127?">SDBF!$B$30:$IV$35</definedName>
    <definedName name="XDO_GROUP_?G_4?128?">SDBF!$B$39:$IV$41</definedName>
    <definedName name="XDO_GROUP_?G_4?129?">SDBF!$B$58:$IV$58</definedName>
    <definedName name="XDO_GROUP_?G_4?13?">SMEEF!$B$53:$IX$53</definedName>
    <definedName name="XDO_GROUP_?G_4?130?">SDBF!$B$68:$IV$68</definedName>
    <definedName name="XDO_GROUP_?G_4?131?">SDBF!$B$73:$IV$73</definedName>
    <definedName name="XDO_GROUP_?G_4?132?">SSF!$B$24:$IV$25</definedName>
    <definedName name="XDO_GROUP_?G_4?133?">SSF!$B$29:$IV$32</definedName>
    <definedName name="XDO_GROUP_?G_4?134?">SSF!$B$37:$IV$60</definedName>
    <definedName name="XDO_GROUP_?G_4?135?">SSF!$B$64:$IV$90</definedName>
    <definedName name="XDO_GROUP_?G_4?136?">SSF!$B$94:$IV$95</definedName>
    <definedName name="XDO_GROUP_?G_4?137?">SSF!$B$101:$IV$103</definedName>
    <definedName name="XDO_GROUP_?G_4?138?">SSF!$B$108:$IV$108</definedName>
    <definedName name="XDO_GROUP_?G_4?139?">SSF!$B$118:$IV$118</definedName>
    <definedName name="XDO_GROUP_?G_4?14?">SMEEF!$B$90:$IX$90</definedName>
    <definedName name="XDO_GROUP_?G_4?140?">SSF!$B$123:$IV$123</definedName>
    <definedName name="XDO_GROUP_?G_4?141?">SCRF!$B$16:$IV$16</definedName>
    <definedName name="XDO_GROUP_?G_4?142?">SCRF!$B$21:$IV$65</definedName>
    <definedName name="XDO_GROUP_?G_4?143?">SCRF!$B$73:$IV$75</definedName>
    <definedName name="XDO_GROUP_?G_4?144?">SCRF!$B$82:$IV$83</definedName>
    <definedName name="XDO_GROUP_?G_4?145?">SCRF!$B$96:$IV$96</definedName>
    <definedName name="XDO_GROUP_?G_4?146?">SCRF!$B$106:$IV$106</definedName>
    <definedName name="XDO_GROUP_?G_4?147?">SCRF!$B$111:$IV$111</definedName>
    <definedName name="XDO_GROUP_?G_4?148?">SFEF!$B$10:$IV$31</definedName>
    <definedName name="XDO_GROUP_?G_4?149?">SFEF!$B$37:$IV$37</definedName>
    <definedName name="XDO_GROUP_?G_4?15?">SMEEF!$B$95:$IX$95</definedName>
    <definedName name="XDO_GROUP_?G_4?150?">SFEF!$B$58:$IV$58</definedName>
    <definedName name="XDO_GROUP_?G_4?151?">SFEF!$B$75:$IV$75</definedName>
    <definedName name="XDO_GROUP_?G_4?152?">SFEF!$B$80:$IV$80</definedName>
    <definedName name="XDO_GROUP_?G_4?153?">SCHF!$B$10:$IV$52</definedName>
    <definedName name="XDO_GROUP_?G_4?154?">SCHF!$B$60:$IV$60</definedName>
    <definedName name="XDO_GROUP_?G_4?155?">SCHF!$B$65:$IV$106</definedName>
    <definedName name="XDO_GROUP_?G_4?156?">SCHF!$B$114:$IV$116</definedName>
    <definedName name="XDO_GROUP_?G_4?157?">SCHF!$B$120:$IV$128</definedName>
    <definedName name="XDO_GROUP_?G_4?158?">SCHF!$B$145:$IV$145</definedName>
    <definedName name="XDO_GROUP_?G_4?159?">SCHF!$B$155:$IV$155</definedName>
    <definedName name="XDO_GROUP_?G_4?16?">#REF!</definedName>
    <definedName name="XDO_GROUP_?G_4?160?">SCHF!$B$160:$IV$160</definedName>
    <definedName name="XDO_GROUP_?G_4?161?">SMUSD!$B$18:$IV$48</definedName>
    <definedName name="XDO_GROUP_?G_4?162?">SMUSD!$B$56:$IV$56</definedName>
    <definedName name="XDO_GROUP_?G_4?163?">SMUSD!$B$60:$IV$64</definedName>
    <definedName name="XDO_GROUP_?G_4?164?">SMUSD!$B$69:$IV$80</definedName>
    <definedName name="XDO_GROUP_?G_4?165?">SMUSD!$B$84:$IV$104</definedName>
    <definedName name="XDO_GROUP_?G_4?166?">SMUSD!$B$108:$IV$113</definedName>
    <definedName name="XDO_GROUP_?G_4?167?">SMUSD!$B$122:$IV$122</definedName>
    <definedName name="XDO_GROUP_?G_4?168?">SMUSD!$B$132:$IV$132</definedName>
    <definedName name="XDO_GROUP_?G_4?169?">SMUSD!$B$137:$IV$137</definedName>
    <definedName name="XDO_GROUP_?G_4?17?">#REF!</definedName>
    <definedName name="XDO_GROUP_?G_4?170?">SMIDCAP!$B$10:$IV$80</definedName>
    <definedName name="XDO_GROUP_?G_4?171?">SMIDCAP!$B$105:$IV$105</definedName>
    <definedName name="XDO_GROUP_?G_4?172?">SMIDCAP!$B$122:$IV$122</definedName>
    <definedName name="XDO_GROUP_?G_4?173?">SMIDCAP!$B$127:$IV$127</definedName>
    <definedName name="XDO_GROUP_?G_4?174?">SMCMF!$B$24:$IV$26</definedName>
    <definedName name="XDO_GROUP_?G_4?175?">SMCMF!$B$53:$IV$53</definedName>
    <definedName name="XDO_GROUP_?G_4?176?">SMCMF!$B$58:$IV$58</definedName>
    <definedName name="XDO_GROUP_?G_4?177?">SMCOMMA!$B$10:$IV$31</definedName>
    <definedName name="XDO_GROUP_?G_4?178?">SMCOMMA!$B$72:$IV$72</definedName>
    <definedName name="XDO_GROUP_?G_4?179?">SMCOMMA!$B$77:$IV$77</definedName>
    <definedName name="XDO_GROUP_?G_4?18?">#REF!</definedName>
    <definedName name="XDO_GROUP_?G_4?180?">SMGF!$B$24:$IV$30</definedName>
    <definedName name="XDO_GROUP_?G_4?181?">SMGF!$B$34:$IV$36</definedName>
    <definedName name="XDO_GROUP_?G_4?182?">SMGF!$B$61:$IV$61</definedName>
    <definedName name="XDO_GROUP_?G_4?183?">SMGF!$B$66:$IV$66</definedName>
    <definedName name="XDO_GROUP_?G_4?184?">SFLEXI!$B$10:$IV$66</definedName>
    <definedName name="XDO_GROUP_?G_4?185?">SFLEXI!$B$72:$IV$73</definedName>
    <definedName name="XDO_GROUP_?G_4?186?">SFLEXI!$B$94:$IV$94</definedName>
    <definedName name="XDO_GROUP_?G_4?187?">SFLEXI!$B$111:$IV$111</definedName>
    <definedName name="XDO_GROUP_?G_4?188?">SFLEXI!$B$116:$IV$116</definedName>
    <definedName name="XDO_GROUP_?G_4?189?">SMAAF!$B$10:$IV$57</definedName>
    <definedName name="XDO_GROUP_?G_4?19?">#REF!</definedName>
    <definedName name="XDO_GROUP_?G_4?190?">SMAAF!$B$69:$IV$69</definedName>
    <definedName name="XDO_GROUP_?G_4?191?">SMAAF!$B$65:$IV$65</definedName>
    <definedName name="XDO_GROUP_?G_4?192?">SMAAF!$B$78:$IV$91</definedName>
    <definedName name="XDO_GROUP_?G_4?193?">SMAAF!$B$101:$IV$103</definedName>
    <definedName name="XDO_GROUP_?G_4?194?">SMAAF!$B$107:$IV$109</definedName>
    <definedName name="XDO_GROUP_?G_4?195?">SMAAF!$B$114:$IV$115</definedName>
    <definedName name="XDO_GROUP_?G_4?196?">SMAAF!$B$119:$IV$120</definedName>
    <definedName name="XDO_GROUP_?G_4?197?">SMAAF!$B$131:$IV$131</definedName>
    <definedName name="XDO_GROUP_?G_4?198?">SMAAF!$B$141:$IV$141</definedName>
    <definedName name="XDO_GROUP_?G_4?199?">SMAAF!$B$146:$IV$146</definedName>
    <definedName name="XDO_GROUP_?G_4?2?">#REF!</definedName>
    <definedName name="XDO_GROUP_?G_4?20?">#REF!</definedName>
    <definedName name="XDO_GROUP_?G_4?200?">SBLUECHIP!$B$10:$IV$59</definedName>
    <definedName name="XDO_GROUP_?G_4?201?">SBLUECHIP!$B$84:$IV$85</definedName>
    <definedName name="XDO_GROUP_?G_4?202?">SBLUECHIP!$B$102:$IV$102</definedName>
    <definedName name="XDO_GROUP_?G_4?203?">SBLUECHIP!$B$107:$IV$107</definedName>
    <definedName name="XDO_GROUP_?G_4?204?">SAOF!$B$10:$IV$177</definedName>
    <definedName name="XDO_GROUP_?G_4?205?">SAOF!$B$186:$IV$186</definedName>
    <definedName name="XDO_GROUP_?G_4?206?">SAOF!$B$199:$IV$213</definedName>
    <definedName name="XDO_GROUP_?G_4?207?">SAOF!$B$217:$IV$217</definedName>
    <definedName name="XDO_GROUP_?G_4?208?">SAOF!$B$221:$IV$225</definedName>
    <definedName name="XDO_GROUP_?G_4?209?">SAOF!$B$234:$IV$235</definedName>
    <definedName name="XDO_GROUP_?G_4?21?">#REF!</definedName>
    <definedName name="XDO_GROUP_?G_4?210?">SAOF!$B$245:$IV$245</definedName>
    <definedName name="XDO_GROUP_?G_4?211?">SAOF!$B$250:$IV$250</definedName>
    <definedName name="XDO_GROUP_?G_4?212?">SIF!$B$10:$IV$46</definedName>
    <definedName name="XDO_GROUP_?G_4?213?">SIF!$B$54:$IV$54</definedName>
    <definedName name="XDO_GROUP_?G_4?214?">SIF!$B$91:$IV$91</definedName>
    <definedName name="XDO_GROUP_?G_4?215?">SIF!$B$96:$IV$96</definedName>
    <definedName name="XDO_GROUP_?G_4?216?">SMLDF!$B$18:$IV$61</definedName>
    <definedName name="XDO_GROUP_?G_4?217?">SMLDF!$B$69:$IV$73</definedName>
    <definedName name="XDO_GROUP_?G_4?218?">SMLDF!$B$77:$IV$81</definedName>
    <definedName name="XDO_GROUP_?G_4?219?">SMLDF!$B$86:$IV$96</definedName>
    <definedName name="XDO_GROUP_?G_4?22?">#REF!</definedName>
    <definedName name="XDO_GROUP_?G_4?220?">SMLDF!$B$100:$IV$111</definedName>
    <definedName name="XDO_GROUP_?G_4?221?">SMLDF!$B$119:$IV$125</definedName>
    <definedName name="XDO_GROUP_?G_4?222?">SMLDF!$B$130:$IV$130</definedName>
    <definedName name="XDO_GROUP_?G_4?223?">SMLDF!$B$140:$IV$140</definedName>
    <definedName name="XDO_GROUP_?G_4?224?">SMLDF!$B$145:$IV$145</definedName>
    <definedName name="XDO_GROUP_?G_4?225?">SSTDF!$B$18:$IV$81</definedName>
    <definedName name="XDO_GROUP_?G_4?226?">SSTDF!$B$89:$IV$98</definedName>
    <definedName name="XDO_GROUP_?G_4?227?">SSTDF!$B$102:$IV$102</definedName>
    <definedName name="XDO_GROUP_?G_4?228?">SSTDF!$B$107:$IV$107</definedName>
    <definedName name="XDO_GROUP_?G_4?229?">SSTDF!$B$117:$IV$117</definedName>
    <definedName name="XDO_GROUP_?G_4?23?">#REF!</definedName>
    <definedName name="XDO_GROUP_?G_4?230?">SSTDF!$B$122:$IV$122</definedName>
    <definedName name="XDO_GROUP_?G_4?231?">SSTDF!$B$132:$IV$132</definedName>
    <definedName name="XDO_GROUP_?G_4?232?">SSTDF!$B$137:$IV$137</definedName>
    <definedName name="XDO_GROUP_?G_4?233?">SETFGOLD!$B$44:$IV$44</definedName>
    <definedName name="XDO_GROUP_?G_4?234?">SETFGOLD!$B$52:$IV$52</definedName>
    <definedName name="XDO_GROUP_?G_4?235?">SETFGOLD!$B$57:$IV$57</definedName>
    <definedName name="XDO_GROUP_?G_4?236?">SPSU!$B$10:$IV$32</definedName>
    <definedName name="XDO_GROUP_?G_4?237?">SPSU!$B$73:$IV$73</definedName>
    <definedName name="XDO_GROUP_?G_4?238?">SPSU!$B$78:$IV$78</definedName>
    <definedName name="XDO_GROUP_?G_4?239?">SGF!$B$42:$IV$42</definedName>
    <definedName name="XDO_GROUP_?G_4?24?">#REF!</definedName>
    <definedName name="XDO_GROUP_?G_4?240?">SGF!$B$52:$IV$52</definedName>
    <definedName name="XDO_GROUP_?G_4?241?">SGF!$B$57:$IV$57</definedName>
    <definedName name="XDO_GROUP_?G_4?242?">SBISENSEX!$B$10:$IV$39</definedName>
    <definedName name="XDO_GROUP_?G_4?243?">SBISENSEX!$B$80:$IV$80</definedName>
    <definedName name="XDO_GROUP_?G_4?244?">SBISENSEX!$B$85:$IV$85</definedName>
    <definedName name="XDO_GROUP_?G_4?245?">SSCF!$B$10:$IV$64</definedName>
    <definedName name="XDO_GROUP_?G_4?246?">SSCF!$B$75:$IV$75</definedName>
    <definedName name="XDO_GROUP_?G_4?247?">SSCF!$B$106:$IV$106</definedName>
    <definedName name="XDO_GROUP_?G_4?248?">SSCF!$B$111:$IV$111</definedName>
    <definedName name="XDO_GROUP_?G_4?249?">SBPF!$B$18:$IV$61</definedName>
    <definedName name="XDO_GROUP_?G_4?25?">#REF!</definedName>
    <definedName name="XDO_GROUP_?G_4?250?">SBPF!$B$69:$IV$74</definedName>
    <definedName name="XDO_GROUP_?G_4?251?">SBPF!$B$78:$IV$78</definedName>
    <definedName name="XDO_GROUP_?G_4?252?">SBPF!$B$95:$IV$95</definedName>
    <definedName name="XDO_GROUP_?G_4?253?">SBPF!$B$105:$IV$105</definedName>
    <definedName name="XDO_GROUP_?G_4?254?">SBPF!$B$110:$IV$110</definedName>
    <definedName name="XDO_GROUP_?G_4?255?">'STAF-III'!$B$10:$IV$28</definedName>
    <definedName name="XDO_GROUP_?G_4?256?">'STAF-III'!$B$69:$IV$69</definedName>
    <definedName name="XDO_GROUP_?G_4?257?">'STAF-III'!$B$74:$IV$74</definedName>
    <definedName name="XDO_GROUP_?G_4?258?">'SLTAF-I'!$B$10:$IV$34</definedName>
    <definedName name="XDO_GROUP_?G_4?259?">'SLTAF-I'!$B$75:$IV$75</definedName>
    <definedName name="XDO_GROUP_?G_4?26?">#REF!</definedName>
    <definedName name="XDO_GROUP_?G_4?260?">'SLTAF-I'!$B$80:$IV$80</definedName>
    <definedName name="XDO_GROUP_?G_4?261?">'SLTAF-II'!$B$10:$IV$34</definedName>
    <definedName name="XDO_GROUP_?G_4?262?">'SLTAF-II'!$B$75:$IV$75</definedName>
    <definedName name="XDO_GROUP_?G_4?263?">'SLTAF-II'!$B$80:$IV$80</definedName>
    <definedName name="XDO_GROUP_?G_4?264?">SBFS!$B$10:$IV$34</definedName>
    <definedName name="XDO_GROUP_?G_4?265?">SBFS!$B$75:$IV$75</definedName>
    <definedName name="XDO_GROUP_?G_4?266?">SBFS!$B$80:$IV$80</definedName>
    <definedName name="XDO_GROUP_?G_4?267?">SETFNN50!$B$10:$IV$59</definedName>
    <definedName name="XDO_GROUP_?G_4?268?">SETFNN50!$B$100:$IV$100</definedName>
    <definedName name="XDO_GROUP_?G_4?269?">SETFNN50!$B$105:$IV$105</definedName>
    <definedName name="XDO_GROUP_?G_4?27?">#REF!</definedName>
    <definedName name="XDO_GROUP_?G_4?270?">SETFNIFBK!$B$10:$IV$21</definedName>
    <definedName name="XDO_GROUP_?G_4?271?">SETFNIFBK!$B$62:$IV$62</definedName>
    <definedName name="XDO_GROUP_?G_4?272?">SETFNIFBK!$B$67:$IV$67</definedName>
    <definedName name="XDO_GROUP_?G_4?273?">SETFBSE100!$B$10:$IV$110</definedName>
    <definedName name="XDO_GROUP_?G_4?274?">SETFBSE100!$B$155:$IV$155</definedName>
    <definedName name="XDO_GROUP_?G_4?275?">SESF!$B$10:$IV$103</definedName>
    <definedName name="XDO_GROUP_?G_4?276?">SESF!$B$115:$IV$115</definedName>
    <definedName name="XDO_GROUP_?G_4?277?">SESF!$B$111:$IV$111</definedName>
    <definedName name="XDO_GROUP_?G_4?278?">SESF!$B$120:$IV$136</definedName>
    <definedName name="XDO_GROUP_?G_4?279?">SESF!$B$144:$IV$145</definedName>
    <definedName name="XDO_GROUP_?G_4?28?">#REF!</definedName>
    <definedName name="XDO_GROUP_?G_4?280?">SESF!$B$152:$IV$155</definedName>
    <definedName name="XDO_GROUP_?G_4?281?">SESF!$B$161:$IV$164</definedName>
    <definedName name="XDO_GROUP_?G_4?282?">SESF!$B$181:$IV$181</definedName>
    <definedName name="XDO_GROUP_?G_4?283?">SESF!$B$186:$IV$186</definedName>
    <definedName name="XDO_GROUP_?G_4?284?">SETFNIF50!$B$10:$IV$59</definedName>
    <definedName name="XDO_GROUP_?G_4?285?">SETFNIF50!$B$100:$IV$100</definedName>
    <definedName name="XDO_GROUP_?G_4?286?">SETFNIF50!$B$105:$IV$105</definedName>
    <definedName name="XDO_GROUP_?G_4?287?">'SLTAF-III'!$B$10:$IV$35</definedName>
    <definedName name="XDO_GROUP_?G_4?288?">'SLTAF-III'!$B$76:$IV$76</definedName>
    <definedName name="XDO_GROUP_?G_4?289?">'SLTAF-III'!$B$81:$IV$81</definedName>
    <definedName name="XDO_GROUP_?G_4?29?">#REF!</definedName>
    <definedName name="XDO_GROUP_?G_4?290?">SETF10GILT!$B$24:$IV$24</definedName>
    <definedName name="XDO_GROUP_?G_4?291?">SETF10GILT!$B$51:$IV$51</definedName>
    <definedName name="XDO_GROUP_?G_4?292?">SETF10GILT!$B$56:$IV$56</definedName>
    <definedName name="XDO_GROUP_?G_4?293?">'SLTAF-IV'!$B$10:$IV$32</definedName>
    <definedName name="XDO_GROUP_?G_4?294?">'SLTAF-IV'!$B$43:$IV$43</definedName>
    <definedName name="XDO_GROUP_?G_4?295?">'SLTAF-IV'!$B$74:$IV$74</definedName>
    <definedName name="XDO_GROUP_?G_4?296?">'SLTAF-IV'!$B$79:$IV$79</definedName>
    <definedName name="XDO_GROUP_?G_4?297?">'SLTAF-V'!$B$10:$IV$29</definedName>
    <definedName name="XDO_GROUP_?G_4?298?">'SLTAF-V'!$B$70:$IV$70</definedName>
    <definedName name="XDO_GROUP_?G_4?299?">'SLTAF-V'!$B$75:$IV$75</definedName>
    <definedName name="XDO_GROUP_?G_4?3?">#REF!</definedName>
    <definedName name="XDO_GROUP_?G_4?30?">#REF!</definedName>
    <definedName name="XDO_GROUP_?G_4?300?">'SLTAF-VI'!$B$10:$IV$51</definedName>
    <definedName name="XDO_GROUP_?G_4?301?">'SLTAF-VI'!$B$92:$IV$92</definedName>
    <definedName name="XDO_GROUP_?G_4?302?">'SLTAF-VI'!$B$97:$IV$97</definedName>
    <definedName name="XDO_GROUP_?G_4?303?">SETFSN50!$B$10:$IV$59</definedName>
    <definedName name="XDO_GROUP_?G_4?304?">SETFSN50!$B$100:$IV$100</definedName>
    <definedName name="XDO_GROUP_?G_4?305?">SETFSN50!$B$105:$IV$105</definedName>
    <definedName name="XDO_GROUP_?G_4?306?">SBIETFQLTY!$B$10:$IV$40</definedName>
    <definedName name="XDO_GROUP_?G_4?307?">SBIETFQLTY!$B$81:$IV$81</definedName>
    <definedName name="XDO_GROUP_?G_4?308?">SBIETFQLTY!$B$86:$IV$86</definedName>
    <definedName name="XDO_GROUP_?G_4?309?">SCBF!$B$18:$IV$103</definedName>
    <definedName name="XDO_GROUP_?G_4?31?">#REF!</definedName>
    <definedName name="XDO_GROUP_?G_4?310?">SCBF!$B$111:$IV$116</definedName>
    <definedName name="XDO_GROUP_?G_4?311?">SCBF!$B$120:$IV$120</definedName>
    <definedName name="XDO_GROUP_?G_4?312?">SCBF!$B$133:$IV$135</definedName>
    <definedName name="XDO_GROUP_?G_4?313?">SCBF!$B$140:$IV$140</definedName>
    <definedName name="XDO_GROUP_?G_4?314?">SCBF!$B$150:$IV$150</definedName>
    <definedName name="XDO_GROUP_?G_4?315?">SCBF!$B$155:$IV$155</definedName>
    <definedName name="XDO_GROUP_?G_4?316?">SEMVF!$B$10:$IV$59</definedName>
    <definedName name="XDO_GROUP_?G_4?317?">SEMVF!$B$100:$IV$100</definedName>
    <definedName name="XDO_GROUP_?G_4?318?">SEMVF!$B$105:$IV$105</definedName>
    <definedName name="XDO_GROUP_?G_4?319?">'SFMP- Series 1'!$B$26:$IV$31</definedName>
    <definedName name="XDO_GROUP_?G_4?32?">#REF!</definedName>
    <definedName name="XDO_GROUP_?G_4?320?">'SFMP- Series 1'!$B$44:$IV$49</definedName>
    <definedName name="XDO_GROUP_?G_4?321?">'SFMP- Series 1'!$B$62:$IV$62</definedName>
    <definedName name="XDO_GROUP_?G_4?322?">'SFMP- Series 1'!$B$67:$IV$67</definedName>
    <definedName name="XDO_GROUP_?G_4?323?">'SFMP- Series 6'!$B$26:$IV$29</definedName>
    <definedName name="XDO_GROUP_?G_4?324?">'SFMP- Series 6'!$B$42:$IV$47</definedName>
    <definedName name="XDO_GROUP_?G_4?325?">'SFMP- Series 6'!$B$60:$IV$60</definedName>
    <definedName name="XDO_GROUP_?G_4?326?">'SFMP- Series 6'!$B$65:$IV$65</definedName>
    <definedName name="XDO_GROUP_?G_4?327?">'SFMP- Series 34'!$B$26:$IV$26</definedName>
    <definedName name="XDO_GROUP_?G_4?328?">'SFMP- Series 34'!$B$39:$IV$41</definedName>
    <definedName name="XDO_GROUP_?G_4?329?">'SFMP- Series 34'!$B$54:$IV$54</definedName>
    <definedName name="XDO_GROUP_?G_4?33?">SLMF!$B$10:$IV$86</definedName>
    <definedName name="XDO_GROUP_?G_4?330?">'SFMP- Series 34'!$B$59:$IV$59</definedName>
    <definedName name="XDO_GROUP_?G_4?331?">'SMCBF-IP'!$B$10:$IV$40</definedName>
    <definedName name="XDO_GROUP_?G_4?332?">'SMCBF-IP'!$B$46:$IV$47</definedName>
    <definedName name="XDO_GROUP_?G_4?333?">'SMCBF-IP'!$B$51:$IV$51</definedName>
    <definedName name="XDO_GROUP_?G_4?334?">'SMCBF-IP'!$B$62:$IV$62</definedName>
    <definedName name="XDO_GROUP_?G_4?335?">'SMCBF-IP'!$B$89:$IV$89</definedName>
    <definedName name="XDO_GROUP_?G_4?336?">'SMCBF-IP'!$B$94:$IV$94</definedName>
    <definedName name="XDO_GROUP_?G_4?337?">SFRDF!$B$18:$IV$26</definedName>
    <definedName name="XDO_GROUP_?G_4?338?">SFRDF!$B$34:$IV$36</definedName>
    <definedName name="XDO_GROUP_?G_4?339?">SFRDF!$B$40:$IV$40</definedName>
    <definedName name="XDO_GROUP_?G_4?34?">SLMF!$B$90:$IV$92</definedName>
    <definedName name="XDO_GROUP_?G_4?340?">SFRDF!$B$57:$IV$57</definedName>
    <definedName name="XDO_GROUP_?G_4?341?">SFRDF!$B$67:$IV$67</definedName>
    <definedName name="XDO_GROUP_?G_4?342?">SFRDF!$B$72:$IV$72</definedName>
    <definedName name="XDO_GROUP_?G_4?343?">SBIETFIT!$B$10:$IV$19</definedName>
    <definedName name="XDO_GROUP_?G_4?344?">SBIETFIT!$B$60:$IV$60</definedName>
    <definedName name="XDO_GROUP_?G_4?345?">SBIETFIT!$B$65:$IV$65</definedName>
    <definedName name="XDO_GROUP_?G_4?346?">SBIETFPB!$B$10:$IV$19</definedName>
    <definedName name="XDO_GROUP_?G_4?347?">SBIETFPB!$B$60:$IV$60</definedName>
    <definedName name="XDO_GROUP_?G_4?348?">SBIETFPB!$B$65:$IV$65</definedName>
    <definedName name="XDO_GROUP_?G_4?349?">'SRBF-AP'!$B$10:$IV$46</definedName>
    <definedName name="XDO_GROUP_?G_4?35?">SLMF!$B$96:$IV$96</definedName>
    <definedName name="XDO_GROUP_?G_4?350?">'SRBF-AP'!$B$55:$IV$55</definedName>
    <definedName name="XDO_GROUP_?G_4?351?">'SRBF-AP'!$B$63:$IV$64</definedName>
    <definedName name="XDO_GROUP_?G_4?352?">'SRBF-AP'!$B$68:$IV$69</definedName>
    <definedName name="XDO_GROUP_?G_4?353?">'SRBF-AP'!$B$76:$IV$76</definedName>
    <definedName name="XDO_GROUP_?G_4?354?">'SRBF-AP'!$B$95:$IV$95</definedName>
    <definedName name="XDO_GROUP_?G_4?355?">'SRBF-AP'!$B$100:$IV$100</definedName>
    <definedName name="XDO_GROUP_?G_4?356?">'SRBF-AHP'!$B$10:$IV$46</definedName>
    <definedName name="XDO_GROUP_?G_4?357?">'SRBF-AHP'!$B$54:$IV$54</definedName>
    <definedName name="XDO_GROUP_?G_4?358?">'SRBF-AHP'!$B$59:$IV$59</definedName>
    <definedName name="XDO_GROUP_?G_4?359?">'SRBF-AHP'!$B$67:$IV$69</definedName>
    <definedName name="XDO_GROUP_?G_4?36?">SLMF!$B$133:$IV$133</definedName>
    <definedName name="XDO_GROUP_?G_4?360?">'SRBF-AHP'!$B$73:$IV$76</definedName>
    <definedName name="XDO_GROUP_?G_4?361?">'SRBF-AHP'!$B$83:$IV$84</definedName>
    <definedName name="XDO_GROUP_?G_4?362?">'SRBF-AHP'!$B$103:$IV$103</definedName>
    <definedName name="XDO_GROUP_?G_4?363?">'SRBF-AHP'!$B$108:$IV$108</definedName>
    <definedName name="XDO_GROUP_?G_4?364?">'SRBF-CHP'!$B$10:$IV$46</definedName>
    <definedName name="XDO_GROUP_?G_4?365?">'SRBF-CHP'!$B$55:$IV$68</definedName>
    <definedName name="XDO_GROUP_?G_4?366?">'SRBF-CHP'!$B$76:$IV$77</definedName>
    <definedName name="XDO_GROUP_?G_4?367?">'SRBF-CHP'!$B$104:$IV$104</definedName>
    <definedName name="XDO_GROUP_?G_4?368?">'SRBF-CHP'!$B$109:$IV$109</definedName>
    <definedName name="XDO_GROUP_?G_4?369?">'SRBF-CP'!$B$10:$IV$46</definedName>
    <definedName name="XDO_GROUP_?G_4?37?">SLMF!$B$138:$IV$138</definedName>
    <definedName name="XDO_GROUP_?G_4?370?">'SRBF-CP'!$B$55:$IV$68</definedName>
    <definedName name="XDO_GROUP_?G_4?371?">'SRBF-CP'!$B$76:$IV$77</definedName>
    <definedName name="XDO_GROUP_?G_4?372?">'SRBF-CP'!$B$104:$IV$104</definedName>
    <definedName name="XDO_GROUP_?G_4?373?">'SRBF-CP'!$B$109:$IV$109</definedName>
    <definedName name="XDO_GROUP_?G_4?374?">'SIA-US EQUITY FOF'!$B$14:$IV$14</definedName>
    <definedName name="XDO_GROUP_?G_4?375?">'SIA-US EQUITY FOF'!$B$51:$IV$51</definedName>
    <definedName name="XDO_GROUP_?G_4?376?">'SIA-US EQUITY FOF'!$B$56:$IV$56</definedName>
    <definedName name="XDO_GROUP_?G_4?377?">'SFMP- Series 41'!$B$18:$IV$19</definedName>
    <definedName name="XDO_GROUP_?G_4?378?">'SFMP- Series 41'!$B$27:$IV$27</definedName>
    <definedName name="XDO_GROUP_?G_4?379?">'SFMP- Series 41'!$B$31:$IV$34</definedName>
    <definedName name="XDO_GROUP_?G_4?38?">SLTEF!$B$10:$IV$75</definedName>
    <definedName name="XDO_GROUP_?G_4?380?">'SFMP- Series 41'!$B$47:$IV$53</definedName>
    <definedName name="XDO_GROUP_?G_4?381?">'SFMP- Series 41'!$B$66:$IV$66</definedName>
    <definedName name="XDO_GROUP_?G_4?382?">'SFMP- Series 41'!$B$71:$IV$71</definedName>
    <definedName name="XDO_GROUP_?G_4?383?">'SFMP- Series 42'!$B$18:$IV$18</definedName>
    <definedName name="XDO_GROUP_?G_4?384?">'SFMP- Series 42'!$B$28:$IV$40</definedName>
    <definedName name="XDO_GROUP_?G_4?385?">'SFMP- Series 42'!$B$53:$IV$61</definedName>
    <definedName name="XDO_GROUP_?G_4?386?">'SFMP- Series 42'!$B$74:$IV$74</definedName>
    <definedName name="XDO_GROUP_?G_4?387?">'SFMP- Series 42'!$B$79:$IV$79</definedName>
    <definedName name="XDO_GROUP_?G_4?388?">'SFMP- Series 43'!$B$26:$IV$34</definedName>
    <definedName name="XDO_GROUP_?G_4?389?">'SFMP- Series 43'!$B$47:$IV$51</definedName>
    <definedName name="XDO_GROUP_?G_4?39?">SLTEF!$B$116:$IV$116</definedName>
    <definedName name="XDO_GROUP_?G_4?390?">'SFMP- Series 43'!$B$64:$IV$64</definedName>
    <definedName name="XDO_GROUP_?G_4?391?">'SFMP- Series 43'!$B$69:$IV$69</definedName>
    <definedName name="XDO_GROUP_?G_4?392?">'SNN50'!$B$10:$IV$59</definedName>
    <definedName name="XDO_GROUP_?G_4?393?">'SNN50'!$B$100:$IV$100</definedName>
    <definedName name="XDO_GROUP_?G_4?394?">'SNN50'!$B$105:$IV$105</definedName>
    <definedName name="XDO_GROUP_?G_4?395?">'SFMP- Series 44'!$B$26:$IV$31</definedName>
    <definedName name="XDO_GROUP_?G_4?396?">'SFMP- Series 44'!$B$44:$IV$52</definedName>
    <definedName name="XDO_GROUP_?G_4?397?">'SFMP- Series 44'!$B$65:$IV$65</definedName>
    <definedName name="XDO_GROUP_?G_4?398?">'SFMP- Series 44'!$B$70:$IV$70</definedName>
    <definedName name="XDO_GROUP_?G_4?399?">'SFMP- Series 45'!$B$26:$IV$33</definedName>
    <definedName name="XDO_GROUP_?G_4?4?">#REF!</definedName>
    <definedName name="XDO_GROUP_?G_4?40?">SLTEF!$B$121:$IV$121</definedName>
    <definedName name="XDO_GROUP_?G_4?400?">'SFMP- Series 45'!$B$46:$IV$55</definedName>
    <definedName name="XDO_GROUP_?G_4?401?">'SFMP- Series 45'!$B$68:$IV$68</definedName>
    <definedName name="XDO_GROUP_?G_4?402?">'SFMP- Series 45'!$B$73:$IV$73</definedName>
    <definedName name="XDO_GROUP_?G_4?403?">SBIETFCON!$B$10:$IV$39</definedName>
    <definedName name="XDO_GROUP_?G_4?404?">SBIETFCON!$B$80:$IV$80</definedName>
    <definedName name="XDO_GROUP_?G_4?405?">SBIETFCON!$B$85:$IV$85</definedName>
    <definedName name="XDO_GROUP_?G_4?406?">'SFMP- Series 46'!$B$26:$IV$29</definedName>
    <definedName name="XDO_GROUP_?G_4?407?">'SFMP- Series 46'!$B$42:$IV$47</definedName>
    <definedName name="XDO_GROUP_?G_4?408?">'SFMP- Series 46'!$B$60:$IV$60</definedName>
    <definedName name="XDO_GROUP_?G_4?409?">'SFMP- Series 46'!$B$65:$IV$65</definedName>
    <definedName name="XDO_GROUP_?G_4?41?">#REF!</definedName>
    <definedName name="XDO_GROUP_?G_4?410?">'SFMP- Series 47'!$B$26:$IV$27</definedName>
    <definedName name="XDO_GROUP_?G_4?411?">'SFMP- Series 47'!$B$40:$IV$45</definedName>
    <definedName name="XDO_GROUP_?G_4?412?">'SFMP- Series 47'!$B$58:$IV$58</definedName>
    <definedName name="XDO_GROUP_?G_4?413?">'SFMP- Series 47'!$B$63:$IV$63</definedName>
    <definedName name="XDO_GROUP_?G_4?414?">'SFMP- Series 48'!$B$26:$IV$28</definedName>
    <definedName name="XDO_GROUP_?G_4?415?">'SFMP- Series 48'!$B$41:$IV$44</definedName>
    <definedName name="XDO_GROUP_?G_4?416?">'SFMP- Series 48'!$B$57:$IV$57</definedName>
    <definedName name="XDO_GROUP_?G_4?417?">'SFMP- Series 48'!$B$62:$IV$62</definedName>
    <definedName name="XDO_GROUP_?G_4?418?">SBAF!$B$10:$IV$79</definedName>
    <definedName name="XDO_GROUP_?G_4?419?">SBAF!$B$85:$IV$86</definedName>
    <definedName name="XDO_GROUP_?G_4?42?">#REF!</definedName>
    <definedName name="XDO_GROUP_?G_4?420?">SBAF!$B$94:$IV$94</definedName>
    <definedName name="XDO_GROUP_?G_4?421?">SBAF!$B$90:$IV$90</definedName>
    <definedName name="XDO_GROUP_?G_4?422?">SBAF!$B$103:$IV$116</definedName>
    <definedName name="XDO_GROUP_?G_4?423?">SBAF!$B$124:$IV$128</definedName>
    <definedName name="XDO_GROUP_?G_4?424?">SBAF!$B$132:$IV$135</definedName>
    <definedName name="XDO_GROUP_?G_4?425?">SBAF!$B$160:$IV$160</definedName>
    <definedName name="XDO_GROUP_?G_4?426?">SBAF!$B$165:$IV$165</definedName>
    <definedName name="XDO_GROUP_?G_4?427?">'SFMP- Series 49'!$B$26:$IV$33</definedName>
    <definedName name="XDO_GROUP_?G_4?428?">'SFMP- Series 49'!$B$46:$IV$52</definedName>
    <definedName name="XDO_GROUP_?G_4?429?">'SFMP- Series 49'!$B$65:$IV$65</definedName>
    <definedName name="XDO_GROUP_?G_4?43?">#REF!</definedName>
    <definedName name="XDO_GROUP_?G_4?430?">'SFMP- Series 49'!$B$70:$IV$70</definedName>
    <definedName name="XDO_GROUP_?G_4?431?">'SFMP- Series 50'!$B$26:$IV$30</definedName>
    <definedName name="XDO_GROUP_?G_4?432?">'SFMP- Series 50'!$B$43:$IV$48</definedName>
    <definedName name="XDO_GROUP_?G_4?433?">'SFMP- Series 50'!$B$61:$IV$61</definedName>
    <definedName name="XDO_GROUP_?G_4?434?">'SFMP- Series 50'!$B$66:$IV$66</definedName>
    <definedName name="XDO_GROUP_?G_4?435?">'SFMP- Series 51'!$B$26:$IV$36</definedName>
    <definedName name="XDO_GROUP_?G_4?436?">'SFMP- Series 51'!$B$49:$IV$57</definedName>
    <definedName name="XDO_GROUP_?G_4?437?">'SFMP- Series 51'!$B$70:$IV$70</definedName>
    <definedName name="XDO_GROUP_?G_4?438?">'SFMP- Series 51'!$B$75:$IV$75</definedName>
    <definedName name="XDO_GROUP_?G_4?439?">'SFMP- Series 52'!$B$26:$IV$30</definedName>
    <definedName name="XDO_GROUP_?G_4?44?">#REF!</definedName>
    <definedName name="XDO_GROUP_?G_4?440?">'SFMP- Series 52'!$B$43:$IV$50</definedName>
    <definedName name="XDO_GROUP_?G_4?441?">'SFMP- Series 52'!$B$63:$IV$63</definedName>
    <definedName name="XDO_GROUP_?G_4?442?">'SFMP- Series 52'!$B$68:$IV$68</definedName>
    <definedName name="XDO_GROUP_?G_4?443?">'SFMP- Series 53'!$B$26:$IV$34</definedName>
    <definedName name="XDO_GROUP_?G_4?444?">'SFMP- Series 53'!$B$47:$IV$54</definedName>
    <definedName name="XDO_GROUP_?G_4?445?">'SFMP- Series 53'!$B$67:$IV$67</definedName>
    <definedName name="XDO_GROUP_?G_4?446?">'SFMP- Series 53'!$B$72:$IV$72</definedName>
    <definedName name="XDO_GROUP_?G_4?447?">'SFMP- Series 54'!$B$26:$IV$28</definedName>
    <definedName name="XDO_GROUP_?G_4?448?">'SFMP- Series 54'!$B$41:$IV$42</definedName>
    <definedName name="XDO_GROUP_?G_4?449?">'SFMP- Series 54'!$B$55:$IV$55</definedName>
    <definedName name="XDO_GROUP_?G_4?45?">#REF!</definedName>
    <definedName name="XDO_GROUP_?G_4?450?">'SFMP- Series 54'!$B$60:$IV$60</definedName>
    <definedName name="XDO_GROUP_?G_4?451?">'SFMP- Series 55'!$B$26:$IV$32</definedName>
    <definedName name="XDO_GROUP_?G_4?452?">'SFMP- Series 55'!$B$45:$IV$51</definedName>
    <definedName name="XDO_GROUP_?G_4?453?">'SFMP- Series 55'!$B$64:$IV$64</definedName>
    <definedName name="XDO_GROUP_?G_4?454?">'SFMP- Series 55'!$B$69:$IV$69</definedName>
    <definedName name="XDO_GROUP_?G_4?455?">'SFMP- Series 56'!$B$26:$IV$28</definedName>
    <definedName name="XDO_GROUP_?G_4?456?">'SFMP- Series 56'!$B$41:$IV$44</definedName>
    <definedName name="XDO_GROUP_?G_4?457?">'SFMP- Series 56'!$B$57:$IV$57</definedName>
    <definedName name="XDO_GROUP_?G_4?458?">'SFMP- Series 56'!$B$62:$IV$62</definedName>
    <definedName name="XDO_GROUP_?G_4?459?">'SFMP- Series 57'!$B$26:$IV$29</definedName>
    <definedName name="XDO_GROUP_?G_4?46?">#REF!</definedName>
    <definedName name="XDO_GROUP_?G_4?460?">'SFMP- Series 57'!$B$42:$IV$50</definedName>
    <definedName name="XDO_GROUP_?G_4?461?">'SFMP- Series 57'!$B$63:$IV$63</definedName>
    <definedName name="XDO_GROUP_?G_4?462?">'SFMP- Series 57'!$B$68:$IV$68</definedName>
    <definedName name="XDO_GROUP_?G_4?463?">'SFMP- Series 58'!$B$26:$IV$31</definedName>
    <definedName name="XDO_GROUP_?G_4?464?">'SFMP- Series 58'!$B$44:$IV$48</definedName>
    <definedName name="XDO_GROUP_?G_4?465?">'SFMP- Series 58'!$B$61:$IV$61</definedName>
    <definedName name="XDO_GROUP_?G_4?466?">'SFMP- Series 58'!$B$66:$IV$66</definedName>
    <definedName name="XDO_GROUP_?G_4?467?">SCPSE!$B$18:$IV$44</definedName>
    <definedName name="XDO_GROUP_?G_4?468?">SCPSE!$B$52:$IV$54</definedName>
    <definedName name="XDO_GROUP_?G_4?469?">SCPSE!$B$58:$IV$133</definedName>
    <definedName name="XDO_GROUP_?G_4?47?">SMGLF!$B$10:$IV$30</definedName>
    <definedName name="XDO_GROUP_?G_4?470?">SCPSE!$B$158:$IV$158</definedName>
    <definedName name="XDO_GROUP_?G_4?471?">SCPSE!$B$163:$IV$163</definedName>
    <definedName name="XDO_GROUP_?G_4?472?">'SFMP- Series 59'!$B$38:$IV$40</definedName>
    <definedName name="XDO_GROUP_?G_4?473?">'SFMP- Series 59'!$B$53:$IV$53</definedName>
    <definedName name="XDO_GROUP_?G_4?474?">'SFMP- Series 59'!$B$58:$IV$58</definedName>
    <definedName name="XDO_GROUP_?G_4?475?">'SFMP- Series 60'!$B$26:$IV$30</definedName>
    <definedName name="XDO_GROUP_?G_4?476?">'SFMP- Series 60'!$B$43:$IV$49</definedName>
    <definedName name="XDO_GROUP_?G_4?477?">'SFMP- Series 60'!$B$62:$IV$62</definedName>
    <definedName name="XDO_GROUP_?G_4?478?">'SFMP- Series 60'!$B$67:$IV$67</definedName>
    <definedName name="XDO_GROUP_?G_4?479?">SMCF!$B$10:$IV$49</definedName>
    <definedName name="XDO_GROUP_?G_4?48?">SMGLF!$B$36:$IV$38</definedName>
    <definedName name="XDO_GROUP_?G_4?480?">SMCF!$B$64:$IV$64</definedName>
    <definedName name="XDO_GROUP_?G_4?481?">SMCF!$B$75:$IV$75</definedName>
    <definedName name="XDO_GROUP_?G_4?482?">SMCF!$B$92:$IV$92</definedName>
    <definedName name="XDO_GROUP_?G_4?483?">SMCF!$B$97:$IV$97</definedName>
    <definedName name="XDO_GROUP_?G_4?484?">'SFMP- Series 61'!$B$26:$IV$36</definedName>
    <definedName name="XDO_GROUP_?G_4?485?">'SFMP- Series 61'!$B$49:$IV$56</definedName>
    <definedName name="XDO_GROUP_?G_4?486?">'SFMP- Series 61'!$B$69:$IV$69</definedName>
    <definedName name="XDO_GROUP_?G_4?487?">'SFMP- Series 61'!$B$74:$IV$74</definedName>
    <definedName name="XDO_GROUP_?G_4?488?">'SFMP- Series 66'!$B$26:$IV$34</definedName>
    <definedName name="XDO_GROUP_?G_4?489?">'SFMP- Series 66'!$B$47:$IV$53</definedName>
    <definedName name="XDO_GROUP_?G_4?49?">SMGLF!$B$75:$IV$75</definedName>
    <definedName name="XDO_GROUP_?G_4?490?">'SFMP- Series 66'!$B$66:$IV$66</definedName>
    <definedName name="XDO_GROUP_?G_4?491?">'SFMP- Series 66'!$B$71:$IV$71</definedName>
    <definedName name="XDO_GROUP_?G_4?492?">'SFMP- Series 67'!$B$26:$IV$34</definedName>
    <definedName name="XDO_GROUP_?G_4?493?">'SFMP- Series 67'!$B$47:$IV$54</definedName>
    <definedName name="XDO_GROUP_?G_4?494?">'SFMP- Series 67'!$B$67:$IV$67</definedName>
    <definedName name="XDO_GROUP_?G_4?495?">'SFMP- Series 67'!$B$72:$IV$72</definedName>
    <definedName name="XDO_GROUP_?G_4?496?">'SFMP- Series 64'!$B$24:$IV$24</definedName>
    <definedName name="XDO_GROUP_?G_4?497?">'SFMP- Series 64'!$B$28:$IV$32</definedName>
    <definedName name="XDO_GROUP_?G_4?498?">'SFMP- Series 64'!$B$45:$IV$50</definedName>
    <definedName name="XDO_GROUP_?G_4?499?">'SFMP- Series 64'!$B$63:$IV$63</definedName>
    <definedName name="XDO_GROUP_?G_4?5?">#REF!</definedName>
    <definedName name="XDO_GROUP_?G_4?50?">SMGLF!$B$80:$IV$80</definedName>
    <definedName name="XDO_GROUP_?G_4?500?">'SFMP- Series 64'!$B$68:$IV$68</definedName>
    <definedName name="XDO_GROUP_?G_4?501?">'SFMP- Series 68'!$B$24:$IV$24</definedName>
    <definedName name="XDO_GROUP_?G_4?502?">'SFMP- Series 68'!$B$39:$IV$41</definedName>
    <definedName name="XDO_GROUP_?G_4?503?">'SFMP- Series 68'!$B$54:$IV$54</definedName>
    <definedName name="XDO_GROUP_?G_4?504?">'SFMP- Series 68'!$B$59:$IV$59</definedName>
    <definedName name="XDO_GROUP_?G_4?505?">SNM150IF!$B$10:$IV$159</definedName>
    <definedName name="XDO_GROUP_?G_4?506?">SNM150IF!$B$200:$IV$200</definedName>
    <definedName name="XDO_GROUP_?G_4?507?">SNM150IF!$B$205:$IV$205</definedName>
    <definedName name="XDO_GROUP_?G_4?508?">SNS250IF!$B$10:$IV$259</definedName>
    <definedName name="XDO_GROUP_?G_4?509?">SNS250IF!$B$300:$IV$300</definedName>
    <definedName name="XDO_GROUP_?G_4?51?">#REF!</definedName>
    <definedName name="XDO_GROUP_?G_4?510?">SNS250IF!$B$305:$IV$305</definedName>
    <definedName name="XDO_GROUP_?G_4?511?">'SCIGI-JUN 2036'!$B$24:$IV$25</definedName>
    <definedName name="XDO_GROUP_?G_4?512?">'SCIGI-JUN 2036'!$B$52:$IV$52</definedName>
    <definedName name="XDO_GROUP_?G_4?513?">'SCIGI-JUN 2036'!$B$57:$IV$57</definedName>
    <definedName name="XDO_GROUP_?G_4?514?">'SCIGI-APR 2029'!$B$24:$IV$24</definedName>
    <definedName name="XDO_GROUP_?G_4?515?">'SCIGI-APR 2029'!$B$51:$IV$51</definedName>
    <definedName name="XDO_GROUP_?G_4?516?">'SCIGI-APR 2029'!$B$56:$IV$56</definedName>
    <definedName name="XDO_GROUP_?G_4?517?">'SCISI-SEP 2027'!$B$24:$IV$24</definedName>
    <definedName name="XDO_GROUP_?G_4?518?">'SCISI-SEP 2027'!$B$28:$IV$45</definedName>
    <definedName name="XDO_GROUP_?G_4?519?">'SCISI-SEP 2027'!$B$70:$IV$70</definedName>
    <definedName name="XDO_GROUP_?G_4?52?">#REF!</definedName>
    <definedName name="XDO_GROUP_?G_4?520?">'SCISI-SEP 2027'!$B$75:$IV$75</definedName>
    <definedName name="XDO_GROUP_?G_4?521?">'SFMP- Series 72'!$B$38:$IV$41</definedName>
    <definedName name="XDO_GROUP_?G_4?522?">'SFMP- Series 72'!$B$54:$IV$54</definedName>
    <definedName name="XDO_GROUP_?G_4?523?">'SFMP- Series 72'!$B$59:$IV$59</definedName>
    <definedName name="XDO_GROUP_?G_4?524?">'SFMP- Series 73'!$B$38:$IV$41</definedName>
    <definedName name="XDO_GROUP_?G_4?525?">'SFMP- Series 73'!$B$54:$IV$54</definedName>
    <definedName name="XDO_GROUP_?G_4?526?">'SFMP- Series 73'!$B$59:$IV$59</definedName>
    <definedName name="XDO_GROUP_?G_4?527?">SLDF!$B$24:$IV$30</definedName>
    <definedName name="XDO_GROUP_?G_4?528?">SLDF!$B$49:$IV$49</definedName>
    <definedName name="XDO_GROUP_?G_4?529?">SLDF!$B$59:$IV$59</definedName>
    <definedName name="XDO_GROUP_?G_4?53?">#REF!</definedName>
    <definedName name="XDO_GROUP_?G_4?530?">SLDF!$B$64:$IV$64</definedName>
    <definedName name="XDO_GROUP_?G_4?531?">'SFMP- Series 74'!$B$26:$IV$33</definedName>
    <definedName name="XDO_GROUP_?G_4?532?">'SFMP- Series 74'!$B$46:$IV$47</definedName>
    <definedName name="XDO_GROUP_?G_4?533?">'SFMP- Series 74'!$B$60:$IV$60</definedName>
    <definedName name="XDO_GROUP_?G_4?534?">'SFMP- Series 74'!$B$65:$IV$65</definedName>
    <definedName name="XDO_GROUP_?G_4?535?">'SFMP- Series 75'!$B$30:$IV$32</definedName>
    <definedName name="XDO_GROUP_?G_4?536?">'SFMP- Series 75'!$B$36:$IV$43</definedName>
    <definedName name="XDO_GROUP_?G_4?537?">'SFMP- Series 75'!$B$47:$IV$47</definedName>
    <definedName name="XDO_GROUP_?G_4?538?">'SFMP- Series 75'!$B$64:$IV$64</definedName>
    <definedName name="XDO_GROUP_?G_4?539?">'SFMP- Series 75'!$B$69:$IV$69</definedName>
    <definedName name="XDO_GROUP_?G_4?54?">#REF!</definedName>
    <definedName name="XDO_GROUP_?G_4?540?">'SFMP- Series 76'!$B$18:$IV$20</definedName>
    <definedName name="XDO_GROUP_?G_4?541?">'SFMP- Series 76'!$B$30:$IV$30</definedName>
    <definedName name="XDO_GROUP_?G_4?542?">'SFMP- Series 76'!$B$43:$IV$46</definedName>
    <definedName name="XDO_GROUP_?G_4?543?">'SFMP- Series 76'!$B$59:$IV$59</definedName>
    <definedName name="XDO_GROUP_?G_4?544?">'SFMP- Series 76'!$B$64:$IV$64</definedName>
    <definedName name="XDO_GROUP_?G_4?545?">'SFMP- Series 77'!$B$18:$IV$19</definedName>
    <definedName name="XDO_GROUP_?G_4?546?">'SFMP- Series 77'!$B$32:$IV$35</definedName>
    <definedName name="XDO_GROUP_?G_4?547?">'SFMP- Series 77'!$B$39:$IV$45</definedName>
    <definedName name="XDO_GROUP_?G_4?548?">'SFMP- Series 77'!$B$64:$IV$64</definedName>
    <definedName name="XDO_GROUP_?G_4?549?">'SFMP- Series 77'!$B$69:$IV$69</definedName>
    <definedName name="XDO_GROUP_?G_4?55?">#REF!</definedName>
    <definedName name="XDO_GROUP_?G_4?550?">'SFMP- Series 78'!$B$18:$IV$21</definedName>
    <definedName name="XDO_GROUP_?G_4?551?">'SFMP- Series 78'!$B$31:$IV$33</definedName>
    <definedName name="XDO_GROUP_?G_4?552?">'SFMP- Series 78'!$B$46:$IV$48</definedName>
    <definedName name="XDO_GROUP_?G_4?553?">'SFMP- Series 78'!$B$61:$IV$61</definedName>
    <definedName name="XDO_GROUP_?G_4?554?">'SFMP- Series 78'!$B$66:$IV$66</definedName>
    <definedName name="XDO_GROUP_?G_4?555?">SDYF!$B$10:$IV$43</definedName>
    <definedName name="XDO_GROUP_?G_4?556?">SDYF!$B$55:$IV$56</definedName>
    <definedName name="XDO_GROUP_?G_4?557?">SDYF!$B$51:$IV$51</definedName>
    <definedName name="XDO_GROUP_?G_4?558?">SDYF!$B$93:$IV$93</definedName>
    <definedName name="XDO_GROUP_?G_4?559?">SDYF!$B$98:$IV$98</definedName>
    <definedName name="XDO_GROUP_?G_4?56?">SEHF!$B$10:$IV$39</definedName>
    <definedName name="XDO_GROUP_?G_4?560?">'SFMP- Series 79'!$B$18:$IV$21</definedName>
    <definedName name="XDO_GROUP_?G_4?561?">'SFMP- Series 79'!$B$42:$IV$44</definedName>
    <definedName name="XDO_GROUP_?G_4?562?">'SFMP- Series 79'!$B$57:$IV$57</definedName>
    <definedName name="XDO_GROUP_?G_4?563?">'SFMP- Series 79'!$B$62:$IV$62</definedName>
    <definedName name="XDO_GROUP_?G_4?564?">'SFMP- Series 80'!$B$18:$IV$19</definedName>
    <definedName name="XDO_GROUP_?G_4?565?">'SFMP- Series 80'!$B$32:$IV$37</definedName>
    <definedName name="XDO_GROUP_?G_4?566?">'SFMP- Series 80'!$B$41:$IV$48</definedName>
    <definedName name="XDO_GROUP_?G_4?567?">'SFMP- Series 80'!$B$67:$IV$67</definedName>
    <definedName name="XDO_GROUP_?G_4?568?">'SFMP- Series 80'!$B$72:$IV$72</definedName>
    <definedName name="XDO_GROUP_?G_4?569?">'SFMP- Series 81'!$B$18:$IV$25</definedName>
    <definedName name="XDO_GROUP_?G_4?57?">SEHF!$B$43:$IV$44</definedName>
    <definedName name="XDO_GROUP_?G_4?570?">'SFMP- Series 81'!$B$35:$IV$41</definedName>
    <definedName name="XDO_GROUP_?G_4?571?">'SFMP- Series 81'!$B$54:$IV$55</definedName>
    <definedName name="XDO_GROUP_?G_4?572?">'SFMP- Series 81'!$B$68:$IV$68</definedName>
    <definedName name="XDO_GROUP_?G_4?573?">'SFMP- Series 81'!$B$73:$IV$73</definedName>
    <definedName name="XDO_GROUP_?G_4?574?">'SBI-BSE-SENSEX-IF'!$B$10:$IV$39</definedName>
    <definedName name="XDO_GROUP_?G_4?575?">'SBI-BSE-SENSEX-IF'!$B$80:$IV$80</definedName>
    <definedName name="XDO_GROUP_?G_4?576?">'SBI-BSE-SENSEX-IF'!$B$85:$IV$85</definedName>
    <definedName name="XDO_GROUP_?G_4?577?">'SBI Nifty 1 D Rate ETF'!$B$50:$IV$50</definedName>
    <definedName name="XDO_GROUP_?G_4?578?">'SBI Nifty 1 D Rate ETF'!$B$55:$IV$55</definedName>
    <definedName name="XDO_GROUP_?G_4?579?">'SFMP- Series 91'!$B$30:$IV$34</definedName>
    <definedName name="XDO_GROUP_?G_4?58?">SEHF!$B$54:$IV$54</definedName>
    <definedName name="XDO_GROUP_?G_4?580?">'SFMP- Series 91'!$B$38:$IV$46</definedName>
    <definedName name="XDO_GROUP_?G_4?581?">'SFMP- Series 91'!$B$65:$IV$65</definedName>
    <definedName name="XDO_GROUP_?G_4?582?">'SFMP- Series 91'!$B$70:$IV$70</definedName>
    <definedName name="XDO_GROUP_?G_4?583?">#REF!</definedName>
    <definedName name="XDO_GROUP_?G_4?584?">#REF!</definedName>
    <definedName name="XDO_GROUP_?G_4?585?">#REF!</definedName>
    <definedName name="XDO_GROUP_?G_4?586?">#REF!</definedName>
    <definedName name="XDO_GROUP_?G_4?587?">#REF!</definedName>
    <definedName name="XDO_GROUP_?G_4?588?">#REF!</definedName>
    <definedName name="XDO_GROUP_?G_4?589?">#REF!</definedName>
    <definedName name="XDO_GROUP_?G_4?59?">SEHF!$B$50:$IV$50</definedName>
    <definedName name="XDO_GROUP_?G_4?590?">#REF!</definedName>
    <definedName name="XDO_GROUP_?G_4?591?">#REF!</definedName>
    <definedName name="XDO_GROUP_?G_4?592?">#REF!</definedName>
    <definedName name="XDO_GROUP_?G_4?593?">#REF!</definedName>
    <definedName name="XDO_GROUP_?G_4?6?">#REF!</definedName>
    <definedName name="XDO_GROUP_?G_4?60?">SEHF!$B$59:$IV$84</definedName>
    <definedName name="XDO_GROUP_?G_4?61?">SEHF!$B$92:$IV$99</definedName>
    <definedName name="XDO_GROUP_?G_4?62?">SEHF!$B$103:$IV$105</definedName>
    <definedName name="XDO_GROUP_?G_4?63?">SEHF!$B$110:$IV$114</definedName>
    <definedName name="XDO_GROUP_?G_4?64?">SEHF!$B$118:$IV$120</definedName>
    <definedName name="XDO_GROUP_?G_4?65?">SEHF!$B$128:$IV$128</definedName>
    <definedName name="XDO_GROUP_?G_4?66?">SEHF!$B$141:$IV$141</definedName>
    <definedName name="XDO_GROUP_?G_4?67?">SEHF!$B$146:$IV$146</definedName>
    <definedName name="XDO_GROUP_?G_4?68?">#REF!</definedName>
    <definedName name="XDO_GROUP_?G_4?69?">#REF!</definedName>
    <definedName name="XDO_GROUP_?G_4?7?">#REF!</definedName>
    <definedName name="XDO_GROUP_?G_4?70?">#REF!</definedName>
    <definedName name="XDO_GROUP_?G_4?71?">#REF!</definedName>
    <definedName name="XDO_GROUP_?G_4?72?">#REF!</definedName>
    <definedName name="XDO_GROUP_?G_4?73?">#REF!</definedName>
    <definedName name="XDO_GROUP_?G_4?74?">#REF!</definedName>
    <definedName name="XDO_GROUP_?G_4?75?">SMIF!$B$18:$IV$33</definedName>
    <definedName name="XDO_GROUP_?G_4?76?">SMIF!$B$41:$IV$43</definedName>
    <definedName name="XDO_GROUP_?G_4?77?">SMIF!$B$62:$IV$62</definedName>
    <definedName name="XDO_GROUP_?G_4?78?">SMIF!$B$72:$IV$72</definedName>
    <definedName name="XDO_GROUP_?G_4?79?">SMIF!$B$77:$IV$77</definedName>
    <definedName name="XDO_GROUP_?G_4?8?">#REF!</definedName>
    <definedName name="XDO_GROUP_?G_4?80?">#REF!</definedName>
    <definedName name="XDO_GROUP_?G_4?81?">#REF!</definedName>
    <definedName name="XDO_GROUP_?G_4?82?">#REF!</definedName>
    <definedName name="XDO_GROUP_?G_4?83?">#REF!</definedName>
    <definedName name="XDO_GROUP_?G_4?84?">SCOF!$B$10:$IV$51</definedName>
    <definedName name="XDO_GROUP_?G_4?85?">SCOF!$B$92:$IV$92</definedName>
    <definedName name="XDO_GROUP_?G_4?86?">SCOF!$B$97:$IV$97</definedName>
    <definedName name="XDO_GROUP_?G_4?87?">STOF!$B$10:$IV$25</definedName>
    <definedName name="XDO_GROUP_?G_4?88?">STOF!$B$29:$IV$30</definedName>
    <definedName name="XDO_GROUP_?G_4?89?">STOF!$B$34:$IV$38</definedName>
    <definedName name="XDO_GROUP_?G_4?9?">#REF!</definedName>
    <definedName name="XDO_GROUP_?G_4?90?">STOF!$B$75:$IV$75</definedName>
    <definedName name="XDO_GROUP_?G_4?91?">STOF!$B$80:$IV$80</definedName>
    <definedName name="XDO_GROUP_?G_4?92?">SHOF!$B$10:$IV$32</definedName>
    <definedName name="XDO_GROUP_?G_4?93?">SHOF!$B$43:$IV$43</definedName>
    <definedName name="XDO_GROUP_?G_4?94?">SHOF!$B$74:$IV$74</definedName>
    <definedName name="XDO_GROUP_?G_4?95?">SHOF!$B$79:$IV$79</definedName>
    <definedName name="XDO_GROUP_?G_4?96?">SCF!$B$10:$IV$93</definedName>
    <definedName name="XDO_GROUP_?G_4?97?">SCF!$B$99:$IV$100</definedName>
    <definedName name="XDO_GROUP_?G_4?98?">SCF!$B$104:$IV$104</definedName>
    <definedName name="XDO_GROUP_?G_4?99?">SCF!$B$125:$IV$127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5" i="140" l="1"/>
  <c r="H66" i="140"/>
  <c r="H47" i="140"/>
  <c r="H104" i="68"/>
  <c r="G104" i="68"/>
  <c r="H94" i="32"/>
  <c r="G94" i="32"/>
  <c r="H87" i="15"/>
  <c r="G87" i="15"/>
  <c r="G33" i="31"/>
  <c r="H33" i="31"/>
  <c r="K98" i="8" l="1"/>
  <c r="H164" i="77"/>
  <c r="I163" i="77"/>
  <c r="I164" i="77"/>
  <c r="I157" i="22"/>
  <c r="I156" i="22"/>
  <c r="I155" i="22"/>
  <c r="I154" i="22"/>
  <c r="H157" i="22"/>
</calcChain>
</file>

<file path=xl/sharedStrings.xml><?xml version="1.0" encoding="utf-8"?>
<sst xmlns="http://schemas.openxmlformats.org/spreadsheetml/2006/main" count="29490" uniqueCount="4853">
  <si>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</si>
  <si>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</si>
  <si>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</si>
  <si>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</si>
  <si>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</si>
  <si>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</si>
  <si>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</si>
  <si>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</si>
  <si>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</si>
  <si>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</si>
  <si>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</si>
  <si>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</si>
  <si>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</si>
  <si>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</si>
  <si>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</si>
  <si>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</si>
  <si>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</si>
  <si>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</si>
  <si>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</si>
  <si>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</si>
  <si>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</si>
  <si>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</si>
  <si>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</si>
  <si>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</si>
  <si>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</si>
  <si>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</si>
  <si>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</si>
  <si>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</si>
  <si>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</si>
  <si>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</si>
  <si>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</si>
  <si>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</si>
  <si>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</si>
  <si>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</si>
  <si>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</si>
  <si>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</si>
  <si>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</si>
  <si>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101240100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</si>
  <si>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</si>
  <si>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</si>
  <si>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</si>
  <si>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</si>
  <si>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</si>
  <si>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</si>
  <si>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</si>
  <si>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</si>
  <si>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</si>
  <si>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</si>
  <si>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</si>
  <si>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</si>
  <si>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100006</t>
  </si>
  <si>
    <t>HDFC Bank Ltd.</t>
  </si>
  <si>
    <t>INE040A01034</t>
  </si>
  <si>
    <t>Banks</t>
  </si>
  <si>
    <t>100003</t>
  </si>
  <si>
    <t>Infosys Ltd.</t>
  </si>
  <si>
    <t>INE009A01021</t>
  </si>
  <si>
    <t>IT - Software</t>
  </si>
  <si>
    <t>100032</t>
  </si>
  <si>
    <t>Tata Consultancy Services Ltd.</t>
  </si>
  <si>
    <t>INE467B01029</t>
  </si>
  <si>
    <t>100012</t>
  </si>
  <si>
    <t>ICICI Bank Ltd.</t>
  </si>
  <si>
    <t>INE090A01021</t>
  </si>
  <si>
    <t>100005</t>
  </si>
  <si>
    <t>Larsen &amp; Toubro Ltd.</t>
  </si>
  <si>
    <t>INE018A01030</t>
  </si>
  <si>
    <t>Construction</t>
  </si>
  <si>
    <t>100024</t>
  </si>
  <si>
    <t>Axis Bank Ltd.</t>
  </si>
  <si>
    <t>INE238A01034</t>
  </si>
  <si>
    <t>100082</t>
  </si>
  <si>
    <t>Ultratech Cement Ltd.</t>
  </si>
  <si>
    <t>INE481G01011</t>
  </si>
  <si>
    <t>Cement &amp; Cement Products</t>
  </si>
  <si>
    <t>100280</t>
  </si>
  <si>
    <t>TVS Motor Company Ltd.</t>
  </si>
  <si>
    <t>INE494B01023</t>
  </si>
  <si>
    <t>Automobiles</t>
  </si>
  <si>
    <t>100084</t>
  </si>
  <si>
    <t>ABB India Ltd.</t>
  </si>
  <si>
    <t>INE117A01022</t>
  </si>
  <si>
    <t>Electrical Equipment</t>
  </si>
  <si>
    <t>100010</t>
  </si>
  <si>
    <t>State Bank of India</t>
  </si>
  <si>
    <t>INE062A01020</t>
  </si>
  <si>
    <t>100106</t>
  </si>
  <si>
    <t>Maruti Suzuki India Ltd.</t>
  </si>
  <si>
    <t>INE585B01010</t>
  </si>
  <si>
    <t>100099</t>
  </si>
  <si>
    <t>Hindustan Unilever Ltd.</t>
  </si>
  <si>
    <t>INE030A01027</t>
  </si>
  <si>
    <t>Diversified FMCG</t>
  </si>
  <si>
    <t>100399</t>
  </si>
  <si>
    <t>Cholamandalam Investment &amp; Finance Co. Ltd.</t>
  </si>
  <si>
    <t>INE121A01024</t>
  </si>
  <si>
    <t>Finance</t>
  </si>
  <si>
    <t>100161</t>
  </si>
  <si>
    <t>Cummins India Ltd.</t>
  </si>
  <si>
    <t>INE298A01020</t>
  </si>
  <si>
    <t>Industrial Products</t>
  </si>
  <si>
    <t>100081</t>
  </si>
  <si>
    <t>Titan Company Ltd.</t>
  </si>
  <si>
    <t>INE280A01028</t>
  </si>
  <si>
    <t>Consumer Durables</t>
  </si>
  <si>
    <t>100180</t>
  </si>
  <si>
    <t>Hindalco Industries Ltd.</t>
  </si>
  <si>
    <t>INE038A01020</t>
  </si>
  <si>
    <t>Non - Ferrous Metals</t>
  </si>
  <si>
    <t>101301</t>
  </si>
  <si>
    <t>Sona Blw Precision Forgings Ltd.</t>
  </si>
  <si>
    <t>INE073K01018</t>
  </si>
  <si>
    <t>Auto Components</t>
  </si>
  <si>
    <t>100200</t>
  </si>
  <si>
    <t>Page Industries Ltd.</t>
  </si>
  <si>
    <t>INE761H01022</t>
  </si>
  <si>
    <t>Textiles &amp; Apparels</t>
  </si>
  <si>
    <t>100814</t>
  </si>
  <si>
    <t>HDFC Asset Management Co. Ltd.</t>
  </si>
  <si>
    <t>INE127D01025</t>
  </si>
  <si>
    <t>Capital Markets</t>
  </si>
  <si>
    <t>100635</t>
  </si>
  <si>
    <t>L&amp;T Technology Services Ltd.</t>
  </si>
  <si>
    <t>INE010V01017</t>
  </si>
  <si>
    <t>IT - Services</t>
  </si>
  <si>
    <t>100126</t>
  </si>
  <si>
    <t>Britannia Industries Ltd.</t>
  </si>
  <si>
    <t>INE216A01030</t>
  </si>
  <si>
    <t>Food Products</t>
  </si>
  <si>
    <t>100104</t>
  </si>
  <si>
    <t>Kotak Mahindra Bank Ltd.</t>
  </si>
  <si>
    <t>INE237A01028</t>
  </si>
  <si>
    <t>100155</t>
  </si>
  <si>
    <t>Divi's Laboratories Ltd.</t>
  </si>
  <si>
    <t>INE361B01024</t>
  </si>
  <si>
    <t>Pharmaceuticals &amp; Biotechnology</t>
  </si>
  <si>
    <t>100572</t>
  </si>
  <si>
    <t>Timken India Ltd.</t>
  </si>
  <si>
    <t>INE325A01013</t>
  </si>
  <si>
    <t>100234</t>
  </si>
  <si>
    <t>Coforge Ltd.</t>
  </si>
  <si>
    <t>INE591G01017</t>
  </si>
  <si>
    <t>100942</t>
  </si>
  <si>
    <t>Brigade Enterprises Ltd.</t>
  </si>
  <si>
    <t>INE791I01019</t>
  </si>
  <si>
    <t>Realty</t>
  </si>
  <si>
    <t>100128</t>
  </si>
  <si>
    <t>Eicher Motors Ltd.</t>
  </si>
  <si>
    <t>INE066A01021</t>
  </si>
  <si>
    <t>101378</t>
  </si>
  <si>
    <t>FSN E-Commerce Ventures Ltd.</t>
  </si>
  <si>
    <t>INE388Y01029</t>
  </si>
  <si>
    <t>Retailing</t>
  </si>
  <si>
    <t>100227</t>
  </si>
  <si>
    <t>Jubilant Foodworks Ltd.</t>
  </si>
  <si>
    <t>INE797F01020</t>
  </si>
  <si>
    <t>Leisure Services</t>
  </si>
  <si>
    <t>100153</t>
  </si>
  <si>
    <t>Cipla Ltd.</t>
  </si>
  <si>
    <t>INE059A01026</t>
  </si>
  <si>
    <t>100147</t>
  </si>
  <si>
    <t>Tech Mahindra Ltd.</t>
  </si>
  <si>
    <t>INE669C01036</t>
  </si>
  <si>
    <t>100138</t>
  </si>
  <si>
    <t>PVR Inox Ltd.</t>
  </si>
  <si>
    <t>INE191H01014</t>
  </si>
  <si>
    <t>Entertainment</t>
  </si>
  <si>
    <t>100242</t>
  </si>
  <si>
    <t>Schaeffler India Ltd.</t>
  </si>
  <si>
    <t>INE513A01022</t>
  </si>
  <si>
    <t>100365</t>
  </si>
  <si>
    <t>Ashok Leyland Ltd.</t>
  </si>
  <si>
    <t>INE208A01029</t>
  </si>
  <si>
    <t>Agricultural, Commercial &amp; Construction Vehicles</t>
  </si>
  <si>
    <t>101210</t>
  </si>
  <si>
    <t>Credit Access Grameen Ltd.</t>
  </si>
  <si>
    <t>INE741K01010</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</si>
  <si>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</si>
  <si>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</si>
  <si>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</si>
  <si>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</si>
  <si>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</si>
  <si>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</si>
  <si>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</si>
  <si>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</si>
  <si>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</si>
  <si>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</si>
  <si>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</si>
  <si>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</si>
  <si>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The Great Eastern Shipping Co. Ltd.</t>
  </si>
  <si>
    <t>Transport Services</t>
  </si>
  <si>
    <t>Raymond Ltd.</t>
  </si>
  <si>
    <t>017</t>
  </si>
  <si>
    <t>SBI Large and Midcap Fund</t>
  </si>
  <si>
    <t>100002</t>
  </si>
  <si>
    <t>Reliance Industries Ltd.</t>
  </si>
  <si>
    <t>INE002A01018</t>
  </si>
  <si>
    <t>Petroleum Products</t>
  </si>
  <si>
    <t>100231</t>
  </si>
  <si>
    <t>Muthoot Finance Ltd.</t>
  </si>
  <si>
    <t>INE414G01012</t>
  </si>
  <si>
    <t>101200</t>
  </si>
  <si>
    <t>Gland Pharma Ltd.</t>
  </si>
  <si>
    <t>INE068V01023</t>
  </si>
  <si>
    <t>100017</t>
  </si>
  <si>
    <t>National Aluminium Company Ltd.</t>
  </si>
  <si>
    <t>INE139A01034</t>
  </si>
  <si>
    <t>100008</t>
  </si>
  <si>
    <t>Sun Pharmaceutical Industries Ltd.</t>
  </si>
  <si>
    <t>INE044A01036</t>
  </si>
  <si>
    <t>100144</t>
  </si>
  <si>
    <t>Voltas Ltd.</t>
  </si>
  <si>
    <t>INE226A01021</t>
  </si>
  <si>
    <t>100335</t>
  </si>
  <si>
    <t>Kajaria Ceramics Ltd.</t>
  </si>
  <si>
    <t>INE217B01036</t>
  </si>
  <si>
    <t>100019</t>
  </si>
  <si>
    <t>ITC Ltd.</t>
  </si>
  <si>
    <t>INE154A01025</t>
  </si>
  <si>
    <t>100140</t>
  </si>
  <si>
    <t>Shree Cement Ltd.</t>
  </si>
  <si>
    <t>INE070A01015</t>
  </si>
  <si>
    <t>100382</t>
  </si>
  <si>
    <t>Fortis Healthcare Ltd.</t>
  </si>
  <si>
    <t>INE061F01013</t>
  </si>
  <si>
    <t>Healthcare Services</t>
  </si>
  <si>
    <t>100172</t>
  </si>
  <si>
    <t>ACC Ltd.</t>
  </si>
  <si>
    <t>INE012A01025</t>
  </si>
  <si>
    <t>100447</t>
  </si>
  <si>
    <t>LTIMindtree Ltd.</t>
  </si>
  <si>
    <t>INE214T01019</t>
  </si>
  <si>
    <t>100306</t>
  </si>
  <si>
    <t>Abbott India Ltd.</t>
  </si>
  <si>
    <t>INE358A01014</t>
  </si>
  <si>
    <t>100285</t>
  </si>
  <si>
    <t>Alkem Laboratories Ltd.</t>
  </si>
  <si>
    <t>INE540L01014</t>
  </si>
  <si>
    <t>101553</t>
  </si>
  <si>
    <t>Delhivery Ltd.</t>
  </si>
  <si>
    <t>INE148O01028</t>
  </si>
  <si>
    <t>100684</t>
  </si>
  <si>
    <t>SBI Life Insurance Co. Ltd.</t>
  </si>
  <si>
    <t>INE123W01016</t>
  </si>
  <si>
    <t>Insurance</t>
  </si>
  <si>
    <t>100262</t>
  </si>
  <si>
    <t>Ingersoll Rand (India) Ltd.</t>
  </si>
  <si>
    <t>INE177A01018</t>
  </si>
  <si>
    <t>100047</t>
  </si>
  <si>
    <t>Emami Ltd.</t>
  </si>
  <si>
    <t>INE548C01032</t>
  </si>
  <si>
    <t>Personal Products</t>
  </si>
  <si>
    <t>100095</t>
  </si>
  <si>
    <t>Bharti Airtel Ltd.</t>
  </si>
  <si>
    <t>INE397D01024</t>
  </si>
  <si>
    <t>Telecom - Services</t>
  </si>
  <si>
    <t>100090</t>
  </si>
  <si>
    <t>Bharat Forge Ltd.</t>
  </si>
  <si>
    <t>INE465A01025</t>
  </si>
  <si>
    <t>100039</t>
  </si>
  <si>
    <t>Bajaj Auto Ltd.</t>
  </si>
  <si>
    <t>INE917I01010</t>
  </si>
  <si>
    <t>100222</t>
  </si>
  <si>
    <t>The Indian Hotels Company Ltd.</t>
  </si>
  <si>
    <t>INE053A01029</t>
  </si>
  <si>
    <t>100043</t>
  </si>
  <si>
    <t>ZF Commercial Vehicle Control Systems India Ltd.</t>
  </si>
  <si>
    <t>INE342J01019</t>
  </si>
  <si>
    <t>100739</t>
  </si>
  <si>
    <t>UNO Minda Ltd.</t>
  </si>
  <si>
    <t>INE405E01023</t>
  </si>
  <si>
    <t>100378</t>
  </si>
  <si>
    <t>Jindal Steel &amp; Power Ltd.</t>
  </si>
  <si>
    <t>INE749A01030</t>
  </si>
  <si>
    <t>100670</t>
  </si>
  <si>
    <t>Tube Investments of India Ltd.</t>
  </si>
  <si>
    <t>INE974X01010</t>
  </si>
  <si>
    <t>100361</t>
  </si>
  <si>
    <t>Bank of India</t>
  </si>
  <si>
    <t>INE084A01016</t>
  </si>
  <si>
    <t>101403</t>
  </si>
  <si>
    <t>Tega Industries Ltd.</t>
  </si>
  <si>
    <t>INE011K01018</t>
  </si>
  <si>
    <t>Industrial Manufacturing</t>
  </si>
  <si>
    <t>100706</t>
  </si>
  <si>
    <t>HDFC Life Insurance Company Ltd.</t>
  </si>
  <si>
    <t>INE795G01014</t>
  </si>
  <si>
    <t>100217</t>
  </si>
  <si>
    <t>Torrent Power Ltd.</t>
  </si>
  <si>
    <t>INE813H01021</t>
  </si>
  <si>
    <t>Power</t>
  </si>
  <si>
    <t>101342</t>
  </si>
  <si>
    <t>Nuvoco Vistas Corporation Ltd.</t>
  </si>
  <si>
    <t>INE118D01016</t>
  </si>
  <si>
    <t>100096</t>
  </si>
  <si>
    <t>Container Corporation of India Ltd.</t>
  </si>
  <si>
    <t>INE111A01025</t>
  </si>
  <si>
    <t>100660</t>
  </si>
  <si>
    <t>Hatsun Agro Product Ltd.</t>
  </si>
  <si>
    <t>INE473B01035</t>
  </si>
  <si>
    <t>100120</t>
  </si>
  <si>
    <t>Torrent Pharmaceuticals Ltd.</t>
  </si>
  <si>
    <t>INE685A01028</t>
  </si>
  <si>
    <t>100119</t>
  </si>
  <si>
    <t>Tata Motors Ltd.</t>
  </si>
  <si>
    <t>INE155A01022</t>
  </si>
  <si>
    <t>100184</t>
  </si>
  <si>
    <t>Tata Steel Ltd.</t>
  </si>
  <si>
    <t>INE081A01020</t>
  </si>
  <si>
    <t>100092</t>
  </si>
  <si>
    <t>Bank of Baroda</t>
  </si>
  <si>
    <t>INE028A01039</t>
  </si>
  <si>
    <t>100282</t>
  </si>
  <si>
    <t>Blue Star Ltd.</t>
  </si>
  <si>
    <t>INE472A01039</t>
  </si>
  <si>
    <t>100121</t>
  </si>
  <si>
    <t>United Breweries Ltd.</t>
  </si>
  <si>
    <t>INE686F01025</t>
  </si>
  <si>
    <t>Beverages</t>
  </si>
  <si>
    <t>101311</t>
  </si>
  <si>
    <t>G R Infra projects Ltd.</t>
  </si>
  <si>
    <t>INE201P01022</t>
  </si>
  <si>
    <t>100157</t>
  </si>
  <si>
    <t>Godrej Consumer Products Ltd.</t>
  </si>
  <si>
    <t>INE102D01028</t>
  </si>
  <si>
    <t>101457</t>
  </si>
  <si>
    <t>Motherson Sumi Wiring India Ltd.</t>
  </si>
  <si>
    <t>INE0FS801015</t>
  </si>
  <si>
    <t>100426</t>
  </si>
  <si>
    <t>Relaxo Footwears Ltd.</t>
  </si>
  <si>
    <t>INE131B01039</t>
  </si>
  <si>
    <t>100221</t>
  </si>
  <si>
    <t>Sundram Fasteners Ltd.</t>
  </si>
  <si>
    <t>INE387A01021</t>
  </si>
  <si>
    <t>100037</t>
  </si>
  <si>
    <t>HCL Technologies Ltd.</t>
  </si>
  <si>
    <t>INE860A01027</t>
  </si>
  <si>
    <t>100558</t>
  </si>
  <si>
    <t>Privi Speciality Chemicals Ltd.</t>
  </si>
  <si>
    <t>INE959A01019</t>
  </si>
  <si>
    <t>Chemicals &amp; Petrochemicals</t>
  </si>
  <si>
    <t>100284</t>
  </si>
  <si>
    <t>Dr. Lal Path labs Ltd.</t>
  </si>
  <si>
    <t>INE600L01024</t>
  </si>
  <si>
    <t>100112</t>
  </si>
  <si>
    <t>Punjab National Bank</t>
  </si>
  <si>
    <t>INE160A01022</t>
  </si>
  <si>
    <t>100534</t>
  </si>
  <si>
    <t>Sheela Foam Ltd.</t>
  </si>
  <si>
    <t>INE916U01025</t>
  </si>
  <si>
    <t>100899</t>
  </si>
  <si>
    <t>Neogen Chemicals Ltd.</t>
  </si>
  <si>
    <t>INE136S01016</t>
  </si>
  <si>
    <t>100775</t>
  </si>
  <si>
    <t>Lemon Tree Hotels Ltd.</t>
  </si>
  <si>
    <t>INE970X01018</t>
  </si>
  <si>
    <t>100011</t>
  </si>
  <si>
    <t>Wipro Ltd.</t>
  </si>
  <si>
    <t>INE075A01022</t>
  </si>
  <si>
    <t>100552</t>
  </si>
  <si>
    <t>Ganesha Ecosphere Ltd.</t>
  </si>
  <si>
    <t>INE845D01014</t>
  </si>
  <si>
    <t>100033</t>
  </si>
  <si>
    <t>Indian Bank</t>
  </si>
  <si>
    <t>INE562A01011</t>
  </si>
  <si>
    <t>100293</t>
  </si>
  <si>
    <t>AIA Engineering Ltd.</t>
  </si>
  <si>
    <t>INE212H01026</t>
  </si>
  <si>
    <t>100164</t>
  </si>
  <si>
    <t>Petronet LNG Ltd.</t>
  </si>
  <si>
    <t>INE347G01014</t>
  </si>
  <si>
    <t>Gas</t>
  </si>
  <si>
    <t>100374</t>
  </si>
  <si>
    <t>CESC Ltd.</t>
  </si>
  <si>
    <t>INE486A01021</t>
  </si>
  <si>
    <t>100400</t>
  </si>
  <si>
    <t>Finolex Industries Ltd.</t>
  </si>
  <si>
    <t>INE183A01024</t>
  </si>
  <si>
    <t>100815</t>
  </si>
  <si>
    <t>Andhra Paper Ltd.</t>
  </si>
  <si>
    <t>INE435A01028</t>
  </si>
  <si>
    <t>102004</t>
  </si>
  <si>
    <t>Flair Writing Industries Ltd.</t>
  </si>
  <si>
    <t>INE00Y201027</t>
  </si>
  <si>
    <t>Household Products</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</si>
  <si>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</si>
  <si>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</si>
  <si>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</si>
  <si>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</si>
  <si>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</si>
  <si>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</si>
  <si>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</si>
  <si>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</si>
  <si>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</si>
  <si>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</si>
  <si>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</si>
  <si>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</si>
  <si>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</si>
  <si>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</si>
  <si>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</si>
  <si>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100123</t>
  </si>
  <si>
    <t>GE T&amp;D India Ltd.</t>
  </si>
  <si>
    <t>INE200A01026</t>
  </si>
  <si>
    <t>100014</t>
  </si>
  <si>
    <t>Mahindra &amp; Mahindra Ltd.</t>
  </si>
  <si>
    <t>INE101A01026</t>
  </si>
  <si>
    <t>100176</t>
  </si>
  <si>
    <t>GAIL (India) Ltd.</t>
  </si>
  <si>
    <t>INE129A01019</t>
  </si>
  <si>
    <t>100318</t>
  </si>
  <si>
    <t>Tata Motors Ltd. - DVR</t>
  </si>
  <si>
    <t>IN9155A01020</t>
  </si>
  <si>
    <t>100505</t>
  </si>
  <si>
    <t>ICICI Prudential Life Insurance Company Ltd.</t>
  </si>
  <si>
    <t>INE726G01019</t>
  </si>
  <si>
    <t>100028</t>
  </si>
  <si>
    <t>Lupin Ltd.</t>
  </si>
  <si>
    <t>INE326A01037</t>
  </si>
  <si>
    <t>100111</t>
  </si>
  <si>
    <t>Oil &amp; Natural Gas Corporation Ltd.</t>
  </si>
  <si>
    <t>INE213A01029</t>
  </si>
  <si>
    <t>Oil</t>
  </si>
  <si>
    <t>101469</t>
  </si>
  <si>
    <t>Equitas Small Finance Bank Ltd.</t>
  </si>
  <si>
    <t>INE063P01018</t>
  </si>
  <si>
    <t>100094</t>
  </si>
  <si>
    <t>Bharat Petroleum Corporation Ltd.</t>
  </si>
  <si>
    <t>INE029A01011</t>
  </si>
  <si>
    <t>100036</t>
  </si>
  <si>
    <t>Mahindra &amp; Mahindra Financial Services Ltd.</t>
  </si>
  <si>
    <t>INE774D01024</t>
  </si>
  <si>
    <t>100531</t>
  </si>
  <si>
    <t>TVS Holdings Ltd.</t>
  </si>
  <si>
    <t>INE105A01035</t>
  </si>
  <si>
    <t>100503</t>
  </si>
  <si>
    <t>Prism Johnson Ltd.</t>
  </si>
  <si>
    <t>INE010A01011</t>
  </si>
  <si>
    <t>101346</t>
  </si>
  <si>
    <t>Chemplast Sanmar Ltd.</t>
  </si>
  <si>
    <t>INE488A01050</t>
  </si>
  <si>
    <t>100165</t>
  </si>
  <si>
    <t>Rallis India Ltd.</t>
  </si>
  <si>
    <t>INE613A01020</t>
  </si>
  <si>
    <t>Fertilizers &amp; Agrochemicals</t>
  </si>
  <si>
    <t>100224</t>
  </si>
  <si>
    <t>Mahindra Lifespace Developers Ltd.</t>
  </si>
  <si>
    <t>INE813A01018</t>
  </si>
  <si>
    <t>100737</t>
  </si>
  <si>
    <t>Hindustan Copper Ltd.</t>
  </si>
  <si>
    <t>INE531E01026</t>
  </si>
  <si>
    <t>100514</t>
  </si>
  <si>
    <t>Grindwell Norton Ltd.</t>
  </si>
  <si>
    <t>INE536A01023</t>
  </si>
  <si>
    <t>100159</t>
  </si>
  <si>
    <t>Sanofi India Ltd.</t>
  </si>
  <si>
    <t>INE058A01010</t>
  </si>
  <si>
    <t>100210</t>
  </si>
  <si>
    <t>IRB Infrastructure Developers Ltd.</t>
  </si>
  <si>
    <t>INE821I01022</t>
  </si>
  <si>
    <t>100243</t>
  </si>
  <si>
    <t>Multi Commodity Exchange of India Ltd.</t>
  </si>
  <si>
    <t>INE745G01035</t>
  </si>
  <si>
    <t>100076</t>
  </si>
  <si>
    <t>Strides Pharma Science Ltd.</t>
  </si>
  <si>
    <t>INE939A01011</t>
  </si>
  <si>
    <t>100682</t>
  </si>
  <si>
    <t>ICICI Lombard General Insurance Company Ltd.</t>
  </si>
  <si>
    <t>INE765G01017</t>
  </si>
  <si>
    <t>100171</t>
  </si>
  <si>
    <t>VA Tech Wabag Ltd.</t>
  </si>
  <si>
    <t>INE956G01038</t>
  </si>
  <si>
    <t>Other Utilities</t>
  </si>
  <si>
    <t>101936</t>
  </si>
  <si>
    <t>Sundaram Clayton Ltd.</t>
  </si>
  <si>
    <t>INE0Q3R01026</t>
  </si>
  <si>
    <t>100367</t>
  </si>
  <si>
    <t>Exide Industries Ltd.</t>
  </si>
  <si>
    <t>INE302A01020</t>
  </si>
  <si>
    <t>101390</t>
  </si>
  <si>
    <t>PB Fintech Ltd.</t>
  </si>
  <si>
    <t>INE417T01026</t>
  </si>
  <si>
    <t>Financial Technology (Fintech)</t>
  </si>
  <si>
    <t>100435</t>
  </si>
  <si>
    <t>Crompton Greaves Consumer Electricals Ltd.</t>
  </si>
  <si>
    <t>INE299U01018</t>
  </si>
  <si>
    <t>101889</t>
  </si>
  <si>
    <t>Jio Financial Services Ltd.</t>
  </si>
  <si>
    <t>INE758E01017</t>
  </si>
  <si>
    <t>101178</t>
  </si>
  <si>
    <t>Computer Age Management Services Ltd.</t>
  </si>
  <si>
    <t>INE596I01012</t>
  </si>
  <si>
    <t>100743</t>
  </si>
  <si>
    <t>HeidelbergCement India Ltd.</t>
  </si>
  <si>
    <t>INE578A01017</t>
  </si>
  <si>
    <t>102005</t>
  </si>
  <si>
    <t>Tata Technologies Ltd.</t>
  </si>
  <si>
    <t>INE142M01025</t>
  </si>
  <si>
    <t>021</t>
  </si>
  <si>
    <t>SBI Magnum Global Fund</t>
  </si>
  <si>
    <t>100363</t>
  </si>
  <si>
    <t>Procter &amp; Gamble Hygiene and Health Care Ltd.</t>
  </si>
  <si>
    <t>INE179A01014</t>
  </si>
  <si>
    <t>100736</t>
  </si>
  <si>
    <t>CCL Products (India) Ltd.</t>
  </si>
  <si>
    <t>INE421D01022</t>
  </si>
  <si>
    <t>Agricultural Food &amp; other Products</t>
  </si>
  <si>
    <t>101458</t>
  </si>
  <si>
    <t>Aether Industries Ltd.</t>
  </si>
  <si>
    <t>INE0BWX01014</t>
  </si>
  <si>
    <t>100237</t>
  </si>
  <si>
    <t>SKF India Ltd.</t>
  </si>
  <si>
    <t>INE640A01023</t>
  </si>
  <si>
    <t>100650</t>
  </si>
  <si>
    <t>Garware Technical Fibres Ltd.</t>
  </si>
  <si>
    <t>INE276A01018</t>
  </si>
  <si>
    <t>100941</t>
  </si>
  <si>
    <t>CSB Bank Ltd.</t>
  </si>
  <si>
    <t>INE679A01013</t>
  </si>
  <si>
    <t>100257</t>
  </si>
  <si>
    <t>Whirlpool of India Ltd.</t>
  </si>
  <si>
    <t>INE716A01013</t>
  </si>
  <si>
    <t>101102</t>
  </si>
  <si>
    <t>ESAB India Ltd.</t>
  </si>
  <si>
    <t>INE284A01012</t>
  </si>
  <si>
    <t>101965</t>
  </si>
  <si>
    <t>Nazara Technologies Ltd.</t>
  </si>
  <si>
    <t>100025</t>
  </si>
  <si>
    <t>Nestle India Ltd.</t>
  </si>
  <si>
    <t>INE239A01016</t>
  </si>
  <si>
    <t>100553</t>
  </si>
  <si>
    <t>Kennametal India Ltd.</t>
  </si>
  <si>
    <t>INE717A01029</t>
  </si>
  <si>
    <t>100825</t>
  </si>
  <si>
    <t>Alphabet Inc.</t>
  </si>
  <si>
    <t>US02079K3059</t>
  </si>
  <si>
    <t>024</t>
  </si>
  <si>
    <t>SBI Equity Hybrid Fund</t>
  </si>
  <si>
    <t>100344</t>
  </si>
  <si>
    <t>MRF Ltd.</t>
  </si>
  <si>
    <t>INE883A01011</t>
  </si>
  <si>
    <t>100125</t>
  </si>
  <si>
    <t>Bajaj Finance Ltd.</t>
  </si>
  <si>
    <t>INE296A01024</t>
  </si>
  <si>
    <t>100465</t>
  </si>
  <si>
    <t>Interglobe Aviation Ltd.</t>
  </si>
  <si>
    <t>INE646L01027</t>
  </si>
  <si>
    <t>100260</t>
  </si>
  <si>
    <t>Solar Industries India Ltd.</t>
  </si>
  <si>
    <t>INE343H01029</t>
  </si>
  <si>
    <t>100628</t>
  </si>
  <si>
    <t>Avenue Supermarts Ltd.</t>
  </si>
  <si>
    <t>INE192R01011</t>
  </si>
  <si>
    <t>101462</t>
  </si>
  <si>
    <t>Vedant Fashions Ltd.</t>
  </si>
  <si>
    <t>INE825V01034</t>
  </si>
  <si>
    <t>100519</t>
  </si>
  <si>
    <t>Westlife Foodworld Ltd.</t>
  </si>
  <si>
    <t>INE274F01020</t>
  </si>
  <si>
    <t>101550</t>
  </si>
  <si>
    <t>Life Insurance Corporation of India</t>
  </si>
  <si>
    <t>INE0J1Y01017</t>
  </si>
  <si>
    <t>100182</t>
  </si>
  <si>
    <t>Power Grid Corporation of India Ltd.</t>
  </si>
  <si>
    <t>INE752E01010</t>
  </si>
  <si>
    <t>100530</t>
  </si>
  <si>
    <t>Bosch Ltd.</t>
  </si>
  <si>
    <t>EQ315201XXXX</t>
  </si>
  <si>
    <t>e) Real Estate Investment Trust</t>
  </si>
  <si>
    <t>3200002</t>
  </si>
  <si>
    <t>Embassy Office Parks Reit</t>
  </si>
  <si>
    <t>INE041025011</t>
  </si>
  <si>
    <t>d) Infrastructure Investment Trust</t>
  </si>
  <si>
    <t>3300006</t>
  </si>
  <si>
    <t>Cube Highways Trust</t>
  </si>
  <si>
    <t>INE0NR623014</t>
  </si>
  <si>
    <t>Transport Infrastructure</t>
  </si>
  <si>
    <t>704132</t>
  </si>
  <si>
    <t>National Bank for Agriculture and Rural Development</t>
  </si>
  <si>
    <t>INE261F08DX0</t>
  </si>
  <si>
    <t>CRISIL AAA</t>
  </si>
  <si>
    <t>N**</t>
  </si>
  <si>
    <t>704315</t>
  </si>
  <si>
    <t>Small Industries Development Bank of India</t>
  </si>
  <si>
    <t>INE556F08KI9</t>
  </si>
  <si>
    <t>703923</t>
  </si>
  <si>
    <t>Bharti Telecom Ltd.</t>
  </si>
  <si>
    <t>INE403D08132</t>
  </si>
  <si>
    <t>CRISIL AA+</t>
  </si>
  <si>
    <t>702691</t>
  </si>
  <si>
    <t>Indian Bank( Tier II Bond under Basel III )</t>
  </si>
  <si>
    <t>INE562A08081</t>
  </si>
  <si>
    <t>704431</t>
  </si>
  <si>
    <t>Tata Communications Ltd.</t>
  </si>
  <si>
    <t>INE151A08349</t>
  </si>
  <si>
    <t>CARE AAA</t>
  </si>
  <si>
    <t>704323</t>
  </si>
  <si>
    <t>INE261F08EB4</t>
  </si>
  <si>
    <t>704314</t>
  </si>
  <si>
    <t>INE018A08BH2</t>
  </si>
  <si>
    <t>704262</t>
  </si>
  <si>
    <t>Tata Housing Development Co. Ltd.</t>
  </si>
  <si>
    <t>INE582L08037</t>
  </si>
  <si>
    <t>CARE AA</t>
  </si>
  <si>
    <t>704114</t>
  </si>
  <si>
    <t>INE414G07HK3</t>
  </si>
  <si>
    <t>800313</t>
  </si>
  <si>
    <t>Tata Motors Finance Ltd.</t>
  </si>
  <si>
    <t>INE601U08283</t>
  </si>
  <si>
    <t>CRISIL AA</t>
  </si>
  <si>
    <t>703576</t>
  </si>
  <si>
    <t>KNR Tirumala Infra Pvt. Ltd.</t>
  </si>
  <si>
    <t>INE01NS07019</t>
  </si>
  <si>
    <t>704010</t>
  </si>
  <si>
    <t>Bank of India( AT1 Bond Under Basel III )</t>
  </si>
  <si>
    <t>INE084A08169</t>
  </si>
  <si>
    <t>704591</t>
  </si>
  <si>
    <t>INE040A08AJ4</t>
  </si>
  <si>
    <t>704310</t>
  </si>
  <si>
    <t>INE040A08922</t>
  </si>
  <si>
    <t>702275</t>
  </si>
  <si>
    <t>INE428A08101</t>
  </si>
  <si>
    <t>IND AA+</t>
  </si>
  <si>
    <t>704308</t>
  </si>
  <si>
    <t>INE813H07275</t>
  </si>
  <si>
    <t>704235</t>
  </si>
  <si>
    <t>REC Ltd.</t>
  </si>
  <si>
    <t>INE020B08EI8</t>
  </si>
  <si>
    <t>702920</t>
  </si>
  <si>
    <t>INE774D07UF0</t>
  </si>
  <si>
    <t>IND AAA</t>
  </si>
  <si>
    <t>704305</t>
  </si>
  <si>
    <t>INE813H07309</t>
  </si>
  <si>
    <t>702866</t>
  </si>
  <si>
    <t>INE774D07UC7</t>
  </si>
  <si>
    <t>702594</t>
  </si>
  <si>
    <t>Punjab National Bank( Tier II Bond under Basel III )</t>
  </si>
  <si>
    <t>INE160A08167</t>
  </si>
  <si>
    <t>703577</t>
  </si>
  <si>
    <t>INE01NS07027</t>
  </si>
  <si>
    <t>702561</t>
  </si>
  <si>
    <t>State Bank of India( Tier II Bond under Basel III )</t>
  </si>
  <si>
    <t>INE062A08256</t>
  </si>
  <si>
    <t>704183</t>
  </si>
  <si>
    <t>Punjab National Bank( AT1 Bond Under Basel III )</t>
  </si>
  <si>
    <t>INE160A08266</t>
  </si>
  <si>
    <t>704296</t>
  </si>
  <si>
    <t>Avanse Financial Services Ltd.</t>
  </si>
  <si>
    <t>INE087P07337</t>
  </si>
  <si>
    <t>CARE AA-</t>
  </si>
  <si>
    <t>704129</t>
  </si>
  <si>
    <t>JM Financial Asset Reconstruction Company Ltd.</t>
  </si>
  <si>
    <t>INE265J07506</t>
  </si>
  <si>
    <t>[ICRA]AA-</t>
  </si>
  <si>
    <t>900299</t>
  </si>
  <si>
    <t>7.18% CGL 2033</t>
  </si>
  <si>
    <t>IN0020230085</t>
  </si>
  <si>
    <t>Sovereign</t>
  </si>
  <si>
    <t>900294</t>
  </si>
  <si>
    <t>7.30% CGL 2053</t>
  </si>
  <si>
    <t>IN0020230051</t>
  </si>
  <si>
    <t>900251</t>
  </si>
  <si>
    <t>7.54% CGL 2036</t>
  </si>
  <si>
    <t>IN0020220029</t>
  </si>
  <si>
    <t>900285</t>
  </si>
  <si>
    <t>7.41% CGL 2036</t>
  </si>
  <si>
    <t>IN0020220102</t>
  </si>
  <si>
    <t>900082</t>
  </si>
  <si>
    <t>7.17% CGL 2028</t>
  </si>
  <si>
    <t>IN0020170174</t>
  </si>
  <si>
    <t>900290</t>
  </si>
  <si>
    <t>7.06% CGL 2028</t>
  </si>
  <si>
    <t>IN0020230010</t>
  </si>
  <si>
    <t>900283</t>
  </si>
  <si>
    <t>7.26% CGL 2032</t>
  </si>
  <si>
    <t>IN0020220060</t>
  </si>
  <si>
    <t>900295</t>
  </si>
  <si>
    <t>7.18% CGL 2037</t>
  </si>
  <si>
    <t>IN0020230077</t>
  </si>
  <si>
    <t>1905030</t>
  </si>
  <si>
    <t>7.73% State Government of Uttar Pradesh 2034</t>
  </si>
  <si>
    <t>IN3320230151</t>
  </si>
  <si>
    <t>1905031</t>
  </si>
  <si>
    <t>7.73% State Government of Uttar Pradesh 2035</t>
  </si>
  <si>
    <t>IN3320230169</t>
  </si>
  <si>
    <t>1900233</t>
  </si>
  <si>
    <t>8.69% State Government of Tamil Nadu 2026</t>
  </si>
  <si>
    <t>IN3120150203</t>
  </si>
  <si>
    <t>1009355</t>
  </si>
  <si>
    <t>LIC Housing Finance Ltd.</t>
  </si>
  <si>
    <t>INE115A14ER7</t>
  </si>
  <si>
    <t>CRISIL A1+</t>
  </si>
  <si>
    <t>1009352</t>
  </si>
  <si>
    <t>Nirma Ltd.</t>
  </si>
  <si>
    <t>INE091A14DZ5</t>
  </si>
  <si>
    <t>1009356</t>
  </si>
  <si>
    <t>INE121A14WD7</t>
  </si>
  <si>
    <t>1009358</t>
  </si>
  <si>
    <t>Hero FinCorp Ltd.</t>
  </si>
  <si>
    <t>INE957N14HR8</t>
  </si>
  <si>
    <t>1009357</t>
  </si>
  <si>
    <t>BOB Financial Solutions Ltd.</t>
  </si>
  <si>
    <t>INE027214548</t>
  </si>
  <si>
    <t>1102458</t>
  </si>
  <si>
    <t>The Jammu &amp; Kashmir Bank Ltd.</t>
  </si>
  <si>
    <t>INE168A16MP8</t>
  </si>
  <si>
    <t>1102164</t>
  </si>
  <si>
    <t>The Federal Bank Ltd.</t>
  </si>
  <si>
    <t>INE171A16KM3</t>
  </si>
  <si>
    <t>1102165</t>
  </si>
  <si>
    <t>IndusInd Bank Ltd.</t>
  </si>
  <si>
    <t>INE095A16R91</t>
  </si>
  <si>
    <t>1800702</t>
  </si>
  <si>
    <t>GOI 22.08.2026 GOV</t>
  </si>
  <si>
    <t>IN000826C023</t>
  </si>
  <si>
    <t>028</t>
  </si>
  <si>
    <t>SBI Magnum Income Fund</t>
  </si>
  <si>
    <t>704307</t>
  </si>
  <si>
    <t>INE813H07283</t>
  </si>
  <si>
    <t>704469</t>
  </si>
  <si>
    <t>Godrej Properties Ltd.</t>
  </si>
  <si>
    <t>INE484J08055</t>
  </si>
  <si>
    <t>[ICRA]AA+</t>
  </si>
  <si>
    <t>702664</t>
  </si>
  <si>
    <t>Tata Realty and Infrastructure Ltd.</t>
  </si>
  <si>
    <t>INE371K08169</t>
  </si>
  <si>
    <t>703918</t>
  </si>
  <si>
    <t>Mahanagar Telephone Nigam Ltd.</t>
  </si>
  <si>
    <t>INE153A08105</t>
  </si>
  <si>
    <t>IND AAA(CE)</t>
  </si>
  <si>
    <t>704275</t>
  </si>
  <si>
    <t>INE020B08EJ6</t>
  </si>
  <si>
    <t>704408</t>
  </si>
  <si>
    <t>Jamnagar Utilities &amp; Power Pvt. Ltd.</t>
  </si>
  <si>
    <t>INE936D07182</t>
  </si>
  <si>
    <t>704339</t>
  </si>
  <si>
    <t>INE115A07QK0</t>
  </si>
  <si>
    <t>703474</t>
  </si>
  <si>
    <t>Jindal Stainless Ltd.</t>
  </si>
  <si>
    <t>INE220G07119</t>
  </si>
  <si>
    <t>704327</t>
  </si>
  <si>
    <t>Grihum Housing Finance Ltd.</t>
  </si>
  <si>
    <t>INE055I07156</t>
  </si>
  <si>
    <t>704407</t>
  </si>
  <si>
    <t>Tata Projects Ltd.</t>
  </si>
  <si>
    <t>INE725H08154</t>
  </si>
  <si>
    <t>IND AA</t>
  </si>
  <si>
    <t>704411</t>
  </si>
  <si>
    <t>Aadhar Housing Finance Ltd.</t>
  </si>
  <si>
    <t>INE883F07314</t>
  </si>
  <si>
    <t>[ICRA]AA</t>
  </si>
  <si>
    <t>6400002</t>
  </si>
  <si>
    <t>INF0RQ622028</t>
  </si>
  <si>
    <t>033</t>
  </si>
  <si>
    <t>SBI Consumption Opportunities Fund</t>
  </si>
  <si>
    <t>100873</t>
  </si>
  <si>
    <t>Chalet Hotels Ltd.</t>
  </si>
  <si>
    <t>INE427F01016</t>
  </si>
  <si>
    <t>100179</t>
  </si>
  <si>
    <t>Hero MotoCorp Ltd.</t>
  </si>
  <si>
    <t>INE158A01026</t>
  </si>
  <si>
    <t>100223</t>
  </si>
  <si>
    <t>United Spirits Ltd.</t>
  </si>
  <si>
    <t>INE854D01024</t>
  </si>
  <si>
    <t>101213</t>
  </si>
  <si>
    <t>Mrs. Bectors Food Specialities Ltd.</t>
  </si>
  <si>
    <t>INE495P01012</t>
  </si>
  <si>
    <t>100154</t>
  </si>
  <si>
    <t>Colgate Palmolive (India) Ltd.</t>
  </si>
  <si>
    <t>INE259A01022</t>
  </si>
  <si>
    <t>101397</t>
  </si>
  <si>
    <t>Go Fashion (India) Ltd.</t>
  </si>
  <si>
    <t>INE0BJS01011</t>
  </si>
  <si>
    <t>100529</t>
  </si>
  <si>
    <t>Hawkins Cookers Ltd.</t>
  </si>
  <si>
    <t>INE979B01015</t>
  </si>
  <si>
    <t>100821</t>
  </si>
  <si>
    <t>TTK Prestige Ltd.</t>
  </si>
  <si>
    <t>INE690A01028</t>
  </si>
  <si>
    <t>102038</t>
  </si>
  <si>
    <t>Doms Industries Ltd.</t>
  </si>
  <si>
    <t>INE321T01012</t>
  </si>
  <si>
    <t>101799</t>
  </si>
  <si>
    <t>Sula Vineyards Ltd.</t>
  </si>
  <si>
    <t>INE142Q01026</t>
  </si>
  <si>
    <t>101949</t>
  </si>
  <si>
    <t>Samhi Hotels Ltd.</t>
  </si>
  <si>
    <t>INE08U801020</t>
  </si>
  <si>
    <t>101958</t>
  </si>
  <si>
    <t>Sai Silks (Kalamandir) Ltd.</t>
  </si>
  <si>
    <t>INE438K01021</t>
  </si>
  <si>
    <t>100554</t>
  </si>
  <si>
    <t>V-Guard Industries Ltd.</t>
  </si>
  <si>
    <t>INE951I01027</t>
  </si>
  <si>
    <t>101303</t>
  </si>
  <si>
    <t>Dodla Dairy Ltd.</t>
  </si>
  <si>
    <t>INE021O01019</t>
  </si>
  <si>
    <t>101679</t>
  </si>
  <si>
    <t>EIH Ltd.</t>
  </si>
  <si>
    <t>INE230A01023</t>
  </si>
  <si>
    <t>100559</t>
  </si>
  <si>
    <t>Avanti Feeds Ltd.</t>
  </si>
  <si>
    <t>INE871C01038</t>
  </si>
  <si>
    <t>101573</t>
  </si>
  <si>
    <t>Campus Activewear Ltd.</t>
  </si>
  <si>
    <t>INE278Y01022</t>
  </si>
  <si>
    <t>034</t>
  </si>
  <si>
    <t>SBI Technology Opportunities Fund</t>
  </si>
  <si>
    <t>100188</t>
  </si>
  <si>
    <t>Firstsource Solutions Ltd.</t>
  </si>
  <si>
    <t>INE684F01012</t>
  </si>
  <si>
    <t>Commercial Services &amp; Supplies</t>
  </si>
  <si>
    <t>100916</t>
  </si>
  <si>
    <t>Indiamart Intermesh Ltd.</t>
  </si>
  <si>
    <t>INE933S01016</t>
  </si>
  <si>
    <t>100026</t>
  </si>
  <si>
    <t>Persistent Systems Ltd.</t>
  </si>
  <si>
    <t>INE262H01013</t>
  </si>
  <si>
    <t>101556</t>
  </si>
  <si>
    <t>eMudhra Ltd.</t>
  </si>
  <si>
    <t>INE01QM01018</t>
  </si>
  <si>
    <t>100538</t>
  </si>
  <si>
    <t>Indbazaar.Com Ltd.</t>
  </si>
  <si>
    <t>EQ578801XXXX</t>
  </si>
  <si>
    <t>100539</t>
  </si>
  <si>
    <t>SIP Technologies  Ltd.</t>
  </si>
  <si>
    <t>INE468B01019</t>
  </si>
  <si>
    <t>101350</t>
  </si>
  <si>
    <t>Netflix Inc.</t>
  </si>
  <si>
    <t>US64110L1061</t>
  </si>
  <si>
    <t>100568</t>
  </si>
  <si>
    <t>Cognizant Technology Solutions Corporation</t>
  </si>
  <si>
    <t>US1924461023</t>
  </si>
  <si>
    <t>035</t>
  </si>
  <si>
    <t>SBI Healthcare Opportunities Fund</t>
  </si>
  <si>
    <t>101239</t>
  </si>
  <si>
    <t>Max Healthcare Institute Ltd.</t>
  </si>
  <si>
    <t>INE027H01010</t>
  </si>
  <si>
    <t>101774</t>
  </si>
  <si>
    <t>Global Health Ltd.</t>
  </si>
  <si>
    <t>INE474Q01031</t>
  </si>
  <si>
    <t>101876</t>
  </si>
  <si>
    <t>Mankind Pharma Ltd.</t>
  </si>
  <si>
    <t>INE634S01028</t>
  </si>
  <si>
    <t>101548</t>
  </si>
  <si>
    <t>Rainbow Children's Medicare Ltd.</t>
  </si>
  <si>
    <t>INE961O01016</t>
  </si>
  <si>
    <t>101304</t>
  </si>
  <si>
    <t>Krishna Institute of Medical Sciences Ltd.</t>
  </si>
  <si>
    <t>INE967H01017</t>
  </si>
  <si>
    <t>100201</t>
  </si>
  <si>
    <t>Aurobindo Pharma Ltd.</t>
  </si>
  <si>
    <t>INE406A01037</t>
  </si>
  <si>
    <t>101933</t>
  </si>
  <si>
    <t>Jupiter Life Line Hospitals Ltd.</t>
  </si>
  <si>
    <t>INE682M01012</t>
  </si>
  <si>
    <t>101080</t>
  </si>
  <si>
    <t>JB Chemicals &amp; Pharmaceuticals Ltd.</t>
  </si>
  <si>
    <t>INE572A01036</t>
  </si>
  <si>
    <t>100370</t>
  </si>
  <si>
    <t>Biocon Ltd.</t>
  </si>
  <si>
    <t>INE376G01013</t>
  </si>
  <si>
    <t>100004</t>
  </si>
  <si>
    <t>Zydus Lifesciences Ltd.</t>
  </si>
  <si>
    <t>INE010B01027</t>
  </si>
  <si>
    <t>100566</t>
  </si>
  <si>
    <t>Laurus Labs Ltd.</t>
  </si>
  <si>
    <t>INE947Q01028</t>
  </si>
  <si>
    <t>100645</t>
  </si>
  <si>
    <t>Gufic Biosciences Ltd.</t>
  </si>
  <si>
    <t>INE742B01025</t>
  </si>
  <si>
    <t>101348</t>
  </si>
  <si>
    <t>Ami Organics Ltd.</t>
  </si>
  <si>
    <t>INE00FF01017</t>
  </si>
  <si>
    <t>101934</t>
  </si>
  <si>
    <t>200005</t>
  </si>
  <si>
    <t>Shreno Ltd.</t>
  </si>
  <si>
    <t>INE274D04011</t>
  </si>
  <si>
    <t>CRISIL A</t>
  </si>
  <si>
    <t>036</t>
  </si>
  <si>
    <t>SBI Contra Fund</t>
  </si>
  <si>
    <t>100035</t>
  </si>
  <si>
    <t>NMDC Ltd.</t>
  </si>
  <si>
    <t>INE584A01023</t>
  </si>
  <si>
    <t>Minerals &amp; Mining</t>
  </si>
  <si>
    <t>100055</t>
  </si>
  <si>
    <t>INE171A01029</t>
  </si>
  <si>
    <t>100442</t>
  </si>
  <si>
    <t>Coromandel International Ltd.</t>
  </si>
  <si>
    <t>INE169A01031</t>
  </si>
  <si>
    <t>100137</t>
  </si>
  <si>
    <t>The Ramco Cements Ltd.</t>
  </si>
  <si>
    <t>INE331A01037</t>
  </si>
  <si>
    <t>100169</t>
  </si>
  <si>
    <t>Indian Oil Corporation Ltd.</t>
  </si>
  <si>
    <t>INE242A01010</t>
  </si>
  <si>
    <t>100499</t>
  </si>
  <si>
    <t>Disa India Ltd.</t>
  </si>
  <si>
    <t>INE131C01011</t>
  </si>
  <si>
    <t>101225</t>
  </si>
  <si>
    <t>WENDT (India) Ltd.</t>
  </si>
  <si>
    <t>INE274C01019</t>
  </si>
  <si>
    <t>100723</t>
  </si>
  <si>
    <t>Ashiana Housing Ltd.</t>
  </si>
  <si>
    <t>INE365D01021</t>
  </si>
  <si>
    <t>101959</t>
  </si>
  <si>
    <t>JSW Infrastructure Ltd.</t>
  </si>
  <si>
    <t>INE880J01026</t>
  </si>
  <si>
    <t>100286</t>
  </si>
  <si>
    <t>NHPC Ltd.</t>
  </si>
  <si>
    <t>INE848E01016</t>
  </si>
  <si>
    <t>100570</t>
  </si>
  <si>
    <t>K.P.R. Mill Ltd.</t>
  </si>
  <si>
    <t>INE930H01031</t>
  </si>
  <si>
    <t>100132</t>
  </si>
  <si>
    <t>Info Edge (India) Ltd.</t>
  </si>
  <si>
    <t>INE663F01024</t>
  </si>
  <si>
    <t>101452</t>
  </si>
  <si>
    <t>Gateway Distriparks Ltd.</t>
  </si>
  <si>
    <t>INE079J01017</t>
  </si>
  <si>
    <t>100386</t>
  </si>
  <si>
    <t>Carborundum Universal Ltd.</t>
  </si>
  <si>
    <t>INE120A01034</t>
  </si>
  <si>
    <t>100163</t>
  </si>
  <si>
    <t>INE323A01026</t>
  </si>
  <si>
    <t>100694</t>
  </si>
  <si>
    <t>Indian Energy Exchange Ltd.</t>
  </si>
  <si>
    <t>INE022Q01020</t>
  </si>
  <si>
    <t>100107</t>
  </si>
  <si>
    <t>Max Financial Services Ltd.</t>
  </si>
  <si>
    <t>INE180A01020</t>
  </si>
  <si>
    <t>100259</t>
  </si>
  <si>
    <t>Kalpataru Projects International Ltd.</t>
  </si>
  <si>
    <t>INE220B01022</t>
  </si>
  <si>
    <t>100513</t>
  </si>
  <si>
    <t>Greenply Industries Ltd.</t>
  </si>
  <si>
    <t>INE461C01038</t>
  </si>
  <si>
    <t>100654</t>
  </si>
  <si>
    <t>Automotive Axles Ltd.</t>
  </si>
  <si>
    <t>INE449A01011</t>
  </si>
  <si>
    <t>100686</t>
  </si>
  <si>
    <t>Prataap Snacks Ltd.</t>
  </si>
  <si>
    <t>INE393P01035</t>
  </si>
  <si>
    <t>100421</t>
  </si>
  <si>
    <t>Dabur India Ltd.</t>
  </si>
  <si>
    <t>INE016A01026</t>
  </si>
  <si>
    <t>101775</t>
  </si>
  <si>
    <t>NMDC Steel Ltd.</t>
  </si>
  <si>
    <t>INE0NNS01018</t>
  </si>
  <si>
    <t>1801092</t>
  </si>
  <si>
    <t>91 DAY T-BILL 22.02.24</t>
  </si>
  <si>
    <t>IN002023X351</t>
  </si>
  <si>
    <t>1801095</t>
  </si>
  <si>
    <t>91 DAY T-BILL 29.02.24</t>
  </si>
  <si>
    <t>IN002023X369</t>
  </si>
  <si>
    <t>1801079</t>
  </si>
  <si>
    <t>91 DAY T-BILL 18.01.24</t>
  </si>
  <si>
    <t>IN002023X302</t>
  </si>
  <si>
    <t>055</t>
  </si>
  <si>
    <t>SBI Nifty Index Fund</t>
  </si>
  <si>
    <t>100173</t>
  </si>
  <si>
    <t>Asian Paints Ltd.</t>
  </si>
  <si>
    <t>INE021A01026</t>
  </si>
  <si>
    <t>100181</t>
  </si>
  <si>
    <t>NTPC Ltd.</t>
  </si>
  <si>
    <t>INE733E01010</t>
  </si>
  <si>
    <t>100013</t>
  </si>
  <si>
    <t>INE095A01012</t>
  </si>
  <si>
    <t>100380</t>
  </si>
  <si>
    <t>Bajaj Finserv Ltd.</t>
  </si>
  <si>
    <t>INE918I01026</t>
  </si>
  <si>
    <t>100097</t>
  </si>
  <si>
    <t>Coal India Ltd.</t>
  </si>
  <si>
    <t>INE522F01014</t>
  </si>
  <si>
    <t>Consumable Fuels</t>
  </si>
  <si>
    <t>100193</t>
  </si>
  <si>
    <t>JSW Steel Ltd.</t>
  </si>
  <si>
    <t>INE019A01038</t>
  </si>
  <si>
    <t>100177</t>
  </si>
  <si>
    <t>Grasim Industries Ltd.</t>
  </si>
  <si>
    <t>INE047A01021</t>
  </si>
  <si>
    <t>100108</t>
  </si>
  <si>
    <t>Adani Ports and Special Economic Zone Ltd.</t>
  </si>
  <si>
    <t>INE742F01042</t>
  </si>
  <si>
    <t>100418</t>
  </si>
  <si>
    <t>Adani Enterprises Ltd.</t>
  </si>
  <si>
    <t>INE423A01024</t>
  </si>
  <si>
    <t>Metals &amp; Minerals Trading</t>
  </si>
  <si>
    <t>100080</t>
  </si>
  <si>
    <t>Dr. Reddy's Laboratories Ltd.</t>
  </si>
  <si>
    <t>INE089A01023</t>
  </si>
  <si>
    <t>100020</t>
  </si>
  <si>
    <t>Tata Consumer Products Ltd.</t>
  </si>
  <si>
    <t>INE192A01025</t>
  </si>
  <si>
    <t>100150</t>
  </si>
  <si>
    <t>Apollo Hospitals Enterprise Ltd.</t>
  </si>
  <si>
    <t>INE437A01024</t>
  </si>
  <si>
    <t>100139</t>
  </si>
  <si>
    <t>UPL Ltd.</t>
  </si>
  <si>
    <t>INE628A01036</t>
  </si>
  <si>
    <t>056</t>
  </si>
  <si>
    <t>SBI Magnum Children's Benefit Fund - Savings Plan</t>
  </si>
  <si>
    <t>102039</t>
  </si>
  <si>
    <t>Inox India Ltd.</t>
  </si>
  <si>
    <t>INE616N01034</t>
  </si>
  <si>
    <t>101929</t>
  </si>
  <si>
    <t>SBFC Finance Ltd.</t>
  </si>
  <si>
    <t>INE423Y01016</t>
  </si>
  <si>
    <t>100535</t>
  </si>
  <si>
    <t>Thangamayil Jewellery Ltd.</t>
  </si>
  <si>
    <t>INE085J01014</t>
  </si>
  <si>
    <t>101801</t>
  </si>
  <si>
    <t>Elin Electronics Ltd.</t>
  </si>
  <si>
    <t>INE050401020</t>
  </si>
  <si>
    <t>704385</t>
  </si>
  <si>
    <t>INE774D07VC5</t>
  </si>
  <si>
    <t>704331</t>
  </si>
  <si>
    <t>Nexus Select Trust</t>
  </si>
  <si>
    <t>INE0NDH07019</t>
  </si>
  <si>
    <t>704590</t>
  </si>
  <si>
    <t>INE414G07IS4</t>
  </si>
  <si>
    <t>704135</t>
  </si>
  <si>
    <t>INE153A08121</t>
  </si>
  <si>
    <t>703516</t>
  </si>
  <si>
    <t>Mangloor Highways Pvt. Ltd.</t>
  </si>
  <si>
    <t>INE00PT07014</t>
  </si>
  <si>
    <t>900291</t>
  </si>
  <si>
    <t>7.17% CGL 2030</t>
  </si>
  <si>
    <t>IN0020230036</t>
  </si>
  <si>
    <t>900166</t>
  </si>
  <si>
    <t>IN0020210137</t>
  </si>
  <si>
    <t>900298</t>
  </si>
  <si>
    <t>7.25% CGL 2063</t>
  </si>
  <si>
    <t>IN0020230044</t>
  </si>
  <si>
    <t>5100005</t>
  </si>
  <si>
    <t>GOI 16.12.2026 GOV</t>
  </si>
  <si>
    <t>IN001226C074</t>
  </si>
  <si>
    <t>057</t>
  </si>
  <si>
    <t>SBI Overnight Fund</t>
  </si>
  <si>
    <t>069</t>
  </si>
  <si>
    <t>SBI Magnum Medium Duration Fund</t>
  </si>
  <si>
    <t>703921</t>
  </si>
  <si>
    <t>INE121A07QH4</t>
  </si>
  <si>
    <t>701820</t>
  </si>
  <si>
    <t>Yes Bank Ltd.</t>
  </si>
  <si>
    <t>INE528G08345</t>
  </si>
  <si>
    <t>[ICRA]A-</t>
  </si>
  <si>
    <t>702604</t>
  </si>
  <si>
    <t>INE062A08264</t>
  </si>
  <si>
    <t>702543</t>
  </si>
  <si>
    <t>India Grid Trust</t>
  </si>
  <si>
    <t>INE219X07108</t>
  </si>
  <si>
    <t>703536</t>
  </si>
  <si>
    <t>INE813H07184</t>
  </si>
  <si>
    <t>704116</t>
  </si>
  <si>
    <t>INE261F08DW2</t>
  </si>
  <si>
    <t>703483</t>
  </si>
  <si>
    <t>INE813H07150</t>
  </si>
  <si>
    <t>702617</t>
  </si>
  <si>
    <t>Latur Renewable Pvt. Ltd.</t>
  </si>
  <si>
    <t>INE03IL08026</t>
  </si>
  <si>
    <t>CRISIL AA+(CE)</t>
  </si>
  <si>
    <t>702618</t>
  </si>
  <si>
    <t>INE03IL08034</t>
  </si>
  <si>
    <t>703634</t>
  </si>
  <si>
    <t>INE813H07234</t>
  </si>
  <si>
    <t>703635</t>
  </si>
  <si>
    <t>INE813H07242</t>
  </si>
  <si>
    <t>704546</t>
  </si>
  <si>
    <t>JM Financial Services Ltd.</t>
  </si>
  <si>
    <t>INE012I07066</t>
  </si>
  <si>
    <t>702992</t>
  </si>
  <si>
    <t>Godrej Industries Ltd.</t>
  </si>
  <si>
    <t>INE233A08030</t>
  </si>
  <si>
    <t>701874</t>
  </si>
  <si>
    <t>INE528G08279</t>
  </si>
  <si>
    <t>702613</t>
  </si>
  <si>
    <t>INE160A08159</t>
  </si>
  <si>
    <t>900254</t>
  </si>
  <si>
    <t>7.38% CGL 2027</t>
  </si>
  <si>
    <t>IN0020220037</t>
  </si>
  <si>
    <t>900249</t>
  </si>
  <si>
    <t>7.10% CGL 2029</t>
  </si>
  <si>
    <t>IN0020220011</t>
  </si>
  <si>
    <t>900288</t>
  </si>
  <si>
    <t>7.26% CGL 2033</t>
  </si>
  <si>
    <t>IN0020220151</t>
  </si>
  <si>
    <t>1904627</t>
  </si>
  <si>
    <t>7.44% State Government of Haryana 2027</t>
  </si>
  <si>
    <t>IN1620220294</t>
  </si>
  <si>
    <t>1904830</t>
  </si>
  <si>
    <t>7.79% State Government of Andhra Pradesh 2031</t>
  </si>
  <si>
    <t>IN1020220357</t>
  </si>
  <si>
    <t>072</t>
  </si>
  <si>
    <t>SBI Liquid Fund</t>
  </si>
  <si>
    <t>900098</t>
  </si>
  <si>
    <t>7.32% CGL 2024</t>
  </si>
  <si>
    <t>IN0020180488</t>
  </si>
  <si>
    <t>900114</t>
  </si>
  <si>
    <t>8.35% CGL 2024</t>
  </si>
  <si>
    <t>IN0020079045</t>
  </si>
  <si>
    <t>1009314</t>
  </si>
  <si>
    <t>Reliance Retail Ventures Ltd.</t>
  </si>
  <si>
    <t>INE929O14BF3</t>
  </si>
  <si>
    <t>1009349</t>
  </si>
  <si>
    <t>INE018A14KJ7</t>
  </si>
  <si>
    <t>1009232</t>
  </si>
  <si>
    <t>INE556F14JU4</t>
  </si>
  <si>
    <t>1009353</t>
  </si>
  <si>
    <t>INE121A14WC9</t>
  </si>
  <si>
    <t>1009343</t>
  </si>
  <si>
    <t>ICICI Securities Ltd.</t>
  </si>
  <si>
    <t>INE763G14RA9</t>
  </si>
  <si>
    <t>1009248</t>
  </si>
  <si>
    <t>Can Fin Homes Ltd.</t>
  </si>
  <si>
    <t>INE477A14CQ7</t>
  </si>
  <si>
    <t>[ICRA]A1+</t>
  </si>
  <si>
    <t>1009354</t>
  </si>
  <si>
    <t>INE556F14JV2</t>
  </si>
  <si>
    <t>1009300</t>
  </si>
  <si>
    <t>Tata Capital Financial Services Ltd.</t>
  </si>
  <si>
    <t>INE306N14WT3</t>
  </si>
  <si>
    <t>1009253</t>
  </si>
  <si>
    <t>Godrej &amp; Boyce Manufacturing Co. Ltd.</t>
  </si>
  <si>
    <t>INE982D14AS0</t>
  </si>
  <si>
    <t>1009254</t>
  </si>
  <si>
    <t>HDFC Securities Ltd.</t>
  </si>
  <si>
    <t>INE700G14HD6</t>
  </si>
  <si>
    <t>1009339</t>
  </si>
  <si>
    <t>Birla Group Holding Pvt. Ltd.</t>
  </si>
  <si>
    <t>INE09OL14EG0</t>
  </si>
  <si>
    <t>1009237</t>
  </si>
  <si>
    <t>Sikka Ports &amp; Terminals Ltd.</t>
  </si>
  <si>
    <t>INE941D14477</t>
  </si>
  <si>
    <t>1009250</t>
  </si>
  <si>
    <t>INE121A14VZ2</t>
  </si>
  <si>
    <t>1009245</t>
  </si>
  <si>
    <t>INE763G14OO7</t>
  </si>
  <si>
    <t>1009271</t>
  </si>
  <si>
    <t>Kotak Securities Ltd.</t>
  </si>
  <si>
    <t>INE028E14MP1</t>
  </si>
  <si>
    <t>1009283</t>
  </si>
  <si>
    <t>HDB Financial Services Ltd.</t>
  </si>
  <si>
    <t>INE756I14DK8</t>
  </si>
  <si>
    <t>1009295</t>
  </si>
  <si>
    <t>Aditya Birla Finance Ltd.</t>
  </si>
  <si>
    <t>INE860H141V2</t>
  </si>
  <si>
    <t>1009297</t>
  </si>
  <si>
    <t>INE403D14502</t>
  </si>
  <si>
    <t>1009317</t>
  </si>
  <si>
    <t>INE261F14KM6</t>
  </si>
  <si>
    <t>1009311</t>
  </si>
  <si>
    <t>INE860H141K5</t>
  </si>
  <si>
    <t>1009329</t>
  </si>
  <si>
    <t>INE261F14KO2</t>
  </si>
  <si>
    <t>1009323</t>
  </si>
  <si>
    <t>INE296A14WO4</t>
  </si>
  <si>
    <t>1009347</t>
  </si>
  <si>
    <t>INE102D14906</t>
  </si>
  <si>
    <t>1009338</t>
  </si>
  <si>
    <t>INE028E14MU1</t>
  </si>
  <si>
    <t>1009345</t>
  </si>
  <si>
    <t>INE028E14MV9</t>
  </si>
  <si>
    <t>1009350</t>
  </si>
  <si>
    <t>INE028E14MW7</t>
  </si>
  <si>
    <t>1009255</t>
  </si>
  <si>
    <t>INE763G14RJ0</t>
  </si>
  <si>
    <t>1009351</t>
  </si>
  <si>
    <t>Export-Import Bank of India</t>
  </si>
  <si>
    <t>INE514E14RH6</t>
  </si>
  <si>
    <t>1009334</t>
  </si>
  <si>
    <t>Sundaram Finance Ltd.</t>
  </si>
  <si>
    <t>INE660A14XT8</t>
  </si>
  <si>
    <t>1009333</t>
  </si>
  <si>
    <t>ICICI Securities Primary Dealership Ltd.</t>
  </si>
  <si>
    <t>INE849D14HK3</t>
  </si>
  <si>
    <t>1009218</t>
  </si>
  <si>
    <t>INE261F14KJ2</t>
  </si>
  <si>
    <t>1009275</t>
  </si>
  <si>
    <t>INE700G14HH7</t>
  </si>
  <si>
    <t>1009276</t>
  </si>
  <si>
    <t>INE700G14HI5</t>
  </si>
  <si>
    <t>1009290</t>
  </si>
  <si>
    <t>INE929O14BD8</t>
  </si>
  <si>
    <t>1009298</t>
  </si>
  <si>
    <t>Poonawalla Fincorp Ltd.</t>
  </si>
  <si>
    <t>INE511C14VV9</t>
  </si>
  <si>
    <t>1009299</t>
  </si>
  <si>
    <t>INE511C14VW7</t>
  </si>
  <si>
    <t>1009296</t>
  </si>
  <si>
    <t>Bajaj Financial Securties Ltd.</t>
  </si>
  <si>
    <t>INE01C314585</t>
  </si>
  <si>
    <t>1009316</t>
  </si>
  <si>
    <t>INE763G14PA3</t>
  </si>
  <si>
    <t>1009221</t>
  </si>
  <si>
    <t>INE01C314536</t>
  </si>
  <si>
    <t>1009238</t>
  </si>
  <si>
    <t>Tata Capital Housing Finance Ltd.</t>
  </si>
  <si>
    <t>INE033L14MS0</t>
  </si>
  <si>
    <t>1009277</t>
  </si>
  <si>
    <t>INE763G14RQ5</t>
  </si>
  <si>
    <t>1009294</t>
  </si>
  <si>
    <t>INE511C14VU1</t>
  </si>
  <si>
    <t>1009332</t>
  </si>
  <si>
    <t>ICICI Home Finance Co. Ltd.</t>
  </si>
  <si>
    <t>INE071G14FF1</t>
  </si>
  <si>
    <t>1009222</t>
  </si>
  <si>
    <t>INE660A14XM3</t>
  </si>
  <si>
    <t>1009230</t>
  </si>
  <si>
    <t>INE700G14HA2</t>
  </si>
  <si>
    <t>1009287</t>
  </si>
  <si>
    <t>INE660A14XP6</t>
  </si>
  <si>
    <t>1009327</t>
  </si>
  <si>
    <t>INE296A14UJ8</t>
  </si>
  <si>
    <t>1009326</t>
  </si>
  <si>
    <t>INE296A14UH2</t>
  </si>
  <si>
    <t>1102451</t>
  </si>
  <si>
    <t>Canara Bank</t>
  </si>
  <si>
    <t>INE476A16XB2</t>
  </si>
  <si>
    <t>1102445</t>
  </si>
  <si>
    <t>INE028A16EH8</t>
  </si>
  <si>
    <t>IND A1+</t>
  </si>
  <si>
    <t>1102401</t>
  </si>
  <si>
    <t>INE028A16EB1</t>
  </si>
  <si>
    <t>1102407</t>
  </si>
  <si>
    <t>INE562A16MG1</t>
  </si>
  <si>
    <t>1102417</t>
  </si>
  <si>
    <t>Union Bank of India</t>
  </si>
  <si>
    <t>INE692A16GJ2</t>
  </si>
  <si>
    <t>1102293</t>
  </si>
  <si>
    <t>INE040A16DT0</t>
  </si>
  <si>
    <t>1102444</t>
  </si>
  <si>
    <t>INE040A16DV6</t>
  </si>
  <si>
    <t>1102419</t>
  </si>
  <si>
    <t>INE476A16WV2</t>
  </si>
  <si>
    <t>1102423</t>
  </si>
  <si>
    <t>INE040A16EB6</t>
  </si>
  <si>
    <t>1102452</t>
  </si>
  <si>
    <t>Punjab &amp; Sind Bank</t>
  </si>
  <si>
    <t>INE608A16QJ7</t>
  </si>
  <si>
    <t>1102409</t>
  </si>
  <si>
    <t>INE692A16GI4</t>
  </si>
  <si>
    <t>1102453</t>
  </si>
  <si>
    <t>INE692A16GO2</t>
  </si>
  <si>
    <t>1102438</t>
  </si>
  <si>
    <t>INE476A16WZ3</t>
  </si>
  <si>
    <t>1102432</t>
  </si>
  <si>
    <t>IDFC First Bank Ltd.</t>
  </si>
  <si>
    <t>INE092T16VT3</t>
  </si>
  <si>
    <t>1102434</t>
  </si>
  <si>
    <t>INE092T16VU1</t>
  </si>
  <si>
    <t>1102435</t>
  </si>
  <si>
    <t>INE160A16OC9</t>
  </si>
  <si>
    <t>1102454</t>
  </si>
  <si>
    <t>INE562A16MJ5</t>
  </si>
  <si>
    <t>1102400</t>
  </si>
  <si>
    <t>INE608A16QI9</t>
  </si>
  <si>
    <t>1102397</t>
  </si>
  <si>
    <t>INE028A16EA3</t>
  </si>
  <si>
    <t>1102436</t>
  </si>
  <si>
    <t>INE476A16WY6</t>
  </si>
  <si>
    <t>1102391</t>
  </si>
  <si>
    <t>INE028A16DZ2</t>
  </si>
  <si>
    <t>1102323</t>
  </si>
  <si>
    <t>INE238AD6462</t>
  </si>
  <si>
    <t>1102386</t>
  </si>
  <si>
    <t>INE040A16EE0</t>
  </si>
  <si>
    <t>1102390</t>
  </si>
  <si>
    <t>INE476A16VZ5</t>
  </si>
  <si>
    <t>1102275</t>
  </si>
  <si>
    <t>INE160A16NH0</t>
  </si>
  <si>
    <t>1102166</t>
  </si>
  <si>
    <t>INE556F16AE2</t>
  </si>
  <si>
    <t>1102368</t>
  </si>
  <si>
    <t>INE237A161T7</t>
  </si>
  <si>
    <t>1801086</t>
  </si>
  <si>
    <t>91 DAY T-BILL 15.02.24</t>
  </si>
  <si>
    <t>IN002023X344</t>
  </si>
  <si>
    <t>1801006</t>
  </si>
  <si>
    <t>364 DAY T-BILL 22.02.24</t>
  </si>
  <si>
    <t>IN002022Z473</t>
  </si>
  <si>
    <t>1800984</t>
  </si>
  <si>
    <t>364 DAY T-BILL 22.03.24</t>
  </si>
  <si>
    <t>IN002022Z515</t>
  </si>
  <si>
    <t>1801096</t>
  </si>
  <si>
    <t>182 DAY T-BILL 01.02.24</t>
  </si>
  <si>
    <t>IN002023Y185</t>
  </si>
  <si>
    <t>1801072</t>
  </si>
  <si>
    <t>91 DAY T-BILL 04.01.24</t>
  </si>
  <si>
    <t>IN002023X286</t>
  </si>
  <si>
    <t>1801083</t>
  </si>
  <si>
    <t>91 DAY T-BILL 25.01.24</t>
  </si>
  <si>
    <t>IN002023X310</t>
  </si>
  <si>
    <t>1801085</t>
  </si>
  <si>
    <t>91 DAY T-BILL 08.02.24</t>
  </si>
  <si>
    <t>IN002023X336</t>
  </si>
  <si>
    <t>1801103</t>
  </si>
  <si>
    <t>91 DAY T-BILL 21.03.24</t>
  </si>
  <si>
    <t>IN002023X393</t>
  </si>
  <si>
    <t>1801106</t>
  </si>
  <si>
    <t>91 DAY T-BILL 28.03.24</t>
  </si>
  <si>
    <t>IN002023X401</t>
  </si>
  <si>
    <t>1801044</t>
  </si>
  <si>
    <t>182 DAY T-BILL 08.02.24</t>
  </si>
  <si>
    <t>IN002023Y193</t>
  </si>
  <si>
    <t>1800947</t>
  </si>
  <si>
    <t>364 DAY T-BILL 04.01.24</t>
  </si>
  <si>
    <t>IN002022Z408</t>
  </si>
  <si>
    <t>1801076</t>
  </si>
  <si>
    <t>91 DAY T-BILL 11.01.24</t>
  </si>
  <si>
    <t>IN002023X294</t>
  </si>
  <si>
    <t>1801055</t>
  </si>
  <si>
    <t>182 DAY T-BILL 29.02.24</t>
  </si>
  <si>
    <t>IN002023Y235</t>
  </si>
  <si>
    <t>1800973</t>
  </si>
  <si>
    <t>364 DAY T-BILL 07.03.24</t>
  </si>
  <si>
    <t>IN002022Z499</t>
  </si>
  <si>
    <t>1800979</t>
  </si>
  <si>
    <t>364 DAY T-BILL 14.03.24</t>
  </si>
  <si>
    <t>IN002022Z507</t>
  </si>
  <si>
    <t>1800974</t>
  </si>
  <si>
    <t>364 DAY T-BILL 29.02.24</t>
  </si>
  <si>
    <t>IN002022Z481</t>
  </si>
  <si>
    <t>1801061</t>
  </si>
  <si>
    <t>182 DAY T-BILL 14.03.24</t>
  </si>
  <si>
    <t>IN002023Y250</t>
  </si>
  <si>
    <t>1801089</t>
  </si>
  <si>
    <t>182 DAY T-BILL 25.01.24</t>
  </si>
  <si>
    <t>IN002023Y177</t>
  </si>
  <si>
    <t>1801067</t>
  </si>
  <si>
    <t>182 DAY T-BILL 21.03.24</t>
  </si>
  <si>
    <t>IN002023Y268</t>
  </si>
  <si>
    <t>074</t>
  </si>
  <si>
    <t>SBI Dynamic Bond Fund</t>
  </si>
  <si>
    <t>704586</t>
  </si>
  <si>
    <t>INE306N07NO7</t>
  </si>
  <si>
    <t>[ICRA]AAA</t>
  </si>
  <si>
    <t>704603</t>
  </si>
  <si>
    <t>Summit Digitel Infrastructure Pvt. Ltd.</t>
  </si>
  <si>
    <t>INE507T07112</t>
  </si>
  <si>
    <t>650</t>
  </si>
  <si>
    <t>900168</t>
  </si>
  <si>
    <t>6.54% CGL 2032</t>
  </si>
  <si>
    <t>IN0020210244</t>
  </si>
  <si>
    <t>1905091</t>
  </si>
  <si>
    <t>7.67% State Government of Uttar Pradesh 2033</t>
  </si>
  <si>
    <t>IN3320230235</t>
  </si>
  <si>
    <t>1905009</t>
  </si>
  <si>
    <t>7.78% State Government of Bihar 2031</t>
  </si>
  <si>
    <t>IN1320230106</t>
  </si>
  <si>
    <t>079</t>
  </si>
  <si>
    <t>SBI Savings Fund</t>
  </si>
  <si>
    <t>1904878</t>
  </si>
  <si>
    <t>8.97% State Government of Karnataka 2024</t>
  </si>
  <si>
    <t>IN1920140036</t>
  </si>
  <si>
    <t>1900161</t>
  </si>
  <si>
    <t>8.21% State Government of Haryana 2024</t>
  </si>
  <si>
    <t>IN1620150160</t>
  </si>
  <si>
    <t>1904621</t>
  </si>
  <si>
    <t>5.39% State Government of Gujarat 2024</t>
  </si>
  <si>
    <t>IN1520200313</t>
  </si>
  <si>
    <t>1904923</t>
  </si>
  <si>
    <t>5.52% State Government of Madhya Pradesh 2024</t>
  </si>
  <si>
    <t>IN2120200265</t>
  </si>
  <si>
    <t>1009077</t>
  </si>
  <si>
    <t>INE115A14EN6</t>
  </si>
  <si>
    <t>1008794</t>
  </si>
  <si>
    <t>INE514E14QY3</t>
  </si>
  <si>
    <t>1008709</t>
  </si>
  <si>
    <t>Panatone Finvest Ltd.</t>
  </si>
  <si>
    <t>INE116F14158</t>
  </si>
  <si>
    <t>1008738</t>
  </si>
  <si>
    <t>INE040A14227</t>
  </si>
  <si>
    <t>1008761</t>
  </si>
  <si>
    <t>INE601U14JE1</t>
  </si>
  <si>
    <t>1009289</t>
  </si>
  <si>
    <t>ONGC Petro Additions Ltd.</t>
  </si>
  <si>
    <t>INE163N14352</t>
  </si>
  <si>
    <t>1009242</t>
  </si>
  <si>
    <t>Highways Infrastructure Trust</t>
  </si>
  <si>
    <t>INE0KXY14014</t>
  </si>
  <si>
    <t>1008981</t>
  </si>
  <si>
    <t>INE774D14RU1</t>
  </si>
  <si>
    <t>1008782</t>
  </si>
  <si>
    <t>INE414G14SQ3</t>
  </si>
  <si>
    <t>1008776</t>
  </si>
  <si>
    <t>INE414G14SR1</t>
  </si>
  <si>
    <t>1009004</t>
  </si>
  <si>
    <t>Infina Finance Pvt. Ltd.</t>
  </si>
  <si>
    <t>INE879F14HI9</t>
  </si>
  <si>
    <t>1009217</t>
  </si>
  <si>
    <t>INE725H14BJ1</t>
  </si>
  <si>
    <t>1008903</t>
  </si>
  <si>
    <t>INE033L14ML5</t>
  </si>
  <si>
    <t>1008783</t>
  </si>
  <si>
    <t>INE414G14SP5</t>
  </si>
  <si>
    <t>1008842</t>
  </si>
  <si>
    <t>INE121A14VF4</t>
  </si>
  <si>
    <t>1009282</t>
  </si>
  <si>
    <t>Bharti Enterprises Ltd.</t>
  </si>
  <si>
    <t>INE396J14323</t>
  </si>
  <si>
    <t>1008936</t>
  </si>
  <si>
    <t>INE040A14334</t>
  </si>
  <si>
    <t>1008976</t>
  </si>
  <si>
    <t>INE879F14HF5</t>
  </si>
  <si>
    <t>1008790</t>
  </si>
  <si>
    <t>INE040A14250</t>
  </si>
  <si>
    <t>1008735</t>
  </si>
  <si>
    <t>INE306N14VR9</t>
  </si>
  <si>
    <t>1009145</t>
  </si>
  <si>
    <t>INE012I14PE3</t>
  </si>
  <si>
    <t>1009146</t>
  </si>
  <si>
    <t>JM Financial Credit Solutions Ltd.</t>
  </si>
  <si>
    <t>INE651J14AY6</t>
  </si>
  <si>
    <t>1009147</t>
  </si>
  <si>
    <t>JM Financial Products Ltd.</t>
  </si>
  <si>
    <t>INE523H141J6</t>
  </si>
  <si>
    <t>1009187</t>
  </si>
  <si>
    <t>JM Financial Properties &amp; Holdings Ltd.</t>
  </si>
  <si>
    <t>INE525R14916</t>
  </si>
  <si>
    <t>1102433</t>
  </si>
  <si>
    <t>INE238AD6587</t>
  </si>
  <si>
    <t>1102455</t>
  </si>
  <si>
    <t>INE090AD6097</t>
  </si>
  <si>
    <t>1102372</t>
  </si>
  <si>
    <t>INE040A16DX2</t>
  </si>
  <si>
    <t>1102456</t>
  </si>
  <si>
    <t>INE092T16VW7</t>
  </si>
  <si>
    <t>1102214</t>
  </si>
  <si>
    <t>INE261F16702</t>
  </si>
  <si>
    <t>1102305</t>
  </si>
  <si>
    <t>INE608A16PZ5</t>
  </si>
  <si>
    <t>1102366</t>
  </si>
  <si>
    <t>INE171A16KY8</t>
  </si>
  <si>
    <t>1102190</t>
  </si>
  <si>
    <t>INE562A16LK5</t>
  </si>
  <si>
    <t>1102198</t>
  </si>
  <si>
    <t>INE095A16S17</t>
  </si>
  <si>
    <t>1102238</t>
  </si>
  <si>
    <t>INE556F16AH5</t>
  </si>
  <si>
    <t>1102389</t>
  </si>
  <si>
    <t>INE237A168U0</t>
  </si>
  <si>
    <t>1102443</t>
  </si>
  <si>
    <t>INE556F16AM5</t>
  </si>
  <si>
    <t>1102224</t>
  </si>
  <si>
    <t>INE171A16KQ4</t>
  </si>
  <si>
    <t>1102459</t>
  </si>
  <si>
    <t>INE028A16EJ4</t>
  </si>
  <si>
    <t>1102416</t>
  </si>
  <si>
    <t>INE090AD6063</t>
  </si>
  <si>
    <t>1102460</t>
  </si>
  <si>
    <t>INE090AD6105</t>
  </si>
  <si>
    <t>1102369</t>
  </si>
  <si>
    <t>INE237A167U2</t>
  </si>
  <si>
    <t>1102282</t>
  </si>
  <si>
    <t>INE095A16T16</t>
  </si>
  <si>
    <t>1102388</t>
  </si>
  <si>
    <t>INE238AD6520</t>
  </si>
  <si>
    <t>1102258</t>
  </si>
  <si>
    <t>INE556F16AI3</t>
  </si>
  <si>
    <t>1102373</t>
  </si>
  <si>
    <t>INE095A16T81</t>
  </si>
  <si>
    <t>1102204</t>
  </si>
  <si>
    <t>INE160A16NA5</t>
  </si>
  <si>
    <t>1102188</t>
  </si>
  <si>
    <t>INE171A16KO9</t>
  </si>
  <si>
    <t>1102256</t>
  </si>
  <si>
    <t>INE692A16FV9</t>
  </si>
  <si>
    <t>1102344</t>
  </si>
  <si>
    <t>INE160A16MZ4</t>
  </si>
  <si>
    <t>1102296</t>
  </si>
  <si>
    <t>INE556F16AK9</t>
  </si>
  <si>
    <t>1102310</t>
  </si>
  <si>
    <t>INE556F16AL7</t>
  </si>
  <si>
    <t>1800989</t>
  </si>
  <si>
    <t>364 DAY T-BILL 29.03.24</t>
  </si>
  <si>
    <t>IN002022Z523</t>
  </si>
  <si>
    <t>5100023</t>
  </si>
  <si>
    <t>GOI 15.06.2024 GOV</t>
  </si>
  <si>
    <t>IN000624C055</t>
  </si>
  <si>
    <t>5100096</t>
  </si>
  <si>
    <t>GOI 26.04.2024 GOV</t>
  </si>
  <si>
    <t>IN000424C019</t>
  </si>
  <si>
    <t>5100095</t>
  </si>
  <si>
    <t>GOI 12.06.2024 GOV</t>
  </si>
  <si>
    <t>IN000624C048</t>
  </si>
  <si>
    <t>080</t>
  </si>
  <si>
    <t>SBI Credit Risk Fund</t>
  </si>
  <si>
    <t>704291</t>
  </si>
  <si>
    <t>INE883F07306</t>
  </si>
  <si>
    <t>704295</t>
  </si>
  <si>
    <t>INE163N08255</t>
  </si>
  <si>
    <t>703793</t>
  </si>
  <si>
    <t>INE118D07195</t>
  </si>
  <si>
    <t>704054</t>
  </si>
  <si>
    <t>INE019A08033</t>
  </si>
  <si>
    <t>702806</t>
  </si>
  <si>
    <t>INE233A08048</t>
  </si>
  <si>
    <t>704330</t>
  </si>
  <si>
    <t>Patel KNR Heavy Infrastructures Ltd.</t>
  </si>
  <si>
    <t>INE555J07013</t>
  </si>
  <si>
    <t>CARE AA+</t>
  </si>
  <si>
    <t>703364</t>
  </si>
  <si>
    <t>Yes Bank Ltd.( Tier II Bond under Basel III )</t>
  </si>
  <si>
    <t>INE528G08337</t>
  </si>
  <si>
    <t>704038</t>
  </si>
  <si>
    <t>INE091A08172</t>
  </si>
  <si>
    <t>704415</t>
  </si>
  <si>
    <t>Phoenix Arc Pvt. Ltd.</t>
  </si>
  <si>
    <t>INE163K07121</t>
  </si>
  <si>
    <t>701150</t>
  </si>
  <si>
    <t>AU Small Finance Bank Ltd.( Tier II Bond under Basel III )</t>
  </si>
  <si>
    <t>INE949L08418</t>
  </si>
  <si>
    <t>703357</t>
  </si>
  <si>
    <t>INE155A08209</t>
  </si>
  <si>
    <t>703904</t>
  </si>
  <si>
    <t>Motilal Oswal Finvest Ltd.</t>
  </si>
  <si>
    <t>INE01WN07060</t>
  </si>
  <si>
    <t>704005</t>
  </si>
  <si>
    <t>INE020B08EA5</t>
  </si>
  <si>
    <t>704300</t>
  </si>
  <si>
    <t>Power Finance Corporation Ltd.</t>
  </si>
  <si>
    <t>INE134E08MO2</t>
  </si>
  <si>
    <t>704159</t>
  </si>
  <si>
    <t>INE163N08180</t>
  </si>
  <si>
    <t>704298</t>
  </si>
  <si>
    <t>Indian Railway Finance Corporation Ltd.</t>
  </si>
  <si>
    <t>INE053F08304</t>
  </si>
  <si>
    <t>703784</t>
  </si>
  <si>
    <t>INE134E08LO4</t>
  </si>
  <si>
    <t>703800</t>
  </si>
  <si>
    <t>Godrej Housing Finance Ltd.</t>
  </si>
  <si>
    <t>INE02JD07025</t>
  </si>
  <si>
    <t>704297</t>
  </si>
  <si>
    <t>INE725H08113</t>
  </si>
  <si>
    <t>703816</t>
  </si>
  <si>
    <t>TVS Credit Services Ltd.</t>
  </si>
  <si>
    <t>INE729N07032</t>
  </si>
  <si>
    <t>704000</t>
  </si>
  <si>
    <t>INE153A08113</t>
  </si>
  <si>
    <t>704166</t>
  </si>
  <si>
    <t>Nuclear Power Corporation of India Ltd.</t>
  </si>
  <si>
    <t>INE206D08501</t>
  </si>
  <si>
    <t>704602</t>
  </si>
  <si>
    <t>PNB Housing Finance Ltd.</t>
  </si>
  <si>
    <t>INE572E07118</t>
  </si>
  <si>
    <t>704452</t>
  </si>
  <si>
    <t>INE572E07134</t>
  </si>
  <si>
    <t>704190</t>
  </si>
  <si>
    <t>INE134E08MK0</t>
  </si>
  <si>
    <t>700230</t>
  </si>
  <si>
    <t>INE134E08II2</t>
  </si>
  <si>
    <t>704128</t>
  </si>
  <si>
    <t>INE020B08EF4</t>
  </si>
  <si>
    <t>704321</t>
  </si>
  <si>
    <t>INE020B08EL2</t>
  </si>
  <si>
    <t>702693</t>
  </si>
  <si>
    <t>INE020B08DK6</t>
  </si>
  <si>
    <t>704487</t>
  </si>
  <si>
    <t>INE916U08038</t>
  </si>
  <si>
    <t>704485</t>
  </si>
  <si>
    <t>INE916U08046</t>
  </si>
  <si>
    <t>704488</t>
  </si>
  <si>
    <t>INE916U08012</t>
  </si>
  <si>
    <t>704486</t>
  </si>
  <si>
    <t>INE916U08020</t>
  </si>
  <si>
    <t>704477</t>
  </si>
  <si>
    <t>INE233A08089</t>
  </si>
  <si>
    <t>900162</t>
  </si>
  <si>
    <t>IN0020210160</t>
  </si>
  <si>
    <t>1009261</t>
  </si>
  <si>
    <t>L&amp;T Metro Rail (Hyderabad) Ltd. [Guaranteed by Larsen &amp; Toubro Ltd.]</t>
  </si>
  <si>
    <t>INE128M14696</t>
  </si>
  <si>
    <t>1009344</t>
  </si>
  <si>
    <t>Godrej Agrovet Ltd.</t>
  </si>
  <si>
    <t>INE850D14PY5</t>
  </si>
  <si>
    <t>081</t>
  </si>
  <si>
    <t>SBI Focused Equity Fund</t>
  </si>
  <si>
    <t>101364</t>
  </si>
  <si>
    <t>IN9397D01014</t>
  </si>
  <si>
    <t>PP*</t>
  </si>
  <si>
    <t>101410</t>
  </si>
  <si>
    <t>Medplus Health Services Ltd.</t>
  </si>
  <si>
    <t>INE804L01022</t>
  </si>
  <si>
    <t>082</t>
  </si>
  <si>
    <t>SBI Conservative Hybrid Fund</t>
  </si>
  <si>
    <t>100675</t>
  </si>
  <si>
    <t>VRL Logistics Ltd.</t>
  </si>
  <si>
    <t>INE366I01010</t>
  </si>
  <si>
    <t>101488</t>
  </si>
  <si>
    <t>Aptus Value Housing Finance India Ltd.</t>
  </si>
  <si>
    <t>INE852O01025</t>
  </si>
  <si>
    <t>100528</t>
  </si>
  <si>
    <t>Graphite India Ltd.</t>
  </si>
  <si>
    <t>INE371A01025</t>
  </si>
  <si>
    <t>704357</t>
  </si>
  <si>
    <t>INE484J08048</t>
  </si>
  <si>
    <t>704286</t>
  </si>
  <si>
    <t>INE261F08EA6</t>
  </si>
  <si>
    <t>704293</t>
  </si>
  <si>
    <t>INE725H08121</t>
  </si>
  <si>
    <t>704284</t>
  </si>
  <si>
    <t>Mahindra Rural Housing Finance Ltd.</t>
  </si>
  <si>
    <t>INE950O08287</t>
  </si>
  <si>
    <t>703997</t>
  </si>
  <si>
    <t>Bajaj Housing Finance Ltd.</t>
  </si>
  <si>
    <t>INE377Y07334</t>
  </si>
  <si>
    <t>702895</t>
  </si>
  <si>
    <t>INE507T07062</t>
  </si>
  <si>
    <t>704326</t>
  </si>
  <si>
    <t>INE163N08263</t>
  </si>
  <si>
    <t>704285</t>
  </si>
  <si>
    <t>SMFG India Home Finance Co. Ltd.</t>
  </si>
  <si>
    <t>INE213W07251</t>
  </si>
  <si>
    <t>704312</t>
  </si>
  <si>
    <t>INE018A08BI0</t>
  </si>
  <si>
    <t>704170</t>
  </si>
  <si>
    <t>SMFG India Credit Company Ltd.</t>
  </si>
  <si>
    <t>INE535H07BZ4</t>
  </si>
  <si>
    <t>704040</t>
  </si>
  <si>
    <t>Citicorp Finance (India) Ltd.</t>
  </si>
  <si>
    <t>INE915D08CU4</t>
  </si>
  <si>
    <t>704306</t>
  </si>
  <si>
    <t>INE813H07291</t>
  </si>
  <si>
    <t>704309</t>
  </si>
  <si>
    <t>INE813H07267</t>
  </si>
  <si>
    <t>704479</t>
  </si>
  <si>
    <t>Punjab National Bank( AT1 Bond under Basel III )</t>
  </si>
  <si>
    <t>INE160A08282</t>
  </si>
  <si>
    <t>703673</t>
  </si>
  <si>
    <t>INE219X07330</t>
  </si>
  <si>
    <t>704589</t>
  </si>
  <si>
    <t>INE725H08162</t>
  </si>
  <si>
    <t>704592</t>
  </si>
  <si>
    <t>INE414G07IR6</t>
  </si>
  <si>
    <t>703940</t>
  </si>
  <si>
    <t>INE115A07QB9</t>
  </si>
  <si>
    <t>704169</t>
  </si>
  <si>
    <t>INE535H07BY7</t>
  </si>
  <si>
    <t>704320</t>
  </si>
  <si>
    <t>INE040A08AF2</t>
  </si>
  <si>
    <t>703481</t>
  </si>
  <si>
    <t>Union Bank of India( AT1 Bond under Basel III )</t>
  </si>
  <si>
    <t>INE692A08185</t>
  </si>
  <si>
    <t>704121</t>
  </si>
  <si>
    <t>INE033L07HF1</t>
  </si>
  <si>
    <t>704193</t>
  </si>
  <si>
    <t>INE414G07FT8</t>
  </si>
  <si>
    <t>703739</t>
  </si>
  <si>
    <t>INE692A08193</t>
  </si>
  <si>
    <t>704277</t>
  </si>
  <si>
    <t>INE414G07IG9</t>
  </si>
  <si>
    <t>703085</t>
  </si>
  <si>
    <t>INE692A08169</t>
  </si>
  <si>
    <t>1904843</t>
  </si>
  <si>
    <t>7.76% State Government of Maharashtra 2030</t>
  </si>
  <si>
    <t>IN2220220122</t>
  </si>
  <si>
    <t>1904589</t>
  </si>
  <si>
    <t>7.70% State Government of Maharashtra 2030</t>
  </si>
  <si>
    <t>IN2220220130</t>
  </si>
  <si>
    <t>1905088</t>
  </si>
  <si>
    <t>7.66% State Government of Tamil Nadu 2033</t>
  </si>
  <si>
    <t>IN3120230344</t>
  </si>
  <si>
    <t>1904723</t>
  </si>
  <si>
    <t>7.70% State Government of Maharashtra 2031</t>
  </si>
  <si>
    <t>IN2220220197</t>
  </si>
  <si>
    <t>1904967</t>
  </si>
  <si>
    <t>7.56% State Government of Uttar Pradesh 2035</t>
  </si>
  <si>
    <t>IN3320230078</t>
  </si>
  <si>
    <t>1904547</t>
  </si>
  <si>
    <t>7.62% State Government of Maharashtra 2030</t>
  </si>
  <si>
    <t>IN2220220106</t>
  </si>
  <si>
    <t>1904965</t>
  </si>
  <si>
    <t>7.62% State Government of Bihar 2031</t>
  </si>
  <si>
    <t>IN1320230080</t>
  </si>
  <si>
    <t>1905054</t>
  </si>
  <si>
    <t>7.75% State Government of Uttar Pradesh 2034</t>
  </si>
  <si>
    <t>IN3320230201</t>
  </si>
  <si>
    <t>1904984</t>
  </si>
  <si>
    <t>7.70% State Government of Bihar 2031</t>
  </si>
  <si>
    <t>IN1320230098</t>
  </si>
  <si>
    <t>086</t>
  </si>
  <si>
    <t>SBI Magnum Ultra Short Duration Fund</t>
  </si>
  <si>
    <t>701438</t>
  </si>
  <si>
    <t>INE261F08BK1</t>
  </si>
  <si>
    <t>702800</t>
  </si>
  <si>
    <t>INE261F08DD2</t>
  </si>
  <si>
    <t>703693</t>
  </si>
  <si>
    <t>INE115A07OE8</t>
  </si>
  <si>
    <t>702798</t>
  </si>
  <si>
    <t>INE020B08DR1</t>
  </si>
  <si>
    <t>704234</t>
  </si>
  <si>
    <t>INE377Y07227</t>
  </si>
  <si>
    <t>704580</t>
  </si>
  <si>
    <t>Kotak Mahindra Prime Ltd.</t>
  </si>
  <si>
    <t>INE916DA7RI1</t>
  </si>
  <si>
    <t>703579</t>
  </si>
  <si>
    <t>INE018A08BB5</t>
  </si>
  <si>
    <t>702206</t>
  </si>
  <si>
    <t>INE134E08KH0</t>
  </si>
  <si>
    <t>702701</t>
  </si>
  <si>
    <t>INE261F08CU8</t>
  </si>
  <si>
    <t>702376</t>
  </si>
  <si>
    <t>INE115A07OL3</t>
  </si>
  <si>
    <t>702218</t>
  </si>
  <si>
    <t>INE020B08CF8</t>
  </si>
  <si>
    <t>704313</t>
  </si>
  <si>
    <t>INE018A08BG4</t>
  </si>
  <si>
    <t>703501</t>
  </si>
  <si>
    <t>INE556F08JW2</t>
  </si>
  <si>
    <t>704337</t>
  </si>
  <si>
    <t>INE153A08071</t>
  </si>
  <si>
    <t>CRISIL AAA(CE)</t>
  </si>
  <si>
    <t>703775</t>
  </si>
  <si>
    <t>INE306N07MV4</t>
  </si>
  <si>
    <t>701525</t>
  </si>
  <si>
    <t>INE752E07LQ0</t>
  </si>
  <si>
    <t>701887</t>
  </si>
  <si>
    <t>INE134E08GL0</t>
  </si>
  <si>
    <t>704413</t>
  </si>
  <si>
    <t>INE020B08EM0</t>
  </si>
  <si>
    <t>704581</t>
  </si>
  <si>
    <t>INE916DA7RF7</t>
  </si>
  <si>
    <t>704064</t>
  </si>
  <si>
    <t>INE033L07HV8</t>
  </si>
  <si>
    <t>704024</t>
  </si>
  <si>
    <t>INE733E08213</t>
  </si>
  <si>
    <t>701666</t>
  </si>
  <si>
    <t>INE134E08GK2</t>
  </si>
  <si>
    <t>701555</t>
  </si>
  <si>
    <t>INE134E08GU1</t>
  </si>
  <si>
    <t>702377</t>
  </si>
  <si>
    <t>INE115A07NY8</t>
  </si>
  <si>
    <t>702695</t>
  </si>
  <si>
    <t>INE020B08DJ8</t>
  </si>
  <si>
    <t>703913</t>
  </si>
  <si>
    <t>INE556F08KE8</t>
  </si>
  <si>
    <t>702893</t>
  </si>
  <si>
    <t>INE377Y07235</t>
  </si>
  <si>
    <t>703498</t>
  </si>
  <si>
    <t>TATA Capital Ltd.</t>
  </si>
  <si>
    <t>INE976I08375</t>
  </si>
  <si>
    <t>704338</t>
  </si>
  <si>
    <t>INE153A08048</t>
  </si>
  <si>
    <t>1900603</t>
  </si>
  <si>
    <t>9.63% State Government of Andhra Pradesh 2024</t>
  </si>
  <si>
    <t>IN1020130143</t>
  </si>
  <si>
    <t>1904955</t>
  </si>
  <si>
    <t>8.43% State Government of Rajasthan 2024</t>
  </si>
  <si>
    <t>IN2920140174</t>
  </si>
  <si>
    <t>1901331</t>
  </si>
  <si>
    <t>7.89% State Government of Maharashtra 2024</t>
  </si>
  <si>
    <t>IN2220170178</t>
  </si>
  <si>
    <t>1900494</t>
  </si>
  <si>
    <t>9.71% State Government of Andhra Pradesh 2024</t>
  </si>
  <si>
    <t>IN1020130168</t>
  </si>
  <si>
    <t>1901449</t>
  </si>
  <si>
    <t>8.36% State Government of Madhya Pradesh 2025</t>
  </si>
  <si>
    <t>IN2120150023</t>
  </si>
  <si>
    <t>1008959</t>
  </si>
  <si>
    <t>INE040A14276</t>
  </si>
  <si>
    <t>1009092</t>
  </si>
  <si>
    <t>HDFC Credila Financial Services Pvt. Ltd.</t>
  </si>
  <si>
    <t>INE539K14BD3</t>
  </si>
  <si>
    <t>1008775</t>
  </si>
  <si>
    <t>INE414G14SS9</t>
  </si>
  <si>
    <t>1009103</t>
  </si>
  <si>
    <t>Brookfield India Real Estate Trust</t>
  </si>
  <si>
    <t>INE0FDU14014</t>
  </si>
  <si>
    <t>1009162</t>
  </si>
  <si>
    <t>INE396J14307</t>
  </si>
  <si>
    <t>1009067</t>
  </si>
  <si>
    <t>INE040A14235</t>
  </si>
  <si>
    <t>1009199</t>
  </si>
  <si>
    <t>INE296A14UP5</t>
  </si>
  <si>
    <t>1102262</t>
  </si>
  <si>
    <t>INE090A168Z5</t>
  </si>
  <si>
    <t>1102408</t>
  </si>
  <si>
    <t>INE095A16U62</t>
  </si>
  <si>
    <t>1102260</t>
  </si>
  <si>
    <t>INE237A165T8</t>
  </si>
  <si>
    <t>1102448</t>
  </si>
  <si>
    <t>INE556F16AN3</t>
  </si>
  <si>
    <t>1102441</t>
  </si>
  <si>
    <t>INE171A16LK5</t>
  </si>
  <si>
    <t>1102457</t>
  </si>
  <si>
    <t>INE092T16VX5</t>
  </si>
  <si>
    <t>1102462</t>
  </si>
  <si>
    <t>INE028A16EL0</t>
  </si>
  <si>
    <t>1102461</t>
  </si>
  <si>
    <t>INE238AD6611</t>
  </si>
  <si>
    <t>1801073</t>
  </si>
  <si>
    <t>182 DAY T-BILL 04.04.24</t>
  </si>
  <si>
    <t>IN002023Y284</t>
  </si>
  <si>
    <t>1800949</t>
  </si>
  <si>
    <t>364 DAY T-BILL 11.01.24</t>
  </si>
  <si>
    <t>IN002022Z416</t>
  </si>
  <si>
    <t>091</t>
  </si>
  <si>
    <t>SBI Magnum Midcap Fund</t>
  </si>
  <si>
    <t>100235</t>
  </si>
  <si>
    <t>CRISIL Ltd.</t>
  </si>
  <si>
    <t>INE007A01025</t>
  </si>
  <si>
    <t>100116</t>
  </si>
  <si>
    <t>INE660A01013</t>
  </si>
  <si>
    <t>100143</t>
  </si>
  <si>
    <t>Thermax Ltd.</t>
  </si>
  <si>
    <t>INE152A01029</t>
  </si>
  <si>
    <t>101370</t>
  </si>
  <si>
    <t>Gokaldas Exports Ltd.</t>
  </si>
  <si>
    <t>INE887G01027</t>
  </si>
  <si>
    <t>100272</t>
  </si>
  <si>
    <t>JK Cement Ltd.</t>
  </si>
  <si>
    <t>INE823G01014</t>
  </si>
  <si>
    <t>100022</t>
  </si>
  <si>
    <t>The Phoenix Mills Ltd.</t>
  </si>
  <si>
    <t>INE211B01039</t>
  </si>
  <si>
    <t>100385</t>
  </si>
  <si>
    <t>Triveni Turbine Ltd.</t>
  </si>
  <si>
    <t>INE152M01016</t>
  </si>
  <si>
    <t>100054</t>
  </si>
  <si>
    <t>Oberoi Realty Ltd.</t>
  </si>
  <si>
    <t>INE093I01010</t>
  </si>
  <si>
    <t>100471</t>
  </si>
  <si>
    <t>Endurance Technologies Ltd.</t>
  </si>
  <si>
    <t>INE913H01037</t>
  </si>
  <si>
    <t>100218</t>
  </si>
  <si>
    <t>INE484J01027</t>
  </si>
  <si>
    <t>100565</t>
  </si>
  <si>
    <t>Glaxosmithkline Pharmaceuticals Ltd.</t>
  </si>
  <si>
    <t>INE159A01016</t>
  </si>
  <si>
    <t>100270</t>
  </si>
  <si>
    <t>PI Industries Ltd.</t>
  </si>
  <si>
    <t>INE603J01030</t>
  </si>
  <si>
    <t>100701</t>
  </si>
  <si>
    <t>Nippon Life India Asset Management Ltd.</t>
  </si>
  <si>
    <t>INE298J01013</t>
  </si>
  <si>
    <t>101316</t>
  </si>
  <si>
    <t>Tatva Chintan Pharma Chem Ltd.</t>
  </si>
  <si>
    <t>INE0GK401011</t>
  </si>
  <si>
    <t>100275</t>
  </si>
  <si>
    <t>Pfizer Ltd.</t>
  </si>
  <si>
    <t>INE182A01018</t>
  </si>
  <si>
    <t>100292</t>
  </si>
  <si>
    <t>Steel Authority of India Ltd.</t>
  </si>
  <si>
    <t>INE114A01011</t>
  </si>
  <si>
    <t>100256</t>
  </si>
  <si>
    <t>City Union Bank Ltd.</t>
  </si>
  <si>
    <t>INE491A01021</t>
  </si>
  <si>
    <t>100317</t>
  </si>
  <si>
    <t>Natco Pharma Ltd.</t>
  </si>
  <si>
    <t>INE987B01026</t>
  </si>
  <si>
    <t>100545</t>
  </si>
  <si>
    <t>Mangalam Cement Ltd.</t>
  </si>
  <si>
    <t>INE347A01017</t>
  </si>
  <si>
    <t>100419</t>
  </si>
  <si>
    <t>Swaraj Engines Ltd.</t>
  </si>
  <si>
    <t>INE277A01016</t>
  </si>
  <si>
    <t>101226</t>
  </si>
  <si>
    <t>Indigo Paints Ltd.</t>
  </si>
  <si>
    <t>INE09VQ01012</t>
  </si>
  <si>
    <t>1801071</t>
  </si>
  <si>
    <t>182 DAY T-BILL 18.01.24</t>
  </si>
  <si>
    <t>IN002023Y169</t>
  </si>
  <si>
    <t>092</t>
  </si>
  <si>
    <t>SBI Magnum Constant Maturity Fund</t>
  </si>
  <si>
    <t>094</t>
  </si>
  <si>
    <t>SBI Magnum Comma Fund</t>
  </si>
  <si>
    <t>100100</t>
  </si>
  <si>
    <t>Hindustan Petroleum Corporation Ltd.</t>
  </si>
  <si>
    <t>INE094A01015</t>
  </si>
  <si>
    <t>101214</t>
  </si>
  <si>
    <t>Antony Waste Handling Cell Ltd.</t>
  </si>
  <si>
    <t>INE01BK01022</t>
  </si>
  <si>
    <t>100550</t>
  </si>
  <si>
    <t>Sagar Cements Ltd.</t>
  </si>
  <si>
    <t>INE229C01021</t>
  </si>
  <si>
    <t>101696</t>
  </si>
  <si>
    <t>Shyam Metalics and Energy Ltd.</t>
  </si>
  <si>
    <t>INE810G01011</t>
  </si>
  <si>
    <t>101686</t>
  </si>
  <si>
    <t>INE220G01021</t>
  </si>
  <si>
    <t>101555</t>
  </si>
  <si>
    <t>Paradeep Phosphates Ltd.</t>
  </si>
  <si>
    <t>INE088F01024</t>
  </si>
  <si>
    <t>097</t>
  </si>
  <si>
    <t>SBI Magnum Gilt Fund</t>
  </si>
  <si>
    <t>1905016</t>
  </si>
  <si>
    <t>7.79% State Government of West Bengal 2040</t>
  </si>
  <si>
    <t>IN3420230127</t>
  </si>
  <si>
    <t>1904810</t>
  </si>
  <si>
    <t>7.85% State Government of West Bengal 2042</t>
  </si>
  <si>
    <t>IN3420220318</t>
  </si>
  <si>
    <t>099</t>
  </si>
  <si>
    <t>SBI Flexicap Fund</t>
  </si>
  <si>
    <t>100195</t>
  </si>
  <si>
    <t>INE020B01018</t>
  </si>
  <si>
    <t>100114</t>
  </si>
  <si>
    <t>Shriram Finance Ltd.</t>
  </si>
  <si>
    <t>INE721A01013</t>
  </si>
  <si>
    <t>100273</t>
  </si>
  <si>
    <t>Havells India Ltd.</t>
  </si>
  <si>
    <t>INE176B01034</t>
  </si>
  <si>
    <t>100191</t>
  </si>
  <si>
    <t>INE476A01014</t>
  </si>
  <si>
    <t>100717</t>
  </si>
  <si>
    <t>Star Cement Ltd.</t>
  </si>
  <si>
    <t>INE460H01021</t>
  </si>
  <si>
    <t>101159</t>
  </si>
  <si>
    <t>Rossari Biotech Ltd.</t>
  </si>
  <si>
    <t>INE02A801020</t>
  </si>
  <si>
    <t>101</t>
  </si>
  <si>
    <t>SBI Multi Asset Allocation Fund</t>
  </si>
  <si>
    <t>6200001</t>
  </si>
  <si>
    <t>INE121A08PJ0</t>
  </si>
  <si>
    <t>101633</t>
  </si>
  <si>
    <t>Harsha Engineers International Ltd.</t>
  </si>
  <si>
    <t>INE0JUS01029</t>
  </si>
  <si>
    <t>100768</t>
  </si>
  <si>
    <t>V-Mart Retail Ltd.</t>
  </si>
  <si>
    <t>INE665J01013</t>
  </si>
  <si>
    <t>100230</t>
  </si>
  <si>
    <t>100105</t>
  </si>
  <si>
    <t>Marico Ltd.</t>
  </si>
  <si>
    <t>INE196A01026</t>
  </si>
  <si>
    <t>704484</t>
  </si>
  <si>
    <t>INE265J07555</t>
  </si>
  <si>
    <t>CRISIL AA-</t>
  </si>
  <si>
    <t>200017</t>
  </si>
  <si>
    <t>INE105A04013</t>
  </si>
  <si>
    <t>704344</t>
  </si>
  <si>
    <t>INE651J07846</t>
  </si>
  <si>
    <t>704443</t>
  </si>
  <si>
    <t>INE012I07041</t>
  </si>
  <si>
    <t>200018</t>
  </si>
  <si>
    <t>INE0Q3R04012</t>
  </si>
  <si>
    <t>1905015</t>
  </si>
  <si>
    <t>7.75% State Government of Rajasthan 2036</t>
  </si>
  <si>
    <t>IN2920230306</t>
  </si>
  <si>
    <t>1905017</t>
  </si>
  <si>
    <t>7.72% State Government of Haryana 2035</t>
  </si>
  <si>
    <t>IN1620230277</t>
  </si>
  <si>
    <t>1009342</t>
  </si>
  <si>
    <t>Motilal Oswal Financial Services Ltd.</t>
  </si>
  <si>
    <t>INE338I14ER8</t>
  </si>
  <si>
    <t>1009341</t>
  </si>
  <si>
    <t>INE01WN14AT7</t>
  </si>
  <si>
    <t>1102405</t>
  </si>
  <si>
    <t>INE040A16DZ7</t>
  </si>
  <si>
    <t>417210</t>
  </si>
  <si>
    <t>SBI Gold ETF</t>
  </si>
  <si>
    <t>INF200KA16D8</t>
  </si>
  <si>
    <t>Mutual Fund</t>
  </si>
  <si>
    <t>103</t>
  </si>
  <si>
    <t>SBI Blue Chip Fund</t>
  </si>
  <si>
    <t>100302</t>
  </si>
  <si>
    <t>DLF Ltd.</t>
  </si>
  <si>
    <t>INE271C01023</t>
  </si>
  <si>
    <t>100083</t>
  </si>
  <si>
    <t>Samvardhana Motherson International Ltd.</t>
  </si>
  <si>
    <t>INE775A01035</t>
  </si>
  <si>
    <t>101313</t>
  </si>
  <si>
    <t>Zomato Ltd.</t>
  </si>
  <si>
    <t>INE758T01015</t>
  </si>
  <si>
    <t>114</t>
  </si>
  <si>
    <t>SBI Arbitrage Opportunities Fund</t>
  </si>
  <si>
    <t>100185</t>
  </si>
  <si>
    <t>Tata Power Company Ltd.</t>
  </si>
  <si>
    <t>INE245A01021</t>
  </si>
  <si>
    <t>100174</t>
  </si>
  <si>
    <t>Vodafone Idea Ltd.</t>
  </si>
  <si>
    <t>INE669E01016</t>
  </si>
  <si>
    <t>100178</t>
  </si>
  <si>
    <t>Ambuja Cements Ltd.</t>
  </si>
  <si>
    <t>INE079A01024</t>
  </si>
  <si>
    <t>100089</t>
  </si>
  <si>
    <t>Bharat Electronics Ltd.</t>
  </si>
  <si>
    <t>INE263A01024</t>
  </si>
  <si>
    <t>Aerospace &amp; Defense</t>
  </si>
  <si>
    <t>100771</t>
  </si>
  <si>
    <t>Bandhan Bank Ltd.</t>
  </si>
  <si>
    <t>INE545U01014</t>
  </si>
  <si>
    <t>100088</t>
  </si>
  <si>
    <t>Bharat Heavy Electricals Ltd.</t>
  </si>
  <si>
    <t>INE257A01026</t>
  </si>
  <si>
    <t>100773</t>
  </si>
  <si>
    <t>Hindustan Aeronautics Ltd.</t>
  </si>
  <si>
    <t>INE066F01020</t>
  </si>
  <si>
    <t>100945</t>
  </si>
  <si>
    <t>Indian Railway Catering &amp; Tourism Corporation Ltd.</t>
  </si>
  <si>
    <t>INE335Y01020</t>
  </si>
  <si>
    <t>100183</t>
  </si>
  <si>
    <t>Vedanta Ltd.</t>
  </si>
  <si>
    <t>INE205A01025</t>
  </si>
  <si>
    <t>Diversified Metals</t>
  </si>
  <si>
    <t>100091</t>
  </si>
  <si>
    <t>Indus Towers Ltd.</t>
  </si>
  <si>
    <t>INE121J01017</t>
  </si>
  <si>
    <t>100186</t>
  </si>
  <si>
    <t>Zee Entertainment Enterprises Ltd.</t>
  </si>
  <si>
    <t>INE256A01028</t>
  </si>
  <si>
    <t>100194</t>
  </si>
  <si>
    <t>INE134E01011</t>
  </si>
  <si>
    <t>100042</t>
  </si>
  <si>
    <t>INE115A01026</t>
  </si>
  <si>
    <t>100843</t>
  </si>
  <si>
    <t>Dalmia Bharat Ltd.</t>
  </si>
  <si>
    <t>INE00R701025</t>
  </si>
  <si>
    <t>100416</t>
  </si>
  <si>
    <t>GMR Airports Infrastructure Ltd.</t>
  </si>
  <si>
    <t>INE776C01039</t>
  </si>
  <si>
    <t>100665</t>
  </si>
  <si>
    <t>Aditya Birla Capital Ltd.</t>
  </si>
  <si>
    <t>INE674K01013</t>
  </si>
  <si>
    <t>100453</t>
  </si>
  <si>
    <t>RBL Bank Ltd.</t>
  </si>
  <si>
    <t>INE976G01028</t>
  </si>
  <si>
    <t>100236</t>
  </si>
  <si>
    <t>L&amp;T Finance Holdings Ltd.</t>
  </si>
  <si>
    <t>INE498L01015</t>
  </si>
  <si>
    <t>100007</t>
  </si>
  <si>
    <t>IDFC Ltd.</t>
  </si>
  <si>
    <t>INE043D01016</t>
  </si>
  <si>
    <t>100098</t>
  </si>
  <si>
    <t>Glenmark Pharmaceuticals Ltd.</t>
  </si>
  <si>
    <t>INE935A01035</t>
  </si>
  <si>
    <t>100046</t>
  </si>
  <si>
    <t>Manappuram Finance Ltd.</t>
  </si>
  <si>
    <t>INE522D01027</t>
  </si>
  <si>
    <t>100050</t>
  </si>
  <si>
    <t>Trent Ltd.</t>
  </si>
  <si>
    <t>INE849A01020</t>
  </si>
  <si>
    <t>100473</t>
  </si>
  <si>
    <t>Aarti Industries Ltd.</t>
  </si>
  <si>
    <t>INE769A01020</t>
  </si>
  <si>
    <t>100168</t>
  </si>
  <si>
    <t>Escorts Kubota Ltd.</t>
  </si>
  <si>
    <t>INE042A01014</t>
  </si>
  <si>
    <t>100115</t>
  </si>
  <si>
    <t>Siemens Ltd.</t>
  </si>
  <si>
    <t>INE003A01024</t>
  </si>
  <si>
    <t>100027</t>
  </si>
  <si>
    <t>Pidilite Industries Ltd.</t>
  </si>
  <si>
    <t>INE318A01026</t>
  </si>
  <si>
    <t>100677</t>
  </si>
  <si>
    <t>Dixon Technologies (India) Ltd.</t>
  </si>
  <si>
    <t>INE935N01020</t>
  </si>
  <si>
    <t>100392</t>
  </si>
  <si>
    <t>Gujarat Narmada Valley Fertilizers &amp; Chemicals Ltd.</t>
  </si>
  <si>
    <t>INE113A01013</t>
  </si>
  <si>
    <t>100578</t>
  </si>
  <si>
    <t>Granules India Ltd.</t>
  </si>
  <si>
    <t>INE101D01020</t>
  </si>
  <si>
    <t>100307</t>
  </si>
  <si>
    <t>The India Cements Ltd.</t>
  </si>
  <si>
    <t>INE383A01012</t>
  </si>
  <si>
    <t>100060</t>
  </si>
  <si>
    <t>Deepak Nitrite Ltd.</t>
  </si>
  <si>
    <t>INE288B01029</t>
  </si>
  <si>
    <t>100371</t>
  </si>
  <si>
    <t>Sun TV Network Ltd.</t>
  </si>
  <si>
    <t>INE424H01027</t>
  </si>
  <si>
    <t>100109</t>
  </si>
  <si>
    <t>Piramal Enterprises Ltd.</t>
  </si>
  <si>
    <t>INE140A01024</t>
  </si>
  <si>
    <t>100219</t>
  </si>
  <si>
    <t>Indraprastha Gas Ltd.</t>
  </si>
  <si>
    <t>INE203G01027</t>
  </si>
  <si>
    <t>100469</t>
  </si>
  <si>
    <t>Syngene International Ltd.</t>
  </si>
  <si>
    <t>INE398R01022</t>
  </si>
  <si>
    <t>100425</t>
  </si>
  <si>
    <t>Chambal Fertilisers and Chemicals Ltd.</t>
  </si>
  <si>
    <t>INE085A01013</t>
  </si>
  <si>
    <t>100388</t>
  </si>
  <si>
    <t>Balrampur Chini Mills Ltd.</t>
  </si>
  <si>
    <t>INE119A01028</t>
  </si>
  <si>
    <t>100240</t>
  </si>
  <si>
    <t>INE477A01020</t>
  </si>
  <si>
    <t>100432</t>
  </si>
  <si>
    <t>Birlasoft Ltd.</t>
  </si>
  <si>
    <t>INE836A01035</t>
  </si>
  <si>
    <t>100641</t>
  </si>
  <si>
    <t>Delta Corp Ltd.</t>
  </si>
  <si>
    <t>INE124G01033</t>
  </si>
  <si>
    <t>100314</t>
  </si>
  <si>
    <t>SRF Ltd.</t>
  </si>
  <si>
    <t>INE647A01010</t>
  </si>
  <si>
    <t>100133</t>
  </si>
  <si>
    <t>Oracle Financial Services Software Ltd.</t>
  </si>
  <si>
    <t>INE881D01027</t>
  </si>
  <si>
    <t>100897</t>
  </si>
  <si>
    <t>Metropolis Healthcare Ltd.</t>
  </si>
  <si>
    <t>INE112L01020</t>
  </si>
  <si>
    <t>100461</t>
  </si>
  <si>
    <t>Astral Ltd.</t>
  </si>
  <si>
    <t>INE006I01046</t>
  </si>
  <si>
    <t>100271</t>
  </si>
  <si>
    <t>Balkrishna Industries Ltd.</t>
  </si>
  <si>
    <t>INE787D01026</t>
  </si>
  <si>
    <t>100130</t>
  </si>
  <si>
    <t>Gujarat Gas Ltd.</t>
  </si>
  <si>
    <t>INE844O01030</t>
  </si>
  <si>
    <t>100332</t>
  </si>
  <si>
    <t>Navin Fluorine International Ltd.</t>
  </si>
  <si>
    <t>INE048G01026</t>
  </si>
  <si>
    <t>100441</t>
  </si>
  <si>
    <t>Mahanagar Gas Ltd.</t>
  </si>
  <si>
    <t>INE002S01010</t>
  </si>
  <si>
    <t>100372</t>
  </si>
  <si>
    <t>Apollo Tyres Ltd.</t>
  </si>
  <si>
    <t>INE438A01022</t>
  </si>
  <si>
    <t>100196</t>
  </si>
  <si>
    <t>Berger Paints India Ltd.</t>
  </si>
  <si>
    <t>INE463A01038</t>
  </si>
  <si>
    <t>100145</t>
  </si>
  <si>
    <t>Atul Ltd.</t>
  </si>
  <si>
    <t>INE100A01010</t>
  </si>
  <si>
    <t>100398</t>
  </si>
  <si>
    <t>Aditya Birla Fashion and Retail Ltd.</t>
  </si>
  <si>
    <t>INE647O01011</t>
  </si>
  <si>
    <t>100896</t>
  </si>
  <si>
    <t>Polycab India Ltd.</t>
  </si>
  <si>
    <t>INE455K01017</t>
  </si>
  <si>
    <t>100118</t>
  </si>
  <si>
    <t>Tata Chemicals Ltd.</t>
  </si>
  <si>
    <t>INE092A01019</t>
  </si>
  <si>
    <t>100086</t>
  </si>
  <si>
    <t>Bata India Ltd.</t>
  </si>
  <si>
    <t>INE176A01028</t>
  </si>
  <si>
    <t>100034</t>
  </si>
  <si>
    <t>IPCA Laboratories Ltd.</t>
  </si>
  <si>
    <t>INE571A01038</t>
  </si>
  <si>
    <t>100211</t>
  </si>
  <si>
    <t>INE092T01019</t>
  </si>
  <si>
    <t>704551</t>
  </si>
  <si>
    <t>INE756I07EA1</t>
  </si>
  <si>
    <t>1009302</t>
  </si>
  <si>
    <t>INE028E14MR7</t>
  </si>
  <si>
    <t>1009223</t>
  </si>
  <si>
    <t>INE01C314551</t>
  </si>
  <si>
    <t>1009322</t>
  </si>
  <si>
    <t>INE539K14BG6</t>
  </si>
  <si>
    <t>1009236</t>
  </si>
  <si>
    <t>INE128M14688</t>
  </si>
  <si>
    <t>1009278</t>
  </si>
  <si>
    <t>INE729N14HY7</t>
  </si>
  <si>
    <t>1009328</t>
  </si>
  <si>
    <t>INE539K14BH4</t>
  </si>
  <si>
    <t>1009247</t>
  </si>
  <si>
    <t>INE338I14FW5</t>
  </si>
  <si>
    <t>1009234</t>
  </si>
  <si>
    <t>INE774D14SA1</t>
  </si>
  <si>
    <t>1009043</t>
  </si>
  <si>
    <t>INE040A14292</t>
  </si>
  <si>
    <t>1009231</t>
  </si>
  <si>
    <t>Julius Baer Capital (India) Pvt. Ltd.</t>
  </si>
  <si>
    <t>INE824H14MY8</t>
  </si>
  <si>
    <t>1009226</t>
  </si>
  <si>
    <t>INE824H14MX0</t>
  </si>
  <si>
    <t>1009321</t>
  </si>
  <si>
    <t>INE192A14358</t>
  </si>
  <si>
    <t>1009348</t>
  </si>
  <si>
    <t>INE763G14PZ0</t>
  </si>
  <si>
    <t>1009305</t>
  </si>
  <si>
    <t>INE763G14QB9</t>
  </si>
  <si>
    <t>1800955</t>
  </si>
  <si>
    <t>364 DAY T-BILL 18.01.24</t>
  </si>
  <si>
    <t>IN002022Z424</t>
  </si>
  <si>
    <t>1801052</t>
  </si>
  <si>
    <t>182 DAY T-BILL 22.02.24</t>
  </si>
  <si>
    <t>IN002023Y227</t>
  </si>
  <si>
    <t>1801091</t>
  </si>
  <si>
    <t>364 DAY T-BILL 01.02.24</t>
  </si>
  <si>
    <t>IN002022Z440</t>
  </si>
  <si>
    <t>417108</t>
  </si>
  <si>
    <t>INF200K01SZ5</t>
  </si>
  <si>
    <t>417195</t>
  </si>
  <si>
    <t>INF200K01VM7</t>
  </si>
  <si>
    <t>144</t>
  </si>
  <si>
    <t>SBI Infrastructure Fund</t>
  </si>
  <si>
    <t>100071</t>
  </si>
  <si>
    <t>Sobha Ltd.</t>
  </si>
  <si>
    <t>INE671H01015</t>
  </si>
  <si>
    <t>102041</t>
  </si>
  <si>
    <t>Happy Forgings Ltd.</t>
  </si>
  <si>
    <t>INE330T01021</t>
  </si>
  <si>
    <t>100498</t>
  </si>
  <si>
    <t>Ahluwalia Contracts (India) Ltd.</t>
  </si>
  <si>
    <t>INE758C01029</t>
  </si>
  <si>
    <t>3300005</t>
  </si>
  <si>
    <t>National Highways Infra Trust</t>
  </si>
  <si>
    <t>INE0H7R23014</t>
  </si>
  <si>
    <t>147</t>
  </si>
  <si>
    <t>SBI Magnum Low Duration Fund</t>
  </si>
  <si>
    <t>704168</t>
  </si>
  <si>
    <t>National Housing Bank</t>
  </si>
  <si>
    <t>INE557F08FP2</t>
  </si>
  <si>
    <t>702654</t>
  </si>
  <si>
    <t>INE115A07OX8</t>
  </si>
  <si>
    <t>703394</t>
  </si>
  <si>
    <t>INE128M08060</t>
  </si>
  <si>
    <t>703298</t>
  </si>
  <si>
    <t>INE121A07OI7</t>
  </si>
  <si>
    <t>704334</t>
  </si>
  <si>
    <t>INE053F08312</t>
  </si>
  <si>
    <t>704122</t>
  </si>
  <si>
    <t>INE556F08KG3</t>
  </si>
  <si>
    <t>704003</t>
  </si>
  <si>
    <t>INE403D08140</t>
  </si>
  <si>
    <t>704328</t>
  </si>
  <si>
    <t>INE055I07149</t>
  </si>
  <si>
    <t>701517</t>
  </si>
  <si>
    <t>INE062A08207</t>
  </si>
  <si>
    <t>704359</t>
  </si>
  <si>
    <t>INE756I07EG8</t>
  </si>
  <si>
    <t>704440</t>
  </si>
  <si>
    <t>INE371K08185</t>
  </si>
  <si>
    <t>701768</t>
  </si>
  <si>
    <t>Bank of Baroda( Tier II Bond under Basel III )</t>
  </si>
  <si>
    <t>INE028A08141</t>
  </si>
  <si>
    <t>703792</t>
  </si>
  <si>
    <t>INE813H07168</t>
  </si>
  <si>
    <t>704299</t>
  </si>
  <si>
    <t>INE950O08238</t>
  </si>
  <si>
    <t>701590</t>
  </si>
  <si>
    <t>INE219X07058</t>
  </si>
  <si>
    <t>702566</t>
  </si>
  <si>
    <t>INE261F08CK9</t>
  </si>
  <si>
    <t>702696</t>
  </si>
  <si>
    <t>INE652A08015</t>
  </si>
  <si>
    <t>703691</t>
  </si>
  <si>
    <t>INE299U07064</t>
  </si>
  <si>
    <t>702739</t>
  </si>
  <si>
    <t>INE020B08DP5</t>
  </si>
  <si>
    <t>703509</t>
  </si>
  <si>
    <t>INE219X07116</t>
  </si>
  <si>
    <t>704324</t>
  </si>
  <si>
    <t>INE403D08108</t>
  </si>
  <si>
    <t>704496</t>
  </si>
  <si>
    <t>INE756I07ED5</t>
  </si>
  <si>
    <t>702966</t>
  </si>
  <si>
    <t>INE261F08DI1</t>
  </si>
  <si>
    <t>704604</t>
  </si>
  <si>
    <t>INE115A07PN6</t>
  </si>
  <si>
    <t>704416</t>
  </si>
  <si>
    <t>INE219X07405</t>
  </si>
  <si>
    <t>800315</t>
  </si>
  <si>
    <t>INE033L07GY4</t>
  </si>
  <si>
    <t>346</t>
  </si>
  <si>
    <t>704025</t>
  </si>
  <si>
    <t>INE403D08116</t>
  </si>
  <si>
    <t>701551</t>
  </si>
  <si>
    <t>INE020B07IZ5</t>
  </si>
  <si>
    <t>704011</t>
  </si>
  <si>
    <t>INE556F08KF5</t>
  </si>
  <si>
    <t>702711</t>
  </si>
  <si>
    <t>INE261F08CX2</t>
  </si>
  <si>
    <t>900104</t>
  </si>
  <si>
    <t>6.35% CGL 2024</t>
  </si>
  <si>
    <t>IN0020089036</t>
  </si>
  <si>
    <t>1900988</t>
  </si>
  <si>
    <t>8.07% State Government of Gujarat 2025</t>
  </si>
  <si>
    <t>IN1520140097</t>
  </si>
  <si>
    <t>1900028</t>
  </si>
  <si>
    <t>8.14% State Government of Karnataka 2025</t>
  </si>
  <si>
    <t>IN1920150035</t>
  </si>
  <si>
    <t>1901207</t>
  </si>
  <si>
    <t>7.89% State Government of Gujarat 2025</t>
  </si>
  <si>
    <t>IN1520190043</t>
  </si>
  <si>
    <t>1901337</t>
  </si>
  <si>
    <t>8.03% State Government of Gujarat 2025</t>
  </si>
  <si>
    <t>IN1520190027</t>
  </si>
  <si>
    <t>1901385</t>
  </si>
  <si>
    <t>8.14% State Government of Maharashtra 2025</t>
  </si>
  <si>
    <t>IN2220150022</t>
  </si>
  <si>
    <t>1009320</t>
  </si>
  <si>
    <t>INE396J14240</t>
  </si>
  <si>
    <t>1008763</t>
  </si>
  <si>
    <t>TMF Holdings Ltd.</t>
  </si>
  <si>
    <t>INE909H14PD4</t>
  </si>
  <si>
    <t>1008939</t>
  </si>
  <si>
    <t>INE414G14SX9</t>
  </si>
  <si>
    <t>1009307</t>
  </si>
  <si>
    <t>INE02JD14336</t>
  </si>
  <si>
    <t>1008840</t>
  </si>
  <si>
    <t>INE414G14ST7</t>
  </si>
  <si>
    <t>1008801</t>
  </si>
  <si>
    <t>INE514E14QW7</t>
  </si>
  <si>
    <t>1008839</t>
  </si>
  <si>
    <t>INE556F14JB4</t>
  </si>
  <si>
    <t>1009194</t>
  </si>
  <si>
    <t>INE163K14143</t>
  </si>
  <si>
    <t>1102449</t>
  </si>
  <si>
    <t>INE679A16243</t>
  </si>
  <si>
    <t>1102254</t>
  </si>
  <si>
    <t>INE090A167Z7</t>
  </si>
  <si>
    <t>1102294</t>
  </si>
  <si>
    <t>INE237A162U3</t>
  </si>
  <si>
    <t>1102205</t>
  </si>
  <si>
    <t>INE692A16FX5</t>
  </si>
  <si>
    <t>1102288</t>
  </si>
  <si>
    <t>INE692A16FU1</t>
  </si>
  <si>
    <t>5100049</t>
  </si>
  <si>
    <t>GOI 12.03.2026 GOV</t>
  </si>
  <si>
    <t>IN000326C057</t>
  </si>
  <si>
    <t>1800671</t>
  </si>
  <si>
    <t>GOI 12.06.2026 GOV</t>
  </si>
  <si>
    <t>IN000626C043</t>
  </si>
  <si>
    <t>1800637</t>
  </si>
  <si>
    <t>GOI 15.06.2026 GOV</t>
  </si>
  <si>
    <t>IN000626C050</t>
  </si>
  <si>
    <t>5100092</t>
  </si>
  <si>
    <t>GOI 12.12.2026 GOV</t>
  </si>
  <si>
    <t>IN001226C041</t>
  </si>
  <si>
    <t>5100032</t>
  </si>
  <si>
    <t>GOI 12.04.2024 GOV</t>
  </si>
  <si>
    <t>IN000424C035</t>
  </si>
  <si>
    <t>5100037</t>
  </si>
  <si>
    <t>GOI 12.10.2024 GOV</t>
  </si>
  <si>
    <t>IN001024C032</t>
  </si>
  <si>
    <t>5100038</t>
  </si>
  <si>
    <t>GOI 12.10.2025 GOV</t>
  </si>
  <si>
    <t>IN001025C039</t>
  </si>
  <si>
    <t>148</t>
  </si>
  <si>
    <t>SBI Short Term Debt Fund</t>
  </si>
  <si>
    <t>704156</t>
  </si>
  <si>
    <t>INE134E08MC7</t>
  </si>
  <si>
    <t>703636</t>
  </si>
  <si>
    <t>INE261F08DO9</t>
  </si>
  <si>
    <t>704445</t>
  </si>
  <si>
    <t>Mindspace Business Parks Reit</t>
  </si>
  <si>
    <t>INE0CCU07090</t>
  </si>
  <si>
    <t>704162</t>
  </si>
  <si>
    <t>INE053F08288</t>
  </si>
  <si>
    <t>704333</t>
  </si>
  <si>
    <t>INE557F08FS6</t>
  </si>
  <si>
    <t>704237</t>
  </si>
  <si>
    <t>INE733E08247</t>
  </si>
  <si>
    <t>704260</t>
  </si>
  <si>
    <t>Toyota Financial Services India Ltd.</t>
  </si>
  <si>
    <t>INE692Q07415</t>
  </si>
  <si>
    <t>704013</t>
  </si>
  <si>
    <t>INE306N07NF5</t>
  </si>
  <si>
    <t>704130</t>
  </si>
  <si>
    <t>Sundaram Home Finance Ltd.</t>
  </si>
  <si>
    <t>INE667F07IJ8</t>
  </si>
  <si>
    <t>703791</t>
  </si>
  <si>
    <t>INE774D07UL8</t>
  </si>
  <si>
    <t>704164</t>
  </si>
  <si>
    <t>INE306N07NL3</t>
  </si>
  <si>
    <t>703788</t>
  </si>
  <si>
    <t>INE477A07357</t>
  </si>
  <si>
    <t>703625</t>
  </si>
  <si>
    <t>INE813H07176</t>
  </si>
  <si>
    <t>701091</t>
  </si>
  <si>
    <t>INE115A07MW4</t>
  </si>
  <si>
    <t>704171</t>
  </si>
  <si>
    <t>INE535H07BX9</t>
  </si>
  <si>
    <t>704596</t>
  </si>
  <si>
    <t>INE033L07ID4</t>
  </si>
  <si>
    <t>704048</t>
  </si>
  <si>
    <t>INE134E08LZ0</t>
  </si>
  <si>
    <t>704252</t>
  </si>
  <si>
    <t>INE950O08261</t>
  </si>
  <si>
    <t>701292</t>
  </si>
  <si>
    <t>INE115A07OB4</t>
  </si>
  <si>
    <t>704194</t>
  </si>
  <si>
    <t>INE018A08BE9</t>
  </si>
  <si>
    <t>703922</t>
  </si>
  <si>
    <t>INE296A07SF4</t>
  </si>
  <si>
    <t>701337</t>
  </si>
  <si>
    <t>INE936D07075</t>
  </si>
  <si>
    <t>704258</t>
  </si>
  <si>
    <t>INE040A08948</t>
  </si>
  <si>
    <t>704578</t>
  </si>
  <si>
    <t>INE0NDH07027</t>
  </si>
  <si>
    <t>701904</t>
  </si>
  <si>
    <t>INE752E07KJ7</t>
  </si>
  <si>
    <t>704192</t>
  </si>
  <si>
    <t>INE115A07OF5</t>
  </si>
  <si>
    <t>704110</t>
  </si>
  <si>
    <t>INE916DA7SC2</t>
  </si>
  <si>
    <t>702659</t>
  </si>
  <si>
    <t>INE020B08DH2</t>
  </si>
  <si>
    <t>704417</t>
  </si>
  <si>
    <t>INE219X07397</t>
  </si>
  <si>
    <t>800312</t>
  </si>
  <si>
    <t>INE774D07UP9</t>
  </si>
  <si>
    <t>702917</t>
  </si>
  <si>
    <t>INE296A07RU5</t>
  </si>
  <si>
    <t>700003</t>
  </si>
  <si>
    <t>INE134E08GV9</t>
  </si>
  <si>
    <t>900302</t>
  </si>
  <si>
    <t>7.32% CGL 2030</t>
  </si>
  <si>
    <t>IN0020230135</t>
  </si>
  <si>
    <t>900105</t>
  </si>
  <si>
    <t>6.90% CGL 2026</t>
  </si>
  <si>
    <t>IN0020089069</t>
  </si>
  <si>
    <t>5100024</t>
  </si>
  <si>
    <t>GOI 15.06.2027 GOV</t>
  </si>
  <si>
    <t>IN000627C058</t>
  </si>
  <si>
    <t>186</t>
  </si>
  <si>
    <t>500001</t>
  </si>
  <si>
    <t>Gold</t>
  </si>
  <si>
    <t>IDIA00500001</t>
  </si>
  <si>
    <t>192</t>
  </si>
  <si>
    <t>SBI PSU Fund</t>
  </si>
  <si>
    <t>100644</t>
  </si>
  <si>
    <t>Housing and Urban Development Corporation Ltd.</t>
  </si>
  <si>
    <t>INE031A01017</t>
  </si>
  <si>
    <t>101184</t>
  </si>
  <si>
    <t>Mazagon Dock Shipbuilders Ltd.</t>
  </si>
  <si>
    <t>INE249Z01012</t>
  </si>
  <si>
    <t>100809</t>
  </si>
  <si>
    <t>Rites Ltd.</t>
  </si>
  <si>
    <t>INE320J01015</t>
  </si>
  <si>
    <t>100826</t>
  </si>
  <si>
    <t>Garden Reach Shipbuilders &amp; Engineers Ltd.</t>
  </si>
  <si>
    <t>INE382Z01011</t>
  </si>
  <si>
    <t>246</t>
  </si>
  <si>
    <t>SBI Gold Fund</t>
  </si>
  <si>
    <t>326</t>
  </si>
  <si>
    <t>SBI S&amp;P BSE Sensex ETF</t>
  </si>
  <si>
    <t>SBI Smallcap Fund</t>
  </si>
  <si>
    <t>101434</t>
  </si>
  <si>
    <t>CMS Info Systems Ltd.</t>
  </si>
  <si>
    <t>INE925R01014</t>
  </si>
  <si>
    <t>100412</t>
  </si>
  <si>
    <t>SJVN Ltd.</t>
  </si>
  <si>
    <t>INE002L01015</t>
  </si>
  <si>
    <t>100512</t>
  </si>
  <si>
    <t>Elgi Equipments Ltd.</t>
  </si>
  <si>
    <t>INE285A01027</t>
  </si>
  <si>
    <t>100794</t>
  </si>
  <si>
    <t>Fine Organic Industries Ltd.</t>
  </si>
  <si>
    <t>INE686Y01026</t>
  </si>
  <si>
    <t>100049</t>
  </si>
  <si>
    <t>VST Industries Ltd.</t>
  </si>
  <si>
    <t>INE710A01016</t>
  </si>
  <si>
    <t>Cigarettes &amp; Tobacco Products</t>
  </si>
  <si>
    <t>100541</t>
  </si>
  <si>
    <t>Rajratan Global Wire Ltd.</t>
  </si>
  <si>
    <t>INE451D01029</t>
  </si>
  <si>
    <t>100586</t>
  </si>
  <si>
    <t>Ratnamani Metals &amp; Tubes Ltd.</t>
  </si>
  <si>
    <t>INE703B01027</t>
  </si>
  <si>
    <t>101782</t>
  </si>
  <si>
    <t>Archean Chemical Industries Ltd.</t>
  </si>
  <si>
    <t>INE128X01021</t>
  </si>
  <si>
    <t>100254</t>
  </si>
  <si>
    <t>Karur Vysya Bank Ltd.</t>
  </si>
  <si>
    <t>INE036D01028</t>
  </si>
  <si>
    <t>100571</t>
  </si>
  <si>
    <t>KNR Constructions Ltd.</t>
  </si>
  <si>
    <t>INE634I01029</t>
  </si>
  <si>
    <t>100389</t>
  </si>
  <si>
    <t>Zydus Wellness Ltd.</t>
  </si>
  <si>
    <t>INE768C01010</t>
  </si>
  <si>
    <t>101404</t>
  </si>
  <si>
    <t>AnandRathi Wealth Ltd.</t>
  </si>
  <si>
    <t>INE463V01026</t>
  </si>
  <si>
    <t>100266</t>
  </si>
  <si>
    <t>Gujarat State Petronet Ltd.</t>
  </si>
  <si>
    <t>INE246F01010</t>
  </si>
  <si>
    <t>348</t>
  </si>
  <si>
    <t>SBI Banking &amp; PSU Fund</t>
  </si>
  <si>
    <t>704111</t>
  </si>
  <si>
    <t>INE053F08239</t>
  </si>
  <si>
    <t>701796</t>
  </si>
  <si>
    <t>INE238A08351</t>
  </si>
  <si>
    <t>703787</t>
  </si>
  <si>
    <t>INE134E08LP1</t>
  </si>
  <si>
    <t>704065</t>
  </si>
  <si>
    <t>INE020B08ED9</t>
  </si>
  <si>
    <t>704185</t>
  </si>
  <si>
    <t>INE129A08014</t>
  </si>
  <si>
    <t>703510</t>
  </si>
  <si>
    <t>INE040A08997</t>
  </si>
  <si>
    <t>703030</t>
  </si>
  <si>
    <t>INE514E08FG5</t>
  </si>
  <si>
    <t>704525</t>
  </si>
  <si>
    <t>INE556F08KK5</t>
  </si>
  <si>
    <t>702288</t>
  </si>
  <si>
    <t>INE028A08190</t>
  </si>
  <si>
    <t>703770</t>
  </si>
  <si>
    <t>INE556F08JZ5</t>
  </si>
  <si>
    <t>700996</t>
  </si>
  <si>
    <t>INE020B08AY3</t>
  </si>
  <si>
    <t>701815</t>
  </si>
  <si>
    <t>INE040A08369</t>
  </si>
  <si>
    <t>704532</t>
  </si>
  <si>
    <t>INE020B08EP3</t>
  </si>
  <si>
    <t>700844</t>
  </si>
  <si>
    <t>INE053F07AC3</t>
  </si>
  <si>
    <t>702865</t>
  </si>
  <si>
    <t>INE733E07KA6</t>
  </si>
  <si>
    <t>701884</t>
  </si>
  <si>
    <t>INE160A08068</t>
  </si>
  <si>
    <t>703919</t>
  </si>
  <si>
    <t>INE261F08DP6</t>
  </si>
  <si>
    <t>703768</t>
  </si>
  <si>
    <t>INE556F08KA6</t>
  </si>
  <si>
    <t>703782</t>
  </si>
  <si>
    <t>INE556F08KB4</t>
  </si>
  <si>
    <t>702994</t>
  </si>
  <si>
    <t>INE733E07KC2</t>
  </si>
  <si>
    <t>702381</t>
  </si>
  <si>
    <t>INE514E08FT8</t>
  </si>
  <si>
    <t>701534</t>
  </si>
  <si>
    <t>INE053F09GV6</t>
  </si>
  <si>
    <t>702412</t>
  </si>
  <si>
    <t>INE514E08EU9</t>
  </si>
  <si>
    <t>701753</t>
  </si>
  <si>
    <t>INE752E07KA6</t>
  </si>
  <si>
    <t>702411</t>
  </si>
  <si>
    <t>INE848E07AW7</t>
  </si>
  <si>
    <t>1900434</t>
  </si>
  <si>
    <t>8.24% State Government of Maharashtra 2024</t>
  </si>
  <si>
    <t>IN2220140171</t>
  </si>
  <si>
    <t>349</t>
  </si>
  <si>
    <t>SBI Tax Advantage Fund - Series III</t>
  </si>
  <si>
    <t>453</t>
  </si>
  <si>
    <t>SBI Long Term Advantage Fund - Series I</t>
  </si>
  <si>
    <t>100474</t>
  </si>
  <si>
    <t>Narayana Hrudayalaya Ltd.</t>
  </si>
  <si>
    <t>INE410P01011</t>
  </si>
  <si>
    <t>100315</t>
  </si>
  <si>
    <t>Prestige Estates Projects Ltd.</t>
  </si>
  <si>
    <t>INE811K01011</t>
  </si>
  <si>
    <t>101235</t>
  </si>
  <si>
    <t>MTAR technologies Ltd.</t>
  </si>
  <si>
    <t>INE864I01014</t>
  </si>
  <si>
    <t>461</t>
  </si>
  <si>
    <t>SBI Long Term Advantage Fund - Series II</t>
  </si>
  <si>
    <t>464</t>
  </si>
  <si>
    <t>SBI Banking And Financial Services Fund</t>
  </si>
  <si>
    <t>100575</t>
  </si>
  <si>
    <t>BSE Ltd.</t>
  </si>
  <si>
    <t>INE118H01025</t>
  </si>
  <si>
    <t>101829</t>
  </si>
  <si>
    <t>Fusion Micro Finance Ltd.</t>
  </si>
  <si>
    <t>INE139R01012</t>
  </si>
  <si>
    <t>102003</t>
  </si>
  <si>
    <t>Indian Renewable Energy Development Agency Ltd.</t>
  </si>
  <si>
    <t>INE202E01016</t>
  </si>
  <si>
    <t>100661</t>
  </si>
  <si>
    <t>Central Depository Services (I) Ltd.</t>
  </si>
  <si>
    <t>INE736A01011</t>
  </si>
  <si>
    <t>466</t>
  </si>
  <si>
    <t>SBI Nifty Next 50 ETF</t>
  </si>
  <si>
    <t>100830</t>
  </si>
  <si>
    <t>Varun Beverages Ltd.</t>
  </si>
  <si>
    <t>INE200M01021</t>
  </si>
  <si>
    <t>100781</t>
  </si>
  <si>
    <t>Adani Green Energy Ltd.</t>
  </si>
  <si>
    <t>INE364U01010</t>
  </si>
  <si>
    <t>101119</t>
  </si>
  <si>
    <t>SBI Cards &amp; Payment Services Ltd.</t>
  </si>
  <si>
    <t>INE018E01016</t>
  </si>
  <si>
    <t>100325</t>
  </si>
  <si>
    <t>Bajaj Holdings &amp; Investment Ltd.</t>
  </si>
  <si>
    <t>INE118A01012</t>
  </si>
  <si>
    <t>101121</t>
  </si>
  <si>
    <t>Adani Energy Solutions Ltd.</t>
  </si>
  <si>
    <t>INE931S01010</t>
  </si>
  <si>
    <t>101209</t>
  </si>
  <si>
    <t>Adani Total Gas Ltd.</t>
  </si>
  <si>
    <t>INE399L01023</t>
  </si>
  <si>
    <t>101668</t>
  </si>
  <si>
    <t>Adani Wilmar Ltd.</t>
  </si>
  <si>
    <t>INE699H01024</t>
  </si>
  <si>
    <t>467</t>
  </si>
  <si>
    <t>SBI Nifty Bank ETF</t>
  </si>
  <si>
    <t>100663</t>
  </si>
  <si>
    <t>AU Small Finance Bank Ltd.</t>
  </si>
  <si>
    <t>INE949L01017</t>
  </si>
  <si>
    <t>468</t>
  </si>
  <si>
    <t>SBI S&amp;P BSE 100 ETF</t>
  </si>
  <si>
    <t>625</t>
  </si>
  <si>
    <t>670</t>
  </si>
  <si>
    <t>668</t>
  </si>
  <si>
    <t>100149</t>
  </si>
  <si>
    <t>INE528G01035</t>
  </si>
  <si>
    <t>100816</t>
  </si>
  <si>
    <t>APL Apollo Tubes Ltd.</t>
  </si>
  <si>
    <t>INE702C01027</t>
  </si>
  <si>
    <t>672</t>
  </si>
  <si>
    <t>473</t>
  </si>
  <si>
    <t>SBI Equity Savings Fund</t>
  </si>
  <si>
    <t>704351</t>
  </si>
  <si>
    <t>INE155A08399</t>
  </si>
  <si>
    <t>704027</t>
  </si>
  <si>
    <t>INE403D08165</t>
  </si>
  <si>
    <t>704343</t>
  </si>
  <si>
    <t>INE909H08444</t>
  </si>
  <si>
    <t>703517</t>
  </si>
  <si>
    <t>INE00PT07022</t>
  </si>
  <si>
    <t>704548</t>
  </si>
  <si>
    <t>INE055I07131</t>
  </si>
  <si>
    <t>704421</t>
  </si>
  <si>
    <t>INE883F07231</t>
  </si>
  <si>
    <t>1009243</t>
  </si>
  <si>
    <t>INE012I14PI4</t>
  </si>
  <si>
    <t>1801080</t>
  </si>
  <si>
    <t>182 DAY T-BILL 18.04.24</t>
  </si>
  <si>
    <t>IN002023Y300</t>
  </si>
  <si>
    <t>483</t>
  </si>
  <si>
    <t>SBI Nifty 50 ETF</t>
  </si>
  <si>
    <t>493</t>
  </si>
  <si>
    <t>SBI Long Term Advantage Fund - Series III</t>
  </si>
  <si>
    <t>504</t>
  </si>
  <si>
    <t>SBI Nifty 10 yr Benchmark G-Sec ETF</t>
  </si>
  <si>
    <t>511</t>
  </si>
  <si>
    <t>SBI Long Term Advantage Fund - Series IV</t>
  </si>
  <si>
    <t>100651</t>
  </si>
  <si>
    <t>GKW Ltd.</t>
  </si>
  <si>
    <t>INE528A01020</t>
  </si>
  <si>
    <t>101196</t>
  </si>
  <si>
    <t>Gujarat Ambuja Exports Ltd.</t>
  </si>
  <si>
    <t>INE036B01030</t>
  </si>
  <si>
    <t>524</t>
  </si>
  <si>
    <t>SBI Long Term Advantage Fund - Series V</t>
  </si>
  <si>
    <t>535</t>
  </si>
  <si>
    <t>SBI Long Term Advantage Fund - Series VI</t>
  </si>
  <si>
    <t>101887</t>
  </si>
  <si>
    <t>Utkarsh Small Finance Bank Ltd.</t>
  </si>
  <si>
    <t>INE735W01017</t>
  </si>
  <si>
    <t>547</t>
  </si>
  <si>
    <t>SBI S&amp;P BSE Sensex Next 50 ETF</t>
  </si>
  <si>
    <t>556</t>
  </si>
  <si>
    <t>SBI NIFTY 200 Quality 30 ETF</t>
  </si>
  <si>
    <t>566</t>
  </si>
  <si>
    <t>SBI Corporate Bond Fund</t>
  </si>
  <si>
    <t>704041</t>
  </si>
  <si>
    <t>INE134E08LX5</t>
  </si>
  <si>
    <t>704318</t>
  </si>
  <si>
    <t>INE941D07208</t>
  </si>
  <si>
    <t>703920</t>
  </si>
  <si>
    <t>INE660A07RJ5</t>
  </si>
  <si>
    <t>703902</t>
  </si>
  <si>
    <t>INE219X07421</t>
  </si>
  <si>
    <t>703012</t>
  </si>
  <si>
    <t>INE936D07174</t>
  </si>
  <si>
    <t>702990</t>
  </si>
  <si>
    <t>John Deere Financial India Pvt. Ltd.</t>
  </si>
  <si>
    <t>INE00V208074</t>
  </si>
  <si>
    <t>800314</t>
  </si>
  <si>
    <t>INE296A07RY7</t>
  </si>
  <si>
    <t>704261</t>
  </si>
  <si>
    <t>INE667F07IL4</t>
  </si>
  <si>
    <t>703887</t>
  </si>
  <si>
    <t>INE916DA7RT8</t>
  </si>
  <si>
    <t>704529</t>
  </si>
  <si>
    <t>INE018A08BF6</t>
  </si>
  <si>
    <t>703845</t>
  </si>
  <si>
    <t>INE0KXY07018</t>
  </si>
  <si>
    <t>704474</t>
  </si>
  <si>
    <t>INE377Y07433</t>
  </si>
  <si>
    <t>704585</t>
  </si>
  <si>
    <t>INE377Y07425</t>
  </si>
  <si>
    <t>703225</t>
  </si>
  <si>
    <t>INE941D07158</t>
  </si>
  <si>
    <t>704450</t>
  </si>
  <si>
    <t>INE692Q07449</t>
  </si>
  <si>
    <t>702968</t>
  </si>
  <si>
    <t>INE033L07HI5</t>
  </si>
  <si>
    <t>704549</t>
  </si>
  <si>
    <t>INE306N07NS8</t>
  </si>
  <si>
    <t>704302</t>
  </si>
  <si>
    <t>INE115A07QD5</t>
  </si>
  <si>
    <t>703910</t>
  </si>
  <si>
    <t>INE134E08LU1</t>
  </si>
  <si>
    <t>703780</t>
  </si>
  <si>
    <t>INE033L07HT2</t>
  </si>
  <si>
    <t>703767</t>
  </si>
  <si>
    <t>INE219X07348</t>
  </si>
  <si>
    <t>704008</t>
  </si>
  <si>
    <t>INE261F08DR2</t>
  </si>
  <si>
    <t>704384</t>
  </si>
  <si>
    <t>INE667F07IN0</t>
  </si>
  <si>
    <t>703892</t>
  </si>
  <si>
    <t>INE556F08KD0</t>
  </si>
  <si>
    <t>704112</t>
  </si>
  <si>
    <t>INE00V208090</t>
  </si>
  <si>
    <t>704301</t>
  </si>
  <si>
    <t>INE667F07IM2</t>
  </si>
  <si>
    <t>703929</t>
  </si>
  <si>
    <t>INE040A08641</t>
  </si>
  <si>
    <t>703772</t>
  </si>
  <si>
    <t>INE261F08DQ4</t>
  </si>
  <si>
    <t>700751</t>
  </si>
  <si>
    <t>INE134E08IO0</t>
  </si>
  <si>
    <t>800317</t>
  </si>
  <si>
    <t>INE134E08MS3</t>
  </si>
  <si>
    <t>703889</t>
  </si>
  <si>
    <t>INE134E08LR7</t>
  </si>
  <si>
    <t>703785</t>
  </si>
  <si>
    <t>INE115A07PY3</t>
  </si>
  <si>
    <t>704430</t>
  </si>
  <si>
    <t>INE134E08MT1</t>
  </si>
  <si>
    <t>704587</t>
  </si>
  <si>
    <t>INE377Y07417</t>
  </si>
  <si>
    <t>702799</t>
  </si>
  <si>
    <t>INE557F08FM9</t>
  </si>
  <si>
    <t>702351</t>
  </si>
  <si>
    <t>INE020B08CK8</t>
  </si>
  <si>
    <t>702803</t>
  </si>
  <si>
    <t>INE094A08077</t>
  </si>
  <si>
    <t>702874</t>
  </si>
  <si>
    <t>INE040A08708</t>
  </si>
  <si>
    <t>1904693</t>
  </si>
  <si>
    <t>7.63% State Government of Jharkhand 2030</t>
  </si>
  <si>
    <t>IN3720220042</t>
  </si>
  <si>
    <t>1800536</t>
  </si>
  <si>
    <t>GOI 17.12.2024 GOV</t>
  </si>
  <si>
    <t>IN001224C038</t>
  </si>
  <si>
    <t>5100101</t>
  </si>
  <si>
    <t>GOI 16.06.2028 GOV</t>
  </si>
  <si>
    <t>IN000628C072</t>
  </si>
  <si>
    <t>5100014</t>
  </si>
  <si>
    <t>GOI 16.12.2028 GOV</t>
  </si>
  <si>
    <t>IN001228C070</t>
  </si>
  <si>
    <t>575</t>
  </si>
  <si>
    <t>SBI Equity Minimum Variance Fund</t>
  </si>
  <si>
    <t>581</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</si>
  <si>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</si>
  <si>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</si>
  <si>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</si>
  <si>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</si>
  <si>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</si>
  <si>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</si>
  <si>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</si>
  <si>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</si>
  <si>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</si>
  <si>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</si>
  <si>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</si>
  <si>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</si>
  <si>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</si>
  <si>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</si>
  <si>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</si>
  <si>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</si>
  <si>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</si>
  <si>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</si>
  <si>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</si>
  <si>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</si>
  <si>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</si>
  <si>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</si>
  <si>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</si>
  <si>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</si>
  <si>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</si>
  <si>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</si>
  <si>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</si>
  <si>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</si>
  <si>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</si>
  <si>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</si>
  <si>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</si>
  <si>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</si>
  <si>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</si>
  <si>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</si>
  <si>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</si>
  <si>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</si>
  <si>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</si>
  <si>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</si>
  <si>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</si>
  <si>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</si>
  <si>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</si>
  <si>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</si>
  <si>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</si>
  <si>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</si>
  <si>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</si>
  <si>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</si>
  <si>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</si>
  <si>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</si>
  <si>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</si>
  <si>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</si>
  <si>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</si>
  <si>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</si>
  <si>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</si>
  <si>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</si>
  <si>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</si>
  <si>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</si>
  <si>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</si>
  <si>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</si>
  <si>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</si>
  <si>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</si>
  <si>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</si>
  <si>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620</t>
  </si>
  <si>
    <t>SBI Floating Rate Debt Fund</t>
  </si>
  <si>
    <t>704439</t>
  </si>
  <si>
    <t>INE0CCU07058</t>
  </si>
  <si>
    <t>704283</t>
  </si>
  <si>
    <t>Nagpur Seoni Expressway Ltd.</t>
  </si>
  <si>
    <t>INE626J07012</t>
  </si>
  <si>
    <t>702916</t>
  </si>
  <si>
    <t>INE033L07HH7</t>
  </si>
  <si>
    <t>702885</t>
  </si>
  <si>
    <t>INE667F07IA7</t>
  </si>
  <si>
    <t>900154</t>
  </si>
  <si>
    <t>IN0020200120</t>
  </si>
  <si>
    <t>1901500</t>
  </si>
  <si>
    <t>8.84% State Government of Punjab 2024</t>
  </si>
  <si>
    <t>IN2820140035</t>
  </si>
  <si>
    <t>621</t>
  </si>
  <si>
    <t>SBI Nifty IT ETF</t>
  </si>
  <si>
    <t>100029</t>
  </si>
  <si>
    <t>Mphasis Ltd.</t>
  </si>
  <si>
    <t>INE356A01018</t>
  </si>
  <si>
    <t>622</t>
  </si>
  <si>
    <t>SBI Nifty Private Bank ETF</t>
  </si>
  <si>
    <t>623</t>
  </si>
  <si>
    <t>SBI RETIREMENT BENEFIT FUND - AGGRESSIVE PLAN</t>
  </si>
  <si>
    <t>101890</t>
  </si>
  <si>
    <t>100405</t>
  </si>
  <si>
    <t>TeamLease Services Ltd.</t>
  </si>
  <si>
    <t>INE985S01024</t>
  </si>
  <si>
    <t>703471</t>
  </si>
  <si>
    <t>INE033L07HP0</t>
  </si>
  <si>
    <t>900130</t>
  </si>
  <si>
    <t>8.03% CGL 2024</t>
  </si>
  <si>
    <t>IN0020060011</t>
  </si>
  <si>
    <t>1900671</t>
  </si>
  <si>
    <t>8.16% State Government of Karnataka 2025</t>
  </si>
  <si>
    <t>IN1920150043</t>
  </si>
  <si>
    <t>1900388</t>
  </si>
  <si>
    <t>9.10% State Government of West Bengal 2024</t>
  </si>
  <si>
    <t>IN3420140060</t>
  </si>
  <si>
    <t>1102241</t>
  </si>
  <si>
    <t>INE238AD6405</t>
  </si>
  <si>
    <t>624</t>
  </si>
  <si>
    <t>SBI RETIREMENT BENEFIT FUND - AGGRESSIVE HYBRID PLAN</t>
  </si>
  <si>
    <t>704397</t>
  </si>
  <si>
    <t>INE040A08484</t>
  </si>
  <si>
    <t>900028</t>
  </si>
  <si>
    <t>7.59% CGL 2026</t>
  </si>
  <si>
    <t>IN0020150093</t>
  </si>
  <si>
    <t>1904996</t>
  </si>
  <si>
    <t>8.05% State Government of Gujarat 2025</t>
  </si>
  <si>
    <t>IN1520150013</t>
  </si>
  <si>
    <t>1900734</t>
  </si>
  <si>
    <t>9.75% State Government of Gujarat 2024</t>
  </si>
  <si>
    <t>IN1520130171</t>
  </si>
  <si>
    <t>SBI RETIREMENT BENEFIT FUND - CONSERVATIVE HYBRID PLAN</t>
  </si>
  <si>
    <t>704046</t>
  </si>
  <si>
    <t>Bharat Sanchar Nigam Ltd.</t>
  </si>
  <si>
    <t>INE103D08039</t>
  </si>
  <si>
    <t>704167</t>
  </si>
  <si>
    <t>INE115A07QH6</t>
  </si>
  <si>
    <t>704148</t>
  </si>
  <si>
    <t>INE053F08270</t>
  </si>
  <si>
    <t>704191</t>
  </si>
  <si>
    <t>INE134E08MJ2</t>
  </si>
  <si>
    <t>704060</t>
  </si>
  <si>
    <t>INE053F08221</t>
  </si>
  <si>
    <t>704066</t>
  </si>
  <si>
    <t>INE020B08EE7</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</si>
  <si>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</si>
  <si>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</si>
  <si>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</si>
  <si>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</si>
  <si>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</si>
  <si>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</si>
  <si>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</si>
  <si>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</si>
  <si>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</si>
  <si>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</si>
  <si>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</si>
  <si>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</si>
  <si>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</si>
  <si>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</si>
  <si>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</si>
  <si>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</si>
  <si>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</si>
  <si>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</si>
  <si>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</si>
  <si>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</si>
  <si>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</si>
  <si>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</si>
  <si>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</si>
  <si>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</si>
  <si>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</si>
  <si>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5100043</t>
  </si>
  <si>
    <t>GOI 12.03.2025 GOV</t>
  </si>
  <si>
    <t>IN000325C059</t>
  </si>
  <si>
    <t>1800686</t>
  </si>
  <si>
    <t>GOI 22.02.2025 GOV</t>
  </si>
  <si>
    <t>IN000225C028</t>
  </si>
  <si>
    <t>5100040</t>
  </si>
  <si>
    <t>GOI 19.03.2025 GOV</t>
  </si>
  <si>
    <t>IN000325C042</t>
  </si>
  <si>
    <t>5100097</t>
  </si>
  <si>
    <t>GOI 12.12.2024 GOV</t>
  </si>
  <si>
    <t>IN001224C046</t>
  </si>
  <si>
    <t>5100106</t>
  </si>
  <si>
    <t>GOI 19.12.2024 GOV</t>
  </si>
  <si>
    <t>IN001224C095</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</si>
  <si>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</si>
  <si>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</si>
  <si>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</si>
  <si>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</si>
  <si>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</si>
  <si>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</si>
  <si>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</si>
  <si>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</si>
  <si>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</si>
  <si>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</si>
  <si>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</si>
  <si>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</si>
  <si>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</si>
  <si>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</si>
  <si>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</si>
  <si>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</si>
  <si>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</si>
  <si>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</si>
  <si>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</si>
  <si>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</si>
  <si>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</si>
  <si>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</si>
  <si>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</si>
  <si>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</si>
  <si>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</si>
  <si>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</si>
  <si>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</si>
  <si>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</si>
  <si>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</si>
  <si>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</si>
  <si>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</si>
  <si>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</si>
  <si>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</si>
  <si>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</si>
  <si>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</si>
  <si>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</si>
  <si>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</si>
  <si>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</si>
  <si>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</si>
  <si>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</si>
  <si>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</si>
  <si>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</si>
  <si>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</si>
  <si>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</si>
  <si>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</si>
  <si>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</si>
  <si>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</si>
  <si>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</si>
  <si>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</si>
  <si>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</si>
  <si>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5100008</t>
  </si>
  <si>
    <t>GOI 15.03.2026 GOV</t>
  </si>
  <si>
    <t>IN000326C024</t>
  </si>
  <si>
    <t>5100012</t>
  </si>
  <si>
    <t>GOI 15.12.2025 GOV</t>
  </si>
  <si>
    <t>IN001225C050</t>
  </si>
  <si>
    <t>5100098</t>
  </si>
  <si>
    <t>GOI 12.12.2025 GOV</t>
  </si>
  <si>
    <t>IN001225C043</t>
  </si>
  <si>
    <t>5100079</t>
  </si>
  <si>
    <t>GOI 19.03.2026 GOV</t>
  </si>
  <si>
    <t>IN000326C040</t>
  </si>
  <si>
    <t>5100041</t>
  </si>
  <si>
    <t>GOI 19.09.2025 GOV</t>
  </si>
  <si>
    <t>IN000925C049</t>
  </si>
  <si>
    <t>5100100</t>
  </si>
  <si>
    <t>GOI 19.12.2025 GOV</t>
  </si>
  <si>
    <t>IN001225C092</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</si>
  <si>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</si>
  <si>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</si>
  <si>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</si>
  <si>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</si>
  <si>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</si>
  <si>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</si>
  <si>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</si>
  <si>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</si>
  <si>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</si>
  <si>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</si>
  <si>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</si>
  <si>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</si>
  <si>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</si>
  <si>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</si>
  <si>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</si>
  <si>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</si>
  <si>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</si>
  <si>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</si>
  <si>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</si>
  <si>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</si>
  <si>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</si>
  <si>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</si>
  <si>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</si>
  <si>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</si>
  <si>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</si>
  <si>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</si>
  <si>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</si>
  <si>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</si>
  <si>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</si>
  <si>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</si>
  <si>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</si>
  <si>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</si>
  <si>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</si>
  <si>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</si>
  <si>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</si>
  <si>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</si>
  <si>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</si>
  <si>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</si>
  <si>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</si>
  <si>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</si>
  <si>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</si>
  <si>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</si>
  <si>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</si>
  <si>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</si>
  <si>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</si>
  <si>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</si>
  <si>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</si>
  <si>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</si>
  <si>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</si>
  <si>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</si>
  <si>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</si>
  <si>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</si>
  <si>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</si>
  <si>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</si>
  <si>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</si>
  <si>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</si>
  <si>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</si>
  <si>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5100010</t>
  </si>
  <si>
    <t>GOI 16.06.2026 GOV</t>
  </si>
  <si>
    <t>IN000626C076</t>
  </si>
  <si>
    <t>5100093</t>
  </si>
  <si>
    <t>GOI 19.06.2026 GOV</t>
  </si>
  <si>
    <t>IN000626C092</t>
  </si>
  <si>
    <t>1800638</t>
  </si>
  <si>
    <t>GOI 23.06.2026 GOV</t>
  </si>
  <si>
    <t>IN000626C068</t>
  </si>
  <si>
    <t>1800677</t>
  </si>
  <si>
    <t>GOI 17.06.2026 GOV</t>
  </si>
  <si>
    <t>IN000626C035</t>
  </si>
  <si>
    <t>633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</si>
  <si>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</si>
  <si>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</si>
  <si>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</si>
  <si>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</si>
  <si>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</si>
  <si>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</si>
  <si>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</si>
  <si>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</si>
  <si>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</si>
  <si>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</si>
  <si>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</si>
  <si>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</si>
  <si>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</si>
  <si>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</si>
  <si>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</si>
  <si>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</si>
  <si>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</si>
  <si>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</si>
  <si>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</si>
  <si>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634</t>
  </si>
  <si>
    <t>SBI Nifty Consumption ETF</t>
  </si>
  <si>
    <t>653</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</si>
  <si>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</si>
  <si>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</si>
  <si>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</si>
  <si>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</si>
  <si>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</si>
  <si>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</si>
  <si>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</si>
  <si>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</si>
  <si>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</si>
  <si>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</si>
  <si>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</si>
  <si>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</si>
  <si>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</si>
  <si>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</si>
  <si>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</si>
  <si>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</si>
  <si>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</si>
  <si>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</si>
  <si>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</si>
  <si>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</si>
  <si>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</si>
  <si>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</si>
  <si>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</si>
  <si>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</si>
  <si>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</si>
  <si>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5100091</t>
  </si>
  <si>
    <t>GOI 12.06.2025 GOV</t>
  </si>
  <si>
    <t>IN000625C045</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</si>
  <si>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</si>
  <si>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</si>
  <si>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</si>
  <si>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</si>
  <si>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</si>
  <si>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</si>
  <si>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</si>
  <si>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</si>
  <si>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</si>
  <si>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</si>
  <si>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704304</t>
  </si>
  <si>
    <t>INE813H07317</t>
  </si>
  <si>
    <t>1905040</t>
  </si>
  <si>
    <t>7.67% State Government of Karnataka 2036</t>
  </si>
  <si>
    <t>IN1920230076</t>
  </si>
  <si>
    <t>1905089</t>
  </si>
  <si>
    <t>7.68% State Government of Karnataka 2037</t>
  </si>
  <si>
    <t>IN1920230159</t>
  </si>
  <si>
    <t>1905051</t>
  </si>
  <si>
    <t>6.63% State Government of Tamil Nadu 2035</t>
  </si>
  <si>
    <t>IN3120200321</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</si>
  <si>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</si>
  <si>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</si>
  <si>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</si>
  <si>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</si>
  <si>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</si>
  <si>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</si>
  <si>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</si>
  <si>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</si>
  <si>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</si>
  <si>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</si>
  <si>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</si>
  <si>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</si>
  <si>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</si>
  <si>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</si>
  <si>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</si>
  <si>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</si>
  <si>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</si>
  <si>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</si>
  <si>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</si>
  <si>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</si>
  <si>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</si>
  <si>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</si>
  <si>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</si>
  <si>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</si>
  <si>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</si>
  <si>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</si>
  <si>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</si>
  <si>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</si>
  <si>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</si>
  <si>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</si>
  <si>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</si>
  <si>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</si>
  <si>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</si>
  <si>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</si>
  <si>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</si>
  <si>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</si>
  <si>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</si>
  <si>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</si>
  <si>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</si>
  <si>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</si>
  <si>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</si>
  <si>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</si>
  <si>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</si>
  <si>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</si>
  <si>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</si>
  <si>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</si>
  <si>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</si>
  <si>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</si>
  <si>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</si>
  <si>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</si>
  <si>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</si>
  <si>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</si>
  <si>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</si>
  <si>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</si>
  <si>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</si>
  <si>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</si>
  <si>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</si>
  <si>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</si>
  <si>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</si>
  <si>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</si>
  <si>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</si>
  <si>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</si>
  <si>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</si>
  <si>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</si>
  <si>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</si>
  <si>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</si>
  <si>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</si>
  <si>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</si>
  <si>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</si>
  <si>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</si>
  <si>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</si>
  <si>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</si>
  <si>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</si>
  <si>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</si>
  <si>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</si>
  <si>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</si>
  <si>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</si>
  <si>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</si>
  <si>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</si>
  <si>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</si>
  <si>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</si>
  <si>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</si>
  <si>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</si>
  <si>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</si>
  <si>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</si>
  <si>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5100033</t>
  </si>
  <si>
    <t>GOI 12.04.2025 GOV</t>
  </si>
  <si>
    <t>IN000425C032</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</si>
  <si>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</si>
  <si>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</si>
  <si>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</si>
  <si>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</si>
  <si>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</si>
  <si>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</si>
  <si>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</si>
  <si>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</si>
  <si>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</si>
  <si>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</si>
  <si>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</si>
  <si>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</si>
  <si>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</si>
  <si>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</si>
  <si>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</si>
  <si>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</si>
  <si>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</si>
  <si>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</si>
  <si>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</si>
  <si>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</si>
  <si>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</si>
  <si>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</si>
  <si>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</si>
  <si>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</si>
  <si>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</si>
  <si>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</si>
  <si>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</si>
  <si>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</si>
  <si>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</si>
  <si>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</si>
  <si>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</si>
  <si>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</si>
  <si>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</si>
  <si>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</si>
  <si>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</si>
  <si>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</si>
  <si>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</si>
  <si>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</si>
  <si>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</si>
  <si>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</si>
  <si>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</si>
  <si>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</si>
  <si>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</si>
  <si>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</si>
  <si>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</si>
  <si>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</si>
  <si>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</si>
  <si>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</si>
  <si>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</si>
  <si>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</si>
  <si>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</si>
  <si>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</si>
  <si>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</si>
  <si>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</si>
  <si>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</si>
  <si>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</si>
  <si>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</si>
  <si>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</si>
  <si>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</si>
  <si>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</si>
  <si>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</si>
  <si>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</si>
  <si>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</si>
  <si>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</si>
  <si>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</si>
  <si>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</si>
  <si>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</si>
  <si>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</si>
  <si>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</si>
  <si>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</si>
  <si>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</si>
  <si>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</si>
  <si>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</si>
  <si>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</si>
  <si>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</si>
  <si>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</si>
  <si>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</si>
  <si>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</si>
  <si>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</si>
  <si>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</si>
  <si>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</si>
  <si>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</si>
  <si>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</si>
  <si>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</si>
  <si>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</si>
  <si>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</si>
  <si>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</si>
  <si>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</si>
  <si>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</si>
  <si>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</si>
  <si>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</si>
  <si>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</si>
  <si>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</si>
  <si>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</si>
  <si>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</si>
  <si>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</si>
  <si>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</si>
  <si>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</si>
  <si>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</si>
  <si>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1901884</t>
  </si>
  <si>
    <t>7.14% State Government of Gujarat 2027</t>
  </si>
  <si>
    <t>IN1520160178</t>
  </si>
  <si>
    <t>1901883</t>
  </si>
  <si>
    <t>7.15% State Government of Karnataka 2027</t>
  </si>
  <si>
    <t>IN1920160075</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</si>
  <si>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</si>
  <si>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</si>
  <si>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</si>
  <si>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</si>
  <si>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</si>
  <si>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</si>
  <si>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</si>
  <si>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</si>
  <si>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</si>
  <si>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</si>
  <si>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</si>
  <si>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</si>
  <si>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</si>
  <si>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</si>
  <si>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</si>
  <si>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</si>
  <si>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</si>
  <si>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</si>
  <si>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</si>
  <si>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</si>
  <si>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</si>
  <si>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</si>
  <si>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</si>
  <si>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</si>
  <si>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</si>
  <si>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</si>
  <si>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</si>
  <si>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</si>
  <si>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</si>
  <si>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</si>
  <si>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</si>
  <si>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701892</t>
  </si>
  <si>
    <t>INE134E08DU8</t>
  </si>
  <si>
    <t>701744</t>
  </si>
  <si>
    <t>INE206D08261</t>
  </si>
  <si>
    <t>701752</t>
  </si>
  <si>
    <t>INE752E07JZ5</t>
  </si>
  <si>
    <t>703687</t>
  </si>
  <si>
    <t>INE848E07864</t>
  </si>
  <si>
    <t>700780</t>
  </si>
  <si>
    <t>INE752E07MS4</t>
  </si>
  <si>
    <t>703783</t>
  </si>
  <si>
    <t>INE848E07BJ2</t>
  </si>
  <si>
    <t>900292</t>
  </si>
  <si>
    <t>6.99% CGL 2026</t>
  </si>
  <si>
    <t>IN0020230028</t>
  </si>
  <si>
    <t>900157</t>
  </si>
  <si>
    <t>5.63% CGL 2026</t>
  </si>
  <si>
    <t>IN0020210012</t>
  </si>
  <si>
    <t>900101</t>
  </si>
  <si>
    <t>7.27% CGL 2026</t>
  </si>
  <si>
    <t>IN0020190016</t>
  </si>
  <si>
    <t>1904160</t>
  </si>
  <si>
    <t>IN2020160031</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</si>
  <si>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</si>
  <si>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</si>
  <si>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</si>
  <si>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</si>
  <si>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</si>
  <si>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</si>
  <si>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</si>
  <si>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</si>
  <si>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</si>
  <si>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</si>
  <si>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</si>
  <si>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</si>
  <si>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</si>
  <si>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</si>
  <si>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</si>
  <si>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</si>
  <si>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</si>
  <si>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</si>
  <si>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</si>
  <si>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</si>
  <si>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</si>
  <si>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1901905</t>
  </si>
  <si>
    <t>7.84% State Government of Maharashtra 2026</t>
  </si>
  <si>
    <t>IN2220160039</t>
  </si>
  <si>
    <t>1904007</t>
  </si>
  <si>
    <t>7.18% State Government of Haryana 2026</t>
  </si>
  <si>
    <t>IN1620160193</t>
  </si>
  <si>
    <t>1901122</t>
  </si>
  <si>
    <t>8.02% State Government of Uttar Pradesh 2026</t>
  </si>
  <si>
    <t>IN3320160010</t>
  </si>
  <si>
    <t>1901901</t>
  </si>
  <si>
    <t>7.62% State Government of Madhya Pradesh 2026</t>
  </si>
  <si>
    <t>IN2120160014</t>
  </si>
  <si>
    <t>1900640</t>
  </si>
  <si>
    <t>7.99% State Government of Uttar Pradesh 2026</t>
  </si>
  <si>
    <t>IN3320160176</t>
  </si>
  <si>
    <t>1900231</t>
  </si>
  <si>
    <t>8.67% State Government of Karnataka 2026</t>
  </si>
  <si>
    <t>IN1920150092</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</si>
  <si>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</si>
  <si>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</si>
  <si>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</si>
  <si>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</si>
  <si>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</si>
  <si>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</si>
  <si>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</si>
  <si>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</si>
  <si>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</si>
  <si>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</si>
  <si>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</si>
  <si>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</si>
  <si>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</si>
  <si>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</si>
  <si>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</si>
  <si>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</si>
  <si>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</si>
  <si>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</si>
  <si>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</si>
  <si>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</si>
  <si>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</si>
  <si>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</si>
  <si>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</si>
  <si>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</si>
  <si>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</si>
  <si>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</si>
  <si>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</si>
  <si>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</si>
  <si>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</si>
  <si>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</si>
  <si>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</si>
  <si>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</si>
  <si>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</si>
  <si>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</si>
  <si>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</si>
  <si>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</si>
  <si>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</si>
  <si>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</si>
  <si>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</si>
  <si>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</si>
  <si>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</si>
  <si>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</si>
  <si>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</si>
  <si>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</si>
  <si>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</si>
  <si>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</si>
  <si>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</si>
  <si>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</si>
  <si>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</si>
  <si>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</si>
  <si>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</si>
  <si>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</si>
  <si>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</si>
  <si>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</si>
  <si>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</si>
  <si>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</si>
  <si>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</si>
  <si>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</si>
  <si>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</si>
  <si>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</si>
  <si>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</si>
  <si>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</si>
  <si>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</si>
  <si>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</si>
  <si>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</si>
  <si>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</si>
  <si>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</si>
  <si>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</si>
  <si>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</si>
  <si>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</si>
  <si>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</si>
  <si>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</si>
  <si>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</si>
  <si>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</si>
  <si>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</si>
  <si>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</si>
  <si>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</si>
  <si>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</si>
  <si>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</si>
  <si>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</si>
  <si>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</si>
  <si>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</si>
  <si>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</si>
  <si>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</si>
  <si>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</si>
  <si>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</si>
  <si>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</si>
  <si>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</si>
  <si>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</si>
  <si>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</si>
  <si>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</si>
  <si>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</si>
  <si>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</si>
  <si>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</si>
  <si>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</si>
  <si>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</si>
  <si>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</si>
  <si>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</si>
  <si>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</si>
  <si>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</si>
  <si>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</si>
  <si>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</si>
  <si>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</si>
  <si>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</si>
  <si>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</si>
  <si>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</si>
  <si>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</si>
  <si>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</si>
  <si>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</si>
  <si>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5100047</t>
  </si>
  <si>
    <t>GOI 12.03.2027 GOV</t>
  </si>
  <si>
    <t>IN000327C055</t>
  </si>
  <si>
    <t>652</t>
  </si>
  <si>
    <t>SBI MultiCap Fund</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</si>
  <si>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</si>
  <si>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</si>
  <si>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</si>
  <si>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</si>
  <si>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</si>
  <si>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</si>
  <si>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</si>
  <si>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</si>
  <si>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</si>
  <si>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</si>
  <si>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</si>
  <si>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</si>
  <si>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</si>
  <si>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</si>
  <si>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</si>
  <si>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</si>
  <si>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</si>
  <si>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</si>
  <si>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</si>
  <si>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</si>
  <si>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</si>
  <si>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</si>
  <si>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</si>
  <si>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</si>
  <si>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</si>
  <si>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</si>
  <si>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</si>
  <si>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</si>
  <si>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</si>
  <si>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</si>
  <si>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</si>
  <si>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</si>
  <si>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</si>
  <si>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</si>
  <si>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5100020</t>
  </si>
  <si>
    <t>GOI 16.06.2027 GOV</t>
  </si>
  <si>
    <t>IN000627C074</t>
  </si>
  <si>
    <t>5100090</t>
  </si>
  <si>
    <t>GOI 12.06.2027 GOV</t>
  </si>
  <si>
    <t>IN000627C041</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</si>
  <si>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</si>
  <si>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</si>
  <si>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</si>
  <si>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</si>
  <si>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</si>
  <si>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</si>
  <si>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</si>
  <si>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</si>
  <si>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</si>
  <si>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</si>
  <si>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</si>
  <si>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</si>
  <si>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</si>
  <si>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</si>
  <si>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</si>
  <si>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</si>
  <si>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</si>
  <si>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</si>
  <si>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</si>
  <si>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</si>
  <si>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</si>
  <si>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</si>
  <si>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</si>
  <si>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</si>
  <si>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</si>
  <si>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</si>
  <si>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</si>
  <si>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</si>
  <si>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</si>
  <si>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</si>
  <si>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</si>
  <si>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</si>
  <si>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</si>
  <si>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</si>
  <si>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</si>
  <si>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</si>
  <si>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</si>
  <si>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</si>
  <si>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</si>
  <si>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</si>
  <si>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</si>
  <si>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</si>
  <si>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</si>
  <si>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</si>
  <si>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</si>
  <si>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</si>
  <si>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</si>
  <si>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</si>
  <si>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</si>
  <si>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</si>
  <si>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</si>
  <si>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</si>
  <si>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</si>
  <si>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</si>
  <si>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</si>
  <si>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</si>
  <si>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</si>
  <si>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660</t>
  </si>
  <si>
    <t>SBI Fixed Maturity Plan (FMP)- Series 68</t>
  </si>
  <si>
    <t>5100039</t>
  </si>
  <si>
    <t>GOI 12.04.2026 GOV</t>
  </si>
  <si>
    <t>IN000426P016</t>
  </si>
  <si>
    <t>5100034</t>
  </si>
  <si>
    <t>IN000426C030</t>
  </si>
  <si>
    <t>661</t>
  </si>
  <si>
    <t>SBI Nifty Midcap 150 Index Fund</t>
  </si>
  <si>
    <t>100379</t>
  </si>
  <si>
    <t>Adani Power Ltd.</t>
  </si>
  <si>
    <t>INE814H01011</t>
  </si>
  <si>
    <t>100117</t>
  </si>
  <si>
    <t>Tata Elxsi Ltd.</t>
  </si>
  <si>
    <t>INE670A01012</t>
  </si>
  <si>
    <t>100056</t>
  </si>
  <si>
    <t>Supreme Industries Ltd.</t>
  </si>
  <si>
    <t>INE195A01028</t>
  </si>
  <si>
    <t>100127</t>
  </si>
  <si>
    <t>CG Power and Industrial Solutions Ltd.</t>
  </si>
  <si>
    <t>INE067A01029</t>
  </si>
  <si>
    <t>101617</t>
  </si>
  <si>
    <t>Macrotech Developers Ltd.</t>
  </si>
  <si>
    <t>INE670K01029</t>
  </si>
  <si>
    <t>100872</t>
  </si>
  <si>
    <t>KPIT Technologies Ltd.</t>
  </si>
  <si>
    <t>INE04I401011</t>
  </si>
  <si>
    <t>100018</t>
  </si>
  <si>
    <t>INE151A01013</t>
  </si>
  <si>
    <t>100122</t>
  </si>
  <si>
    <t>INE692A01016</t>
  </si>
  <si>
    <t>101547</t>
  </si>
  <si>
    <t>INE053F01010</t>
  </si>
  <si>
    <t>100362</t>
  </si>
  <si>
    <t>JSW Energy Ltd.</t>
  </si>
  <si>
    <t>INE121E01018</t>
  </si>
  <si>
    <t>101396</t>
  </si>
  <si>
    <t>One 97 Communications Ltd.</t>
  </si>
  <si>
    <t>INE982J01020</t>
  </si>
  <si>
    <t>101670</t>
  </si>
  <si>
    <t>Patanjali Foods Ltd.</t>
  </si>
  <si>
    <t>INE619A01035</t>
  </si>
  <si>
    <t>100939</t>
  </si>
  <si>
    <t>Gujarat Fluorochemicals Ltd.</t>
  </si>
  <si>
    <t>INE09N301011</t>
  </si>
  <si>
    <t>100267</t>
  </si>
  <si>
    <t>Oil India Ltd.</t>
  </si>
  <si>
    <t>INE274J01014</t>
  </si>
  <si>
    <t>INE511C01022</t>
  </si>
  <si>
    <t>101574</t>
  </si>
  <si>
    <t>Linde India Ltd.</t>
  </si>
  <si>
    <t>INE473A01011</t>
  </si>
  <si>
    <t>100151</t>
  </si>
  <si>
    <t>3M India Ltd.</t>
  </si>
  <si>
    <t>INE470A01017</t>
  </si>
  <si>
    <t>100913</t>
  </si>
  <si>
    <t>Rail Vikas Nigam Ltd.</t>
  </si>
  <si>
    <t>INE415G01027</t>
  </si>
  <si>
    <t>100356</t>
  </si>
  <si>
    <t>Ajanta Pharma Ltd.</t>
  </si>
  <si>
    <t>INE031B01049</t>
  </si>
  <si>
    <t>100283</t>
  </si>
  <si>
    <t>Honeywell Automation India Ltd.</t>
  </si>
  <si>
    <t>INE671A01010</t>
  </si>
  <si>
    <t>100225</t>
  </si>
  <si>
    <t>Hindustan Zinc Ltd.</t>
  </si>
  <si>
    <t>INE267A01025</t>
  </si>
  <si>
    <t>101674</t>
  </si>
  <si>
    <t>Bharat Dynamics Ltd.</t>
  </si>
  <si>
    <t>INE171Z01018</t>
  </si>
  <si>
    <t>100733</t>
  </si>
  <si>
    <t>General Insurance Corporation of India</t>
  </si>
  <si>
    <t>INE481Y01014</t>
  </si>
  <si>
    <t>101344</t>
  </si>
  <si>
    <t>Devyani International Ltd.</t>
  </si>
  <si>
    <t>INE872J01023</t>
  </si>
  <si>
    <t>101432</t>
  </si>
  <si>
    <t>Star Health &amp; Allied Insurance Co. Ltd.</t>
  </si>
  <si>
    <t>INE575P01011</t>
  </si>
  <si>
    <t>100031</t>
  </si>
  <si>
    <t>Bayer Cropscience Ltd.</t>
  </si>
  <si>
    <t>INE462A01022</t>
  </si>
  <si>
    <t>100068</t>
  </si>
  <si>
    <t>Kansai Nerolac Paints Ltd.</t>
  </si>
  <si>
    <t>INE531A01024</t>
  </si>
  <si>
    <t>100774</t>
  </si>
  <si>
    <t>INE763G01038</t>
  </si>
  <si>
    <t>101680</t>
  </si>
  <si>
    <t>The Fertilisers And Chemicals Travancore Ltd.</t>
  </si>
  <si>
    <t>INE188A01015</t>
  </si>
  <si>
    <t>100759</t>
  </si>
  <si>
    <t>The New India Assurance Co. Ltd.</t>
  </si>
  <si>
    <t>INE470Y01017</t>
  </si>
  <si>
    <t>101152</t>
  </si>
  <si>
    <t>Sumitomo Chemical India Ltd.</t>
  </si>
  <si>
    <t>INE258G01013</t>
  </si>
  <si>
    <t>100369</t>
  </si>
  <si>
    <t>Rajesh Exports Ltd.</t>
  </si>
  <si>
    <t>INE343B01030</t>
  </si>
  <si>
    <t>100059</t>
  </si>
  <si>
    <t>INE233A01035</t>
  </si>
  <si>
    <t>100518</t>
  </si>
  <si>
    <t>Vinati Organics Ltd.</t>
  </si>
  <si>
    <t>INE410B01037</t>
  </si>
  <si>
    <t>100456</t>
  </si>
  <si>
    <t>Bank of Maharashtra</t>
  </si>
  <si>
    <t>INE457A01014</t>
  </si>
  <si>
    <t>101693</t>
  </si>
  <si>
    <t>100741</t>
  </si>
  <si>
    <t>Trident Ltd.</t>
  </si>
  <si>
    <t>INE064C01022</t>
  </si>
  <si>
    <t>100093</t>
  </si>
  <si>
    <t>Blue Dart Express Ltd.</t>
  </si>
  <si>
    <t>INE233B01017</t>
  </si>
  <si>
    <t>101433</t>
  </si>
  <si>
    <t>Metro Brands Ltd.</t>
  </si>
  <si>
    <t>INE317I01021</t>
  </si>
  <si>
    <t>662</t>
  </si>
  <si>
    <t>SBI Nifty Smallcap 250 Index Fund</t>
  </si>
  <si>
    <t>100358</t>
  </si>
  <si>
    <t>Suzlon Energy Ltd.</t>
  </si>
  <si>
    <t>INE040H01021</t>
  </si>
  <si>
    <t>100238</t>
  </si>
  <si>
    <t>Cyient Ltd.</t>
  </si>
  <si>
    <t>INE136B01020</t>
  </si>
  <si>
    <t>100746</t>
  </si>
  <si>
    <t>KEI Industries Ltd.</t>
  </si>
  <si>
    <t>INE878B01027</t>
  </si>
  <si>
    <t>101632</t>
  </si>
  <si>
    <t>Angel One Ltd.</t>
  </si>
  <si>
    <t>INE732I01013</t>
  </si>
  <si>
    <t>100900</t>
  </si>
  <si>
    <t>Sonata Software Ltd.</t>
  </si>
  <si>
    <t>INE269A01021</t>
  </si>
  <si>
    <t>100533</t>
  </si>
  <si>
    <t>Radico Khaitan Ltd.</t>
  </si>
  <si>
    <t>INE944F01028</t>
  </si>
  <si>
    <t>100294</t>
  </si>
  <si>
    <t>IIFL Finance Ltd.</t>
  </si>
  <si>
    <t>INE530B01024</t>
  </si>
  <si>
    <t>100517</t>
  </si>
  <si>
    <t>Redington Ltd.</t>
  </si>
  <si>
    <t>INE891D01026</t>
  </si>
  <si>
    <t>100632</t>
  </si>
  <si>
    <t>Apar Industries Ltd.</t>
  </si>
  <si>
    <t>INE372A01015</t>
  </si>
  <si>
    <t>100220</t>
  </si>
  <si>
    <t>Cholamandalam Financial Holdings Ltd.</t>
  </si>
  <si>
    <t>INE149A01033</t>
  </si>
  <si>
    <t>100253</t>
  </si>
  <si>
    <t>Amara Raja Energy &amp; Mobility Ltd.</t>
  </si>
  <si>
    <t>INE885A01032</t>
  </si>
  <si>
    <t>100052</t>
  </si>
  <si>
    <t>INE017A01032</t>
  </si>
  <si>
    <t>100449</t>
  </si>
  <si>
    <t>Indiabulls Housing Finance Ltd.</t>
  </si>
  <si>
    <t>INE148I01020</t>
  </si>
  <si>
    <t>100152</t>
  </si>
  <si>
    <t>Castrol India Ltd.</t>
  </si>
  <si>
    <t>INE172A01027</t>
  </si>
  <si>
    <t>100383</t>
  </si>
  <si>
    <t>Lakshmi Machine Works Ltd.</t>
  </si>
  <si>
    <t>INE269B01029</t>
  </si>
  <si>
    <t>101623</t>
  </si>
  <si>
    <t>Piramal Pharma Ltd.</t>
  </si>
  <si>
    <t>INE0DK501011</t>
  </si>
  <si>
    <t>100229</t>
  </si>
  <si>
    <t>NCC Ltd.</t>
  </si>
  <si>
    <t>INE868B01028</t>
  </si>
  <si>
    <t>100906</t>
  </si>
  <si>
    <t>360 ONE WAM Ltd.</t>
  </si>
  <si>
    <t>INE466L01038</t>
  </si>
  <si>
    <t>101255</t>
  </si>
  <si>
    <t>Kalyan Jewellers India Ltd.</t>
  </si>
  <si>
    <t>INE303R01014</t>
  </si>
  <si>
    <t>100156</t>
  </si>
  <si>
    <t>Finolex Cables Ltd.</t>
  </si>
  <si>
    <t>INE235A01022</t>
  </si>
  <si>
    <t>100477</t>
  </si>
  <si>
    <t>INE572E01012</t>
  </si>
  <si>
    <t>101616</t>
  </si>
  <si>
    <t>Affle (India) Ltd.</t>
  </si>
  <si>
    <t>INE00WC01027</t>
  </si>
  <si>
    <t>101699</t>
  </si>
  <si>
    <t>Tanla Solutions Ltd.</t>
  </si>
  <si>
    <t>INE483C01032</t>
  </si>
  <si>
    <t>101681</t>
  </si>
  <si>
    <t>HFCL Ltd.</t>
  </si>
  <si>
    <t>INE548A01028</t>
  </si>
  <si>
    <t>101292</t>
  </si>
  <si>
    <t>Intellect Design Arena Ltd.</t>
  </si>
  <si>
    <t>INE306R01017</t>
  </si>
  <si>
    <t>101081</t>
  </si>
  <si>
    <t>Suven Pharmaceuticals Ltd.</t>
  </si>
  <si>
    <t>INE03QK01018</t>
  </si>
  <si>
    <t>100728</t>
  </si>
  <si>
    <t>Welspun Corp Ltd.</t>
  </si>
  <si>
    <t>INE191B01025</t>
  </si>
  <si>
    <t>100824</t>
  </si>
  <si>
    <t>Aavas Financiers Ltd.</t>
  </si>
  <si>
    <t>INE216P01012</t>
  </si>
  <si>
    <t>100061</t>
  </si>
  <si>
    <t>KEC International Ltd.</t>
  </si>
  <si>
    <t>INE389H01022</t>
  </si>
  <si>
    <t>101962</t>
  </si>
  <si>
    <t>Kaynes Technology India Ltd.</t>
  </si>
  <si>
    <t>INE918Z01012</t>
  </si>
  <si>
    <t>100828</t>
  </si>
  <si>
    <t>Zensar Technologies Ltd.</t>
  </si>
  <si>
    <t>INE520A01027</t>
  </si>
  <si>
    <t>101783</t>
  </si>
  <si>
    <t>Five Star Business Finance Ltd.</t>
  </si>
  <si>
    <t>INE128S01021</t>
  </si>
  <si>
    <t>100752</t>
  </si>
  <si>
    <t>Praj Industries Ltd.</t>
  </si>
  <si>
    <t>INE074A01025</t>
  </si>
  <si>
    <t>101690</t>
  </si>
  <si>
    <t>Polymedicure Ltd.</t>
  </si>
  <si>
    <t>INE205C01021</t>
  </si>
  <si>
    <t>Healthcare Equipment &amp; Supplies</t>
  </si>
  <si>
    <t>100102</t>
  </si>
  <si>
    <t>Jyothy Laboratories Ltd.</t>
  </si>
  <si>
    <t>INE668F01031</t>
  </si>
  <si>
    <t>100281</t>
  </si>
  <si>
    <t>Century Textiles &amp; Industries Ltd.</t>
  </si>
  <si>
    <t>INE055A01016</t>
  </si>
  <si>
    <t>101701</t>
  </si>
  <si>
    <t>Tejas Networks Ltd.</t>
  </si>
  <si>
    <t>INE010J01012</t>
  </si>
  <si>
    <t>Telecom - Equipment &amp; Accessories</t>
  </si>
  <si>
    <t>100311</t>
  </si>
  <si>
    <t>Asahi India Glass Ltd.</t>
  </si>
  <si>
    <t>INE439A01020</t>
  </si>
  <si>
    <t>101176</t>
  </si>
  <si>
    <t>Happiest Minds Technologies Ltd.</t>
  </si>
  <si>
    <t>INE419U01012</t>
  </si>
  <si>
    <t>100542</t>
  </si>
  <si>
    <t>INE301A01014</t>
  </si>
  <si>
    <t>100233</t>
  </si>
  <si>
    <t>eClerx Services Ltd.</t>
  </si>
  <si>
    <t>INE738I01010</t>
  </si>
  <si>
    <t>100069</t>
  </si>
  <si>
    <t>CIE Automotive India Ltd.</t>
  </si>
  <si>
    <t>INE536H01010</t>
  </si>
  <si>
    <t>100755</t>
  </si>
  <si>
    <t>Amber Enterprises India Ltd.</t>
  </si>
  <si>
    <t>INE371P01015</t>
  </si>
  <si>
    <t>100827</t>
  </si>
  <si>
    <t>Ircon International Ltd.</t>
  </si>
  <si>
    <t>INE962Y01021</t>
  </si>
  <si>
    <t>100710</t>
  </si>
  <si>
    <t>Tata Investment Corporation Ltd.</t>
  </si>
  <si>
    <t>INE672A01018</t>
  </si>
  <si>
    <t>100268</t>
  </si>
  <si>
    <t>NLC India Ltd.</t>
  </si>
  <si>
    <t>INE589A01014</t>
  </si>
  <si>
    <t>100074</t>
  </si>
  <si>
    <t>JK Lakshmi Cement Ltd.</t>
  </si>
  <si>
    <t>INE786A01032</t>
  </si>
  <si>
    <t>101063</t>
  </si>
  <si>
    <t>Hitachi Energy India Ltd.</t>
  </si>
  <si>
    <t>INE07Y701011</t>
  </si>
  <si>
    <t>100324</t>
  </si>
  <si>
    <t>NBCC (India) Ltd.</t>
  </si>
  <si>
    <t>INE095N01031</t>
  </si>
  <si>
    <t>101689</t>
  </si>
  <si>
    <t>Olectra Greentech Ltd.</t>
  </si>
  <si>
    <t>INE260D01016</t>
  </si>
  <si>
    <t>100326</t>
  </si>
  <si>
    <t>E.I.D-Parry (India) Ltd.</t>
  </si>
  <si>
    <t>INE126A01031</t>
  </si>
  <si>
    <t>100263</t>
  </si>
  <si>
    <t>BEML Ltd.</t>
  </si>
  <si>
    <t>INE258A01016</t>
  </si>
  <si>
    <t>100265</t>
  </si>
  <si>
    <t>Gujarat State Fertilizers &amp; Chemicals Ltd.</t>
  </si>
  <si>
    <t>INE026A01025</t>
  </si>
  <si>
    <t>101168</t>
  </si>
  <si>
    <t>GMM Pfaudler Ltd.</t>
  </si>
  <si>
    <t>INE541A01023</t>
  </si>
  <si>
    <t>100633</t>
  </si>
  <si>
    <t>Gillette India Ltd.</t>
  </si>
  <si>
    <t>INE322A01010</t>
  </si>
  <si>
    <t>101496</t>
  </si>
  <si>
    <t>Sapphire Foods India Ltd.</t>
  </si>
  <si>
    <t>INE806T01012</t>
  </si>
  <si>
    <t>101284</t>
  </si>
  <si>
    <t>Craftsman Automation Ltd.</t>
  </si>
  <si>
    <t>INE00LO01017</t>
  </si>
  <si>
    <t>100585</t>
  </si>
  <si>
    <t>DCM Shriram Ltd.</t>
  </si>
  <si>
    <t>INE499A01024</t>
  </si>
  <si>
    <t>100417</t>
  </si>
  <si>
    <t>CEAT Ltd.</t>
  </si>
  <si>
    <t>INE482A01020</t>
  </si>
  <si>
    <t>100561</t>
  </si>
  <si>
    <t>RHI Magnesita India Ltd.</t>
  </si>
  <si>
    <t>INE743M01012</t>
  </si>
  <si>
    <t>100667</t>
  </si>
  <si>
    <t>Cochin Shipyard Ltd.</t>
  </si>
  <si>
    <t>INE704P01017</t>
  </si>
  <si>
    <t>101963</t>
  </si>
  <si>
    <t>Usha Martin Ltd.</t>
  </si>
  <si>
    <t>INE228A01035</t>
  </si>
  <si>
    <t>101677</t>
  </si>
  <si>
    <t>Capri Global Capital Ltd.</t>
  </si>
  <si>
    <t>INE180C01026</t>
  </si>
  <si>
    <t>100697</t>
  </si>
  <si>
    <t>Jindal Saw Ltd.</t>
  </si>
  <si>
    <t>INE324A01024</t>
  </si>
  <si>
    <t>100129</t>
  </si>
  <si>
    <t>Engineers India Ltd.</t>
  </si>
  <si>
    <t>INE510A01028</t>
  </si>
  <si>
    <t>100769</t>
  </si>
  <si>
    <t>Aster DM Healthcare Ltd.</t>
  </si>
  <si>
    <t>INE914M01019</t>
  </si>
  <si>
    <t>100901</t>
  </si>
  <si>
    <t>Mastek Ltd.</t>
  </si>
  <si>
    <t>INE759A01021</t>
  </si>
  <si>
    <t>101671</t>
  </si>
  <si>
    <t>Tata Teleservices Ltd.</t>
  </si>
  <si>
    <t>INE517B01013</t>
  </si>
  <si>
    <t>100434</t>
  </si>
  <si>
    <t>Century Plyboards (India) Ltd.</t>
  </si>
  <si>
    <t>INE348B01021</t>
  </si>
  <si>
    <t>100707</t>
  </si>
  <si>
    <t>Cera Sanitaryware Ltd.</t>
  </si>
  <si>
    <t>INE739E01017</t>
  </si>
  <si>
    <t>100653</t>
  </si>
  <si>
    <t>Deepak Fertilizers and Petrochemicals Corporation Ltd.</t>
  </si>
  <si>
    <t>INE501A01019</t>
  </si>
  <si>
    <t>100938</t>
  </si>
  <si>
    <t>Sterling &amp; Wilson Solar Ltd.</t>
  </si>
  <si>
    <t>INE00M201021</t>
  </si>
  <si>
    <t>101489</t>
  </si>
  <si>
    <t>Data Patterns (India) Ltd.</t>
  </si>
  <si>
    <t>INE0IX101010</t>
  </si>
  <si>
    <t>100745</t>
  </si>
  <si>
    <t>Aegis Logistics Ltd.</t>
  </si>
  <si>
    <t>INE208C01025</t>
  </si>
  <si>
    <t>100148</t>
  </si>
  <si>
    <t>INE338I01027</t>
  </si>
  <si>
    <t>100444</t>
  </si>
  <si>
    <t>PCBL Ltd.</t>
  </si>
  <si>
    <t>INE602A01031</t>
  </si>
  <si>
    <t>101177</t>
  </si>
  <si>
    <t>Route Mobile Ltd.</t>
  </si>
  <si>
    <t>INE450U01017</t>
  </si>
  <si>
    <t>101803</t>
  </si>
  <si>
    <t>Kfin Technologies Ltd.</t>
  </si>
  <si>
    <t>INE138Y01010</t>
  </si>
  <si>
    <t>100051</t>
  </si>
  <si>
    <t>Alembic Pharmaceuticals Ltd.</t>
  </si>
  <si>
    <t>INE901L01018</t>
  </si>
  <si>
    <t>100411</t>
  </si>
  <si>
    <t>Jubilant Pharmova Ltd.</t>
  </si>
  <si>
    <t>INE700A01033</t>
  </si>
  <si>
    <t>100045</t>
  </si>
  <si>
    <t>Gujarat Pipavav Port Ltd.</t>
  </si>
  <si>
    <t>INE517F01014</t>
  </si>
  <si>
    <t>100440</t>
  </si>
  <si>
    <t>Birla Corporation Ltd.</t>
  </si>
  <si>
    <t>INE340A01012</t>
  </si>
  <si>
    <t>100662</t>
  </si>
  <si>
    <t>Eris Lifesciences Ltd.</t>
  </si>
  <si>
    <t>INE406M01024</t>
  </si>
  <si>
    <t>100536</t>
  </si>
  <si>
    <t>VIP Industries Ltd.</t>
  </si>
  <si>
    <t>INE054A01027</t>
  </si>
  <si>
    <t>100255</t>
  </si>
  <si>
    <t>PNC Infratech Ltd.</t>
  </si>
  <si>
    <t>INE195J01029</t>
  </si>
  <si>
    <t>101380</t>
  </si>
  <si>
    <t>Godawari Power &amp; Ispat Ltd.</t>
  </si>
  <si>
    <t>INE177H01021</t>
  </si>
  <si>
    <t>100912</t>
  </si>
  <si>
    <t>Procter &amp; Gamble Health Ltd.</t>
  </si>
  <si>
    <t>INE199A01012</t>
  </si>
  <si>
    <t>100783</t>
  </si>
  <si>
    <t>JM Financial Ltd.</t>
  </si>
  <si>
    <t>INE780C01023</t>
  </si>
  <si>
    <t>101207</t>
  </si>
  <si>
    <t>Restaurant Brands Asia Ltd.</t>
  </si>
  <si>
    <t>INE07T201019</t>
  </si>
  <si>
    <t>100327</t>
  </si>
  <si>
    <t>Welspun Living Ltd.</t>
  </si>
  <si>
    <t>INE192B01031</t>
  </si>
  <si>
    <t>100342</t>
  </si>
  <si>
    <t>Vardhman Textiles Ltd.</t>
  </si>
  <si>
    <t>INE825A01020</t>
  </si>
  <si>
    <t>101618</t>
  </si>
  <si>
    <t>Syrma SGS Technology Ltd.</t>
  </si>
  <si>
    <t>INE0DYJ01015</t>
  </si>
  <si>
    <t>101259</t>
  </si>
  <si>
    <t>Safari Industries (India) Ltd.</t>
  </si>
  <si>
    <t>INE429E01023</t>
  </si>
  <si>
    <t>101229</t>
  </si>
  <si>
    <t>Jubilant Ingrevia Ltd.</t>
  </si>
  <si>
    <t>INE0BY001018</t>
  </si>
  <si>
    <t>Shree Renuka Sugars Ltd.</t>
  </si>
  <si>
    <t>INE087H01022</t>
  </si>
  <si>
    <t>100691</t>
  </si>
  <si>
    <t>BLS International Services Ltd.</t>
  </si>
  <si>
    <t>INE153T01027</t>
  </si>
  <si>
    <t>101698</t>
  </si>
  <si>
    <t>Swan Energy Ltd.</t>
  </si>
  <si>
    <t>INE665A01038</t>
  </si>
  <si>
    <t>100079</t>
  </si>
  <si>
    <t>IDBI Bank Ltd.</t>
  </si>
  <si>
    <t>INE008A01015</t>
  </si>
  <si>
    <t>100406</t>
  </si>
  <si>
    <t>KSB Ltd.</t>
  </si>
  <si>
    <t>INE999A01015</t>
  </si>
  <si>
    <t>101181</t>
  </si>
  <si>
    <t>UTI Asset Management Co. Ltd.</t>
  </si>
  <si>
    <t>INE094J01016</t>
  </si>
  <si>
    <t>100914</t>
  </si>
  <si>
    <t>Alkyl Amines Chemicals Ltd.</t>
  </si>
  <si>
    <t>INE150B01039</t>
  </si>
  <si>
    <t>100038</t>
  </si>
  <si>
    <t>TV18 Broadcast Ltd.</t>
  </si>
  <si>
    <t>INE886H01027</t>
  </si>
  <si>
    <t>101312</t>
  </si>
  <si>
    <t>Clean Science &amp; Technology Ltd.</t>
  </si>
  <si>
    <t>INE227W01023</t>
  </si>
  <si>
    <t>101228</t>
  </si>
  <si>
    <t>Home First Finance Company India Ltd.</t>
  </si>
  <si>
    <t>INE481N01025</t>
  </si>
  <si>
    <t>101786</t>
  </si>
  <si>
    <t>Bikaji Foods International Ltd.</t>
  </si>
  <si>
    <t>INE00E101023</t>
  </si>
  <si>
    <t>100544</t>
  </si>
  <si>
    <t>Quess Corp Ltd.</t>
  </si>
  <si>
    <t>INE615P01015</t>
  </si>
  <si>
    <t>101684</t>
  </si>
  <si>
    <t>Indian Overseas Bank</t>
  </si>
  <si>
    <t>INE565A01014</t>
  </si>
  <si>
    <t>100671</t>
  </si>
  <si>
    <t>HEG Ltd.</t>
  </si>
  <si>
    <t>INE545A01016</t>
  </si>
  <si>
    <t>101347</t>
  </si>
  <si>
    <t>Brightcom Group Ltd.</t>
  </si>
  <si>
    <t>INE425B01027</t>
  </si>
  <si>
    <t>101399</t>
  </si>
  <si>
    <t>Latent View Analytics Ltd.</t>
  </si>
  <si>
    <t>INE0I7C01011</t>
  </si>
  <si>
    <t>101692</t>
  </si>
  <si>
    <t>Prince Pipes and Fittings Ltd.</t>
  </si>
  <si>
    <t>INE689W01016</t>
  </si>
  <si>
    <t>101349</t>
  </si>
  <si>
    <t>Vijaya Diagnostic Centre Ltd.</t>
  </si>
  <si>
    <t>INE043W01024</t>
  </si>
  <si>
    <t>100639</t>
  </si>
  <si>
    <t>Infibeam Incorporation Ltd.</t>
  </si>
  <si>
    <t>INE483S01020</t>
  </si>
  <si>
    <t>100199</t>
  </si>
  <si>
    <t>Jk Paper Ltd.</t>
  </si>
  <si>
    <t>INE789E01012</t>
  </si>
  <si>
    <t>100062</t>
  </si>
  <si>
    <t>Suprajit Engineering Ltd.</t>
  </si>
  <si>
    <t>INE399C01030</t>
  </si>
  <si>
    <t>100738</t>
  </si>
  <si>
    <t>Minda Corporation Ltd.</t>
  </si>
  <si>
    <t>INE842C01021</t>
  </si>
  <si>
    <t>101676</t>
  </si>
  <si>
    <t>Central Bank of India</t>
  </si>
  <si>
    <t>INE483A01010</t>
  </si>
  <si>
    <t>100685</t>
  </si>
  <si>
    <t>Rain Industries Ltd.</t>
  </si>
  <si>
    <t>INE855B01025</t>
  </si>
  <si>
    <t>100638</t>
  </si>
  <si>
    <t>Godfrey Phillips India Ltd.</t>
  </si>
  <si>
    <t>INE260B01028</t>
  </si>
  <si>
    <t>100337</t>
  </si>
  <si>
    <t>Triveni Engineering &amp; Industries Ltd.</t>
  </si>
  <si>
    <t>INE256C01024</t>
  </si>
  <si>
    <t>101685</t>
  </si>
  <si>
    <t>ITI Ltd.</t>
  </si>
  <si>
    <t>INE248A01017</t>
  </si>
  <si>
    <t>101061</t>
  </si>
  <si>
    <t>Ujjivan Small Finance Bank Ltd.</t>
  </si>
  <si>
    <t>INE551W01018</t>
  </si>
  <si>
    <t>100760</t>
  </si>
  <si>
    <t>Galaxy Surfactants Ltd.</t>
  </si>
  <si>
    <t>INE600K01018</t>
  </si>
  <si>
    <t>101289</t>
  </si>
  <si>
    <t>SAREGAMA India Ltd.</t>
  </si>
  <si>
    <t>INE979A01025</t>
  </si>
  <si>
    <t>101673</t>
  </si>
  <si>
    <t>Balaji Telefilms Ltd.</t>
  </si>
  <si>
    <t>INE050E01027</t>
  </si>
  <si>
    <t>100297</t>
  </si>
  <si>
    <t>The Bombay Burmah Trading Corporation Ltd.</t>
  </si>
  <si>
    <t>INE050A01025</t>
  </si>
  <si>
    <t>101256</t>
  </si>
  <si>
    <t>INE418L01021</t>
  </si>
  <si>
    <t>101703</t>
  </si>
  <si>
    <t>Alok Industries Ltd.</t>
  </si>
  <si>
    <t>INE270A01029</t>
  </si>
  <si>
    <t>100472</t>
  </si>
  <si>
    <t>EPL Ltd.</t>
  </si>
  <si>
    <t>INE255A01020</t>
  </si>
  <si>
    <t>101694</t>
  </si>
  <si>
    <t>RattanIndia Enterprises Ltd.</t>
  </si>
  <si>
    <t>INE834M01019</t>
  </si>
  <si>
    <t>101930</t>
  </si>
  <si>
    <t>Concord Biotech Ltd.</t>
  </si>
  <si>
    <t>INE338H01029</t>
  </si>
  <si>
    <t>100751</t>
  </si>
  <si>
    <t>Orient Electric Ltd.</t>
  </si>
  <si>
    <t>INE142Z01019</t>
  </si>
  <si>
    <t>101482</t>
  </si>
  <si>
    <t>JBM Auto Ltd.</t>
  </si>
  <si>
    <t>INE927D01044</t>
  </si>
  <si>
    <t>100289</t>
  </si>
  <si>
    <t>Shoppers Stop Ltd.</t>
  </si>
  <si>
    <t>INE498B01024</t>
  </si>
  <si>
    <t>101687</t>
  </si>
  <si>
    <t>KRBL Ltd.</t>
  </si>
  <si>
    <t>INE001B01026</t>
  </si>
  <si>
    <t>100740</t>
  </si>
  <si>
    <t>Sterlite Technologies Ltd.</t>
  </si>
  <si>
    <t>INE089C01029</t>
  </si>
  <si>
    <t>100136</t>
  </si>
  <si>
    <t>Mahindra Holidays &amp; Resorts India Ltd.</t>
  </si>
  <si>
    <t>INE998I01010</t>
  </si>
  <si>
    <t>101413</t>
  </si>
  <si>
    <t>C.E.Info Systems Ltd.</t>
  </si>
  <si>
    <t>INE0BV301023</t>
  </si>
  <si>
    <t>101258</t>
  </si>
  <si>
    <t>Easy Trip Planners Ltd.</t>
  </si>
  <si>
    <t>INE07O001026</t>
  </si>
  <si>
    <t>101672</t>
  </si>
  <si>
    <t>Anupam Rasayan India Ltd.</t>
  </si>
  <si>
    <t>INE930P01018</t>
  </si>
  <si>
    <t>101293</t>
  </si>
  <si>
    <t>UCO Bank</t>
  </si>
  <si>
    <t>INE691A01018</t>
  </si>
  <si>
    <t>100287</t>
  </si>
  <si>
    <t>Allcargo Logistics Ltd.</t>
  </si>
  <si>
    <t>INE418H01029</t>
  </si>
  <si>
    <t>100015</t>
  </si>
  <si>
    <t>Mangalore Refinery and Petrochemicals Ltd.</t>
  </si>
  <si>
    <t>INE103A01014</t>
  </si>
  <si>
    <t>100655</t>
  </si>
  <si>
    <t>Rashtriya Chemicals and Fertilizers Ltd.</t>
  </si>
  <si>
    <t>INE027A01015</t>
  </si>
  <si>
    <t>100718</t>
  </si>
  <si>
    <t>Network18 Media &amp; Investments Ltd.</t>
  </si>
  <si>
    <t>INE870H01013</t>
  </si>
  <si>
    <t>100401</t>
  </si>
  <si>
    <t>Jamna Auto Industries Ltd.</t>
  </si>
  <si>
    <t>INE039C01032</t>
  </si>
  <si>
    <t>101702</t>
  </si>
  <si>
    <t>Vaibhav Global Ltd.</t>
  </si>
  <si>
    <t>INE884A01027</t>
  </si>
  <si>
    <t>101242</t>
  </si>
  <si>
    <t>Laxmi Organic Industries Ltd.</t>
  </si>
  <si>
    <t>INE576O01020</t>
  </si>
  <si>
    <t>101697</t>
  </si>
  <si>
    <t>Sunteck Realty Ltd.</t>
  </si>
  <si>
    <t>INE805D01034</t>
  </si>
  <si>
    <t>100810</t>
  </si>
  <si>
    <t>Varroc Engineering Ltd.</t>
  </si>
  <si>
    <t>INE665L01035</t>
  </si>
  <si>
    <t>101564</t>
  </si>
  <si>
    <t>Borosil Renewables Ltd.</t>
  </si>
  <si>
    <t>INE666D01022</t>
  </si>
  <si>
    <t>100366</t>
  </si>
  <si>
    <t>Sun Pharma Advanced Research Company Ltd.</t>
  </si>
  <si>
    <t>INE232I01014</t>
  </si>
  <si>
    <t>101103</t>
  </si>
  <si>
    <t>FDC Ltd.</t>
  </si>
  <si>
    <t>INE258B01022</t>
  </si>
  <si>
    <t>100375</t>
  </si>
  <si>
    <t>Just Dial Ltd.</t>
  </si>
  <si>
    <t>INE599M01018</t>
  </si>
  <si>
    <t>101691</t>
  </si>
  <si>
    <t>Polyplex Corporation Ltd.</t>
  </si>
  <si>
    <t>INE633B01018</t>
  </si>
  <si>
    <t>101197</t>
  </si>
  <si>
    <t>Aarti Drugs Ltd.</t>
  </si>
  <si>
    <t>INE767A01016</t>
  </si>
  <si>
    <t>100166</t>
  </si>
  <si>
    <t>Symphony Ltd.</t>
  </si>
  <si>
    <t>INE225D01027</t>
  </si>
  <si>
    <t>100576</t>
  </si>
  <si>
    <t>Gujarat Alkalies and Chemicals Ltd.</t>
  </si>
  <si>
    <t>INE186A01019</t>
  </si>
  <si>
    <t>101491</t>
  </si>
  <si>
    <t>Glenmark Life Sciences Ltd.</t>
  </si>
  <si>
    <t>INE03Q201024</t>
  </si>
  <si>
    <t>101683</t>
  </si>
  <si>
    <t>HLE Glascoat Ltd.</t>
  </si>
  <si>
    <t>INE461D01028</t>
  </si>
  <si>
    <t>101493</t>
  </si>
  <si>
    <t>Epigral Ltd.</t>
  </si>
  <si>
    <t>INE071N01016</t>
  </si>
  <si>
    <t>100546</t>
  </si>
  <si>
    <t>Sharda Cropchem Ltd.</t>
  </si>
  <si>
    <t>INE221J01015</t>
  </si>
  <si>
    <t>101521</t>
  </si>
  <si>
    <t>Lux Industries Ltd.</t>
  </si>
  <si>
    <t>INE150G01020</t>
  </si>
  <si>
    <t>101688</t>
  </si>
  <si>
    <t>MMTC LTD</t>
  </si>
  <si>
    <t>INE123F01029</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</si>
  <si>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</si>
  <si>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</si>
  <si>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</si>
  <si>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</si>
  <si>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</si>
  <si>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</si>
  <si>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</si>
  <si>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</si>
  <si>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</si>
  <si>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</si>
  <si>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</si>
  <si>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</si>
  <si>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</si>
  <si>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</si>
  <si>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</si>
  <si>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</si>
  <si>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</si>
  <si>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</si>
  <si>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</si>
  <si>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</si>
  <si>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</si>
  <si>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</si>
  <si>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</si>
  <si>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</si>
  <si>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</si>
  <si>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</si>
  <si>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</si>
  <si>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</si>
  <si>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</si>
  <si>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</si>
  <si>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</si>
  <si>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</si>
  <si>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</si>
  <si>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</si>
  <si>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</si>
  <si>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</si>
  <si>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</si>
  <si>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</si>
  <si>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</si>
  <si>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</si>
  <si>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</si>
  <si>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</si>
  <si>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</si>
  <si>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</si>
  <si>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</si>
  <si>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1902160</t>
  </si>
  <si>
    <t>7.25% State Government of Gujarat 2027</t>
  </si>
  <si>
    <t>IN1520170094</t>
  </si>
  <si>
    <t>SBI Fixed Maturity Plan (FMP)- Series 72</t>
  </si>
  <si>
    <t>669</t>
  </si>
  <si>
    <t>SBI Fixed Maturity Plan (FMP)- Series 73</t>
  </si>
  <si>
    <t>SBI Long Duration Fund</t>
  </si>
  <si>
    <t>900286</t>
  </si>
  <si>
    <t>7.40% CGL 2062</t>
  </si>
  <si>
    <t>IN0020220094</t>
  </si>
  <si>
    <t>900284</t>
  </si>
  <si>
    <t>7.36% CGL 2052</t>
  </si>
  <si>
    <t>IN0020220086</t>
  </si>
  <si>
    <t>900148</t>
  </si>
  <si>
    <t>6.80% CGL 2060</t>
  </si>
  <si>
    <t>IN0020200187</t>
  </si>
  <si>
    <t>900159</t>
  </si>
  <si>
    <t>6.76% CGL 2061</t>
  </si>
  <si>
    <t>IN0020200401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</si>
  <si>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</si>
  <si>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</si>
  <si>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</si>
  <si>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</si>
  <si>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</si>
  <si>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</si>
  <si>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</si>
  <si>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</si>
  <si>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</si>
  <si>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</si>
  <si>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</si>
  <si>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</si>
  <si>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</si>
  <si>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</si>
  <si>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</si>
  <si>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</si>
  <si>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</si>
  <si>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</si>
  <si>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</si>
  <si>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</si>
  <si>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SBI Fixed Maturity Plan (FMP)- Series 75</t>
  </si>
  <si>
    <t>1008694</t>
  </si>
  <si>
    <t>INE909H14PA0</t>
  </si>
  <si>
    <t>1008695</t>
  </si>
  <si>
    <t>INE601U14IW5</t>
  </si>
  <si>
    <t>1008693</t>
  </si>
  <si>
    <t>INE763G14OH1</t>
  </si>
  <si>
    <t>1102170</t>
  </si>
  <si>
    <t>INE238AD6298</t>
  </si>
  <si>
    <t>1102168</t>
  </si>
  <si>
    <t>INE090A163Z6</t>
  </si>
  <si>
    <t>1102167</t>
  </si>
  <si>
    <t>INE237A169R4</t>
  </si>
  <si>
    <t>1102171</t>
  </si>
  <si>
    <t>INE692A16FT3</t>
  </si>
  <si>
    <t>1102169</t>
  </si>
  <si>
    <t>INE040A16DS2</t>
  </si>
  <si>
    <t>673</t>
  </si>
  <si>
    <t>SBI Fixed Maturity Plan (FMP)- Series 76</t>
  </si>
  <si>
    <t>5100083</t>
  </si>
  <si>
    <t>GOI 26.04.2026 GOV</t>
  </si>
  <si>
    <t>IN000426C014</t>
  </si>
  <si>
    <t>674</t>
  </si>
  <si>
    <t>SBI Fixed Maturity Plan (FMP)- Series 77</t>
  </si>
  <si>
    <t>1008736</t>
  </si>
  <si>
    <t>Kotak Mahindra Investments Ltd.</t>
  </si>
  <si>
    <t>INE975F14YB5</t>
  </si>
  <si>
    <t>1008730</t>
  </si>
  <si>
    <t>INE601U14JD3</t>
  </si>
  <si>
    <t>1008731</t>
  </si>
  <si>
    <t>INE909H14PB8</t>
  </si>
  <si>
    <t>1102195</t>
  </si>
  <si>
    <t>INE556F16AF9</t>
  </si>
  <si>
    <t>1102199</t>
  </si>
  <si>
    <t>INE238AD6348</t>
  </si>
  <si>
    <t>1102201</t>
  </si>
  <si>
    <t>INE237A164S3</t>
  </si>
  <si>
    <t>1102200</t>
  </si>
  <si>
    <t>INE562A16LL3</t>
  </si>
  <si>
    <t>1102196</t>
  </si>
  <si>
    <t>INE095A16S25</t>
  </si>
  <si>
    <t>675</t>
  </si>
  <si>
    <t>SBI Fixed Maturity Plan (FMP)- Series 78</t>
  </si>
  <si>
    <t>1904710</t>
  </si>
  <si>
    <t>8.48% State Government of Rajasthan 2026</t>
  </si>
  <si>
    <t>IN2920150249</t>
  </si>
  <si>
    <t>1900229</t>
  </si>
  <si>
    <t>8.82% State Government of Bihar 2026</t>
  </si>
  <si>
    <t>IN1320150049</t>
  </si>
  <si>
    <t>676</t>
  </si>
  <si>
    <t>SBI Dividend Yield Fund</t>
  </si>
  <si>
    <t>3200005</t>
  </si>
  <si>
    <t>INE0NDH25011</t>
  </si>
  <si>
    <t>677</t>
  </si>
  <si>
    <t>SBI Fixed Maturity Plan (FMP)- Series 79</t>
  </si>
  <si>
    <t>704238</t>
  </si>
  <si>
    <t>INE377Y07375</t>
  </si>
  <si>
    <t>678</t>
  </si>
  <si>
    <t>SBI Fixed Maturity Plan (FMP)- Series 80</t>
  </si>
  <si>
    <t>1008799</t>
  </si>
  <si>
    <t>Godrej Finance Ltd.</t>
  </si>
  <si>
    <t>INE02KN14044</t>
  </si>
  <si>
    <t>1008798</t>
  </si>
  <si>
    <t>INE477S14BK4</t>
  </si>
  <si>
    <t>1008797</t>
  </si>
  <si>
    <t>INE601U14JI2</t>
  </si>
  <si>
    <t>1102233</t>
  </si>
  <si>
    <t>INE237A160T9</t>
  </si>
  <si>
    <t>1102242</t>
  </si>
  <si>
    <t>INE238AD6397</t>
  </si>
  <si>
    <t>1102244</t>
  </si>
  <si>
    <t>INE556F16AC6</t>
  </si>
  <si>
    <t>1102228</t>
  </si>
  <si>
    <t>INE040A16DU8</t>
  </si>
  <si>
    <t>1102230</t>
  </si>
  <si>
    <t>INE692A16GB9</t>
  </si>
  <si>
    <t>1102211</t>
  </si>
  <si>
    <t>INE562A16LN9</t>
  </si>
  <si>
    <t>1102229</t>
  </si>
  <si>
    <t>INE095A16S82</t>
  </si>
  <si>
    <t>679</t>
  </si>
  <si>
    <t>SBI Fixed Maturity Plan (FMP)- Series 81</t>
  </si>
  <si>
    <t>704195</t>
  </si>
  <si>
    <t>INE774D07UT1</t>
  </si>
  <si>
    <t>800316</t>
  </si>
  <si>
    <t>INE975F07IB2</t>
  </si>
  <si>
    <t>704196</t>
  </si>
  <si>
    <t>INE115A07QG8</t>
  </si>
  <si>
    <t>704138</t>
  </si>
  <si>
    <t>INE031A08871</t>
  </si>
  <si>
    <t>1904815</t>
  </si>
  <si>
    <t>8.53% State Government of Telangana 2026</t>
  </si>
  <si>
    <t>IN4520150140</t>
  </si>
  <si>
    <t>1902135</t>
  </si>
  <si>
    <t>8.38% State Government of Haryana 2026</t>
  </si>
  <si>
    <t>IN1620150129</t>
  </si>
  <si>
    <t>1901145</t>
  </si>
  <si>
    <t>8.42% State Government of Jharkhand 2026</t>
  </si>
  <si>
    <t>IN3720150066</t>
  </si>
  <si>
    <t>681</t>
  </si>
  <si>
    <t>SBI S&amp;P BSE Sensex Index Fund</t>
  </si>
  <si>
    <t>682</t>
  </si>
  <si>
    <t>SBI Nifty 1 D Rate ETF</t>
  </si>
  <si>
    <t>683</t>
  </si>
  <si>
    <t>SBI Fixed Maturity Plan (FMP)- Series 91</t>
  </si>
  <si>
    <t>1009359</t>
  </si>
  <si>
    <t>INE523H142F2</t>
  </si>
  <si>
    <t>1102183</t>
  </si>
  <si>
    <t>INE261F16686</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</si>
  <si>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</si>
  <si>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</si>
  <si>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</si>
  <si>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</si>
  <si>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</si>
  <si>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</si>
  <si>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</si>
  <si>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</si>
  <si>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</si>
  <si>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</si>
  <si>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</si>
  <si>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</si>
  <si>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</si>
  <si>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</si>
  <si>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</si>
  <si>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</si>
  <si>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</si>
  <si>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</si>
  <si>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</si>
  <si>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</si>
  <si>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</si>
  <si>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</si>
  <si>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</si>
  <si>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</si>
  <si>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</si>
  <si>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</si>
  <si>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</si>
  <si>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</si>
  <si>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</si>
  <si>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</si>
  <si>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</si>
  <si>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</si>
  <si>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</si>
  <si>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</si>
  <si>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</si>
  <si>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</si>
  <si>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</si>
  <si>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</si>
  <si>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</si>
  <si>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</si>
  <si>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</si>
  <si>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</si>
  <si>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</si>
  <si>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</si>
  <si>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</si>
  <si>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</si>
  <si>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</si>
  <si>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</si>
  <si>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</si>
  <si>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</si>
  <si>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</si>
  <si>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</si>
  <si>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</si>
  <si>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</si>
  <si>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</si>
  <si>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</si>
  <si>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</si>
  <si>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</si>
  <si>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</si>
  <si>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</si>
  <si>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</si>
  <si>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</si>
  <si>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</si>
  <si>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</si>
  <si>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</si>
  <si>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</si>
  <si>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</si>
  <si>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</si>
  <si>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</si>
  <si>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</si>
  <si>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</si>
  <si>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</si>
  <si>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</si>
  <si>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</si>
  <si>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</si>
  <si>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</si>
  <si>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</si>
  <si>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</si>
  <si>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</si>
  <si>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</si>
  <si>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</si>
  <si>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</si>
  <si>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</si>
  <si>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</si>
  <si>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</si>
  <si>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</si>
  <si>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</si>
  <si>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</si>
  <si>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</si>
  <si>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</si>
  <si>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</si>
  <si>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</si>
  <si>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</si>
  <si>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</si>
  <si>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</si>
  <si>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</si>
  <si>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</si>
  <si>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</si>
  <si>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</si>
  <si>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</si>
  <si>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</si>
  <si>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</si>
  <si>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</si>
  <si>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</si>
  <si>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</si>
  <si>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</si>
  <si>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</si>
  <si>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75</t>
  </si>
  <si>
    <t>SFMP- Series 76</t>
  </si>
  <si>
    <t>SFMP- Series 77</t>
  </si>
  <si>
    <t>SFMP- Series 78</t>
  </si>
  <si>
    <t>SDYF</t>
  </si>
  <si>
    <t>SFMP- Series 79</t>
  </si>
  <si>
    <t>SFMP- Series 80</t>
  </si>
  <si>
    <t>SFMP- Series 81</t>
  </si>
  <si>
    <t>SBI-BSE-SENSEX-IF</t>
  </si>
  <si>
    <t>SFMP- Series 91</t>
  </si>
  <si>
    <t>Back to Index</t>
  </si>
  <si>
    <t>Scheme Code</t>
  </si>
  <si>
    <t>Scheme Short code</t>
  </si>
  <si>
    <t>Scheme Name</t>
  </si>
  <si>
    <t>HDFC Bank Ltd. 25-JAN-24</t>
  </si>
  <si>
    <t>Short</t>
  </si>
  <si>
    <t>Stock Futures</t>
  </si>
  <si>
    <t>ICICI Bank Ltd. 25-JAN-24</t>
  </si>
  <si>
    <t>Reliance Industries Ltd. 25-JAN-24</t>
  </si>
  <si>
    <t>Bharat Heavy Electricals Ltd. 25-JAN-24</t>
  </si>
  <si>
    <t>Adani Ports and Special Economic Zone Ltd. 25-JAN-24</t>
  </si>
  <si>
    <t>Kotak Mahindra Bank Ltd. 25-JAN-24</t>
  </si>
  <si>
    <t>Maruti Suzuki India Ltd. 25-JAN-24</t>
  </si>
  <si>
    <t>Grasim Industries Ltd. 25-JAN-24</t>
  </si>
  <si>
    <t>L&amp;T Finance Holdings Ltd. 25-JAN-24</t>
  </si>
  <si>
    <t>Ambuja Cements Ltd. 25-JAN-24</t>
  </si>
  <si>
    <t>DLF Ltd. 25-JAN-24</t>
  </si>
  <si>
    <t>Bharat Electronics Ltd. 25-JAN-24</t>
  </si>
  <si>
    <t>Bank of Baroda 25-JAN-24</t>
  </si>
  <si>
    <t>Tata Steel Ltd. 25-JAN-24</t>
  </si>
  <si>
    <t>Canara Bank 25-JAN-24</t>
  </si>
  <si>
    <t>Manappuram Finance Ltd. 25-JAN-24</t>
  </si>
  <si>
    <t>Indus Towers Ltd. 25-JAN-24</t>
  </si>
  <si>
    <t>ACC Ltd. 25-JAN-24</t>
  </si>
  <si>
    <t>Steel Authority of India Ltd. 25-JAN-24</t>
  </si>
  <si>
    <t>Cipla Ltd. 25-JAN-24</t>
  </si>
  <si>
    <t>Lupin Ltd. 25-JAN-24</t>
  </si>
  <si>
    <t>Vodafone Idea Ltd. 25-JAN-24</t>
  </si>
  <si>
    <t>Ashok Leyland Ltd. 25-JAN-24</t>
  </si>
  <si>
    <t>Zee Entertainment Enterprises Ltd. 25-JAN-24</t>
  </si>
  <si>
    <t>Hindustan Unilever Ltd. 25-JAN-24</t>
  </si>
  <si>
    <t>Axis Bank Ltd. 25-JAN-24</t>
  </si>
  <si>
    <t>Wipro Ltd. 25-JAN-24</t>
  </si>
  <si>
    <t>JSW Steel Ltd. 25-JAN-24</t>
  </si>
  <si>
    <t>Larsen &amp; Toubro Ltd. 25-JAN-24</t>
  </si>
  <si>
    <t>Aditya Birla Capital Ltd. 25-JAN-24</t>
  </si>
  <si>
    <t>Piramal Enterprises Ltd. 25-JAN-24</t>
  </si>
  <si>
    <t>Dabur India Ltd. 25-JAN-24</t>
  </si>
  <si>
    <t>Tata Consultancy Services Ltd. 25-JAN-24</t>
  </si>
  <si>
    <t>State Bank of India 25-JAN-24</t>
  </si>
  <si>
    <t>Hindustan Petroleum Corporation Ltd. 25-JAN-24</t>
  </si>
  <si>
    <t>REC Ltd. 25-JAN-24</t>
  </si>
  <si>
    <t>Tata Power Company Ltd. 25-JAN-24</t>
  </si>
  <si>
    <t>Power Grid Corporation of India Ltd. 25-JAN-24</t>
  </si>
  <si>
    <t>Zydus Lifesciences Ltd. 25-JAN-24</t>
  </si>
  <si>
    <t>SBI Life Insurance Co. Ltd. 25-JAN-24</t>
  </si>
  <si>
    <t>Indian Railway Catering &amp; Tourism Corporation Ltd. 25-JAN-24</t>
  </si>
  <si>
    <t>Apollo Tyres Ltd. 25-JAN-24</t>
  </si>
  <si>
    <t>Bajaj Finserv Ltd. 25-JAN-24</t>
  </si>
  <si>
    <t>The Indian Hotels Company Ltd. 25-JAN-24</t>
  </si>
  <si>
    <t>Hindalco Industries Ltd. 25-JAN-24</t>
  </si>
  <si>
    <t>Coal India Ltd. 25-JAN-24</t>
  </si>
  <si>
    <t>Voltas Ltd. 25-JAN-24</t>
  </si>
  <si>
    <t>Granules India Ltd. 25-JAN-24</t>
  </si>
  <si>
    <t>Container Corporation of India Ltd. 25-JAN-24</t>
  </si>
  <si>
    <t>Oil &amp; Natural Gas Corporation Ltd. 25-JAN-24</t>
  </si>
  <si>
    <t>Dr. Reddy's Laboratories Ltd. 25-JAN-24</t>
  </si>
  <si>
    <t>NTPC Ltd. 25-JAN-24</t>
  </si>
  <si>
    <t>Mahindra &amp; Mahindra Ltd. 25-JAN-24</t>
  </si>
  <si>
    <t>Marico Ltd. 25-JAN-24</t>
  </si>
  <si>
    <t>Interglobe Aviation Ltd. 25-JAN-24</t>
  </si>
  <si>
    <t>ITC Ltd. 25-JAN-24</t>
  </si>
  <si>
    <t>Aurobindo Pharma Ltd. 25-JAN-24</t>
  </si>
  <si>
    <t>IDFC Ltd. 25-JAN-24</t>
  </si>
  <si>
    <t>Coforge Ltd. 25-JAN-24</t>
  </si>
  <si>
    <t>Godrej Consumer Products Ltd. 25-JAN-24</t>
  </si>
  <si>
    <t>United Spirits Ltd. 25-JAN-24</t>
  </si>
  <si>
    <t>Muthoot Finance Ltd. 25-JAN-24</t>
  </si>
  <si>
    <t>Long</t>
  </si>
  <si>
    <t>Jubilant Foodworks Ltd. 25-JAN-24</t>
  </si>
  <si>
    <t>Name of the Instrument</t>
  </si>
  <si>
    <t>Long / Short</t>
  </si>
  <si>
    <t>Industry ^</t>
  </si>
  <si>
    <t>Market value 
(Rs. in Lakhs)</t>
  </si>
  <si>
    <t>Derivatives Total</t>
  </si>
  <si>
    <t>DERIVATIVES</t>
  </si>
  <si>
    <t>National Stock Exchange of India Ltd. 25-JAN-24</t>
  </si>
  <si>
    <t>Index Futures</t>
  </si>
  <si>
    <t>Indian Oil Corporation Ltd. 25-JAN-24</t>
  </si>
  <si>
    <t>Bharti Airtel Ltd. 25-JAN-24</t>
  </si>
  <si>
    <t>Tech Mahindra Ltd. 25-JAN-24</t>
  </si>
  <si>
    <t>Sun Pharmaceutical Industries Ltd. 25-JAN-24</t>
  </si>
  <si>
    <t>HCL Technologies Ltd. 25-JAN-24</t>
  </si>
  <si>
    <t>Bajaj Finance Ltd. 25-JAN-24</t>
  </si>
  <si>
    <t>Asian Paints Ltd. 25-JAN-24</t>
  </si>
  <si>
    <t>Exide Industries Ltd. 25-JAN-24</t>
  </si>
  <si>
    <t>Shree Cement Ltd. 25-JAN-24</t>
  </si>
  <si>
    <t>The Federal Bank Ltd. 25-JAN-24</t>
  </si>
  <si>
    <t>HDFC Life Insurance Company Ltd. 25-JAN-24</t>
  </si>
  <si>
    <t>Indian Energy Exchange Ltd. 25-JAN-24</t>
  </si>
  <si>
    <t>Tata Motors Ltd. 25-JAN-24</t>
  </si>
  <si>
    <t>RBL Bank Ltd. 25-JAN-24</t>
  </si>
  <si>
    <t>Apollo Hospitals Enterprise Ltd. 25-JAN-24</t>
  </si>
  <si>
    <t>Infosys Ltd. 25-JAN-24</t>
  </si>
  <si>
    <t>LTIMindtree Ltd. 25-JAN-24</t>
  </si>
  <si>
    <t>Mahindra &amp; Mahindra Financial Services Ltd. 25-JAN-24</t>
  </si>
  <si>
    <t>Shriram Finance Ltd. 25-JAN-24</t>
  </si>
  <si>
    <t>Bandhan Bank Ltd. 25-JAN-24</t>
  </si>
  <si>
    <t>Jindal Steel &amp; Power Ltd. 25-JAN-24</t>
  </si>
  <si>
    <t>GAIL (India) Ltd. 25-JAN-24</t>
  </si>
  <si>
    <t>Hindustan Aeronautics Ltd. 25-JAN-24</t>
  </si>
  <si>
    <t>Punjab National Bank 25-JAN-24</t>
  </si>
  <si>
    <t>Bharat Petroleum Corporation Ltd. 25-JAN-24</t>
  </si>
  <si>
    <t>Vedanta Ltd. 25-JAN-24</t>
  </si>
  <si>
    <t>Titan Company Ltd. 25-JAN-24</t>
  </si>
  <si>
    <t>NMDC Ltd. 25-JAN-24</t>
  </si>
  <si>
    <t>Power Finance Corporation Ltd. 25-JAN-24</t>
  </si>
  <si>
    <t>LIC Housing Finance Ltd. 25-JAN-24</t>
  </si>
  <si>
    <t>Dalmia Bharat Ltd. 25-JAN-24</t>
  </si>
  <si>
    <t>Max Financial Services Ltd. 25-JAN-24</t>
  </si>
  <si>
    <t>GMR Airports Infrastructure Ltd. 25-JAN-24</t>
  </si>
  <si>
    <t>Oberoi Realty Ltd. 25-JAN-24</t>
  </si>
  <si>
    <t>IndusInd Bank Ltd. 25-JAN-24</t>
  </si>
  <si>
    <t>Glenmark Pharmaceuticals Ltd. 25-JAN-24</t>
  </si>
  <si>
    <t>UPL Ltd. 25-JAN-24</t>
  </si>
  <si>
    <t>Havells India Ltd. 25-JAN-24</t>
  </si>
  <si>
    <t>Biocon Ltd. 25-JAN-24</t>
  </si>
  <si>
    <t>Trent Ltd. 25-JAN-24</t>
  </si>
  <si>
    <t>Petronet LNG Ltd. 25-JAN-24</t>
  </si>
  <si>
    <t>Adani Enterprises Ltd. 25-JAN-24</t>
  </si>
  <si>
    <t>Escorts Kubota Ltd. 25-JAN-24</t>
  </si>
  <si>
    <t>PVR Inox Ltd. 25-JAN-24</t>
  </si>
  <si>
    <t>Nestle India Ltd. 25-JAN-24</t>
  </si>
  <si>
    <t>Hindustan Copper Ltd. 25-JAN-24</t>
  </si>
  <si>
    <t>Aarti Industries Ltd. 25-JAN-24</t>
  </si>
  <si>
    <t>City Union Bank Ltd. 25-JAN-24</t>
  </si>
  <si>
    <t>Siemens Ltd. 25-JAN-24</t>
  </si>
  <si>
    <t>National Aluminium Company Ltd. 25-JAN-24</t>
  </si>
  <si>
    <t>Pidilite Industries Ltd. 25-JAN-24</t>
  </si>
  <si>
    <t>Dixon Technologies (India) Ltd. 25-JAN-24</t>
  </si>
  <si>
    <t>PI Industries Ltd. 25-JAN-24</t>
  </si>
  <si>
    <t>Samvardhana Motherson International Ltd. 25-JAN-24</t>
  </si>
  <si>
    <t>HDFC Asset Management Co. Ltd. 25-JAN-24</t>
  </si>
  <si>
    <t>Gujarat Narmada Valley Fertilizers &amp; Chemicals Ltd. 25-JAN-24</t>
  </si>
  <si>
    <t>The India Cements Ltd. 25-JAN-24</t>
  </si>
  <si>
    <t>Deepak Nitrite Ltd. 25-JAN-24</t>
  </si>
  <si>
    <t>Divi's Laboratories Ltd. 25-JAN-24</t>
  </si>
  <si>
    <t>Sun TV Network Ltd. 25-JAN-24</t>
  </si>
  <si>
    <t>United Breweries Ltd. 25-JAN-24</t>
  </si>
  <si>
    <t>Crompton Greaves Consumer Electricals Ltd. 25-JAN-24</t>
  </si>
  <si>
    <t>Indraprastha Gas Ltd. 25-JAN-24</t>
  </si>
  <si>
    <t>Torrent Pharmaceuticals Ltd. 25-JAN-24</t>
  </si>
  <si>
    <t>ICICI Prudential Life Insurance Company Ltd. 25-JAN-24</t>
  </si>
  <si>
    <t>Syngene International Ltd. 25-JAN-24</t>
  </si>
  <si>
    <t>Chambal Fertilisers and Chemicals Ltd. 25-JAN-24</t>
  </si>
  <si>
    <t>Cummins India Ltd. 25-JAN-24</t>
  </si>
  <si>
    <t>Balrampur Chini Mills Ltd. 25-JAN-24</t>
  </si>
  <si>
    <t>Can Fin Homes Ltd. 25-JAN-24</t>
  </si>
  <si>
    <t>Indiamart Intermesh Ltd. 25-JAN-24</t>
  </si>
  <si>
    <t>Birlasoft Ltd. 25-JAN-24</t>
  </si>
  <si>
    <t>JK Cement Ltd. 25-JAN-24</t>
  </si>
  <si>
    <t>Info Edge (India) Ltd. 25-JAN-24</t>
  </si>
  <si>
    <t>Delta Corp Ltd. 25-JAN-24</t>
  </si>
  <si>
    <t>SRF Ltd. 25-JAN-24</t>
  </si>
  <si>
    <t>ABB India Ltd. 25-JAN-24</t>
  </si>
  <si>
    <t>Hero MotoCorp Ltd. 25-JAN-24</t>
  </si>
  <si>
    <t>Vodafone Idea Ltd. 29-FEB-24</t>
  </si>
  <si>
    <t>Metropolis Healthcare Ltd. 25-JAN-24</t>
  </si>
  <si>
    <t>Oracle Financial Services Software Ltd. 25-JAN-24</t>
  </si>
  <si>
    <t>MRF Ltd. 25-JAN-24</t>
  </si>
  <si>
    <t>Godrej Properties Ltd. 25-JAN-24</t>
  </si>
  <si>
    <t>Astral Ltd. 25-JAN-24</t>
  </si>
  <si>
    <t>Gujarat Gas Ltd. 25-JAN-24</t>
  </si>
  <si>
    <t>Balkrishna Industries Ltd. 25-JAN-24</t>
  </si>
  <si>
    <t>Navin Fluorine International Ltd. 25-JAN-24</t>
  </si>
  <si>
    <t>Tata Consumer Products Ltd. 25-JAN-24</t>
  </si>
  <si>
    <t>ICICI Lombard General Insurance Company Ltd. 25-JAN-24</t>
  </si>
  <si>
    <t>Atul Ltd. 25-JAN-24</t>
  </si>
  <si>
    <t>Mahanagar Gas Ltd. 25-JAN-24</t>
  </si>
  <si>
    <t>Eicher Motors Ltd. 25-JAN-24</t>
  </si>
  <si>
    <t>Berger Paints India Ltd. 25-JAN-24</t>
  </si>
  <si>
    <t>Abbott India Ltd. 25-JAN-24</t>
  </si>
  <si>
    <t>Aarti Industries Ltd. 29-FEB-24</t>
  </si>
  <si>
    <t>Aditya Birla Fashion and Retail Ltd. 25-JAN-24</t>
  </si>
  <si>
    <t>The Ramco Cements Ltd. 25-JAN-24</t>
  </si>
  <si>
    <t>Dr. Lal Path labs Ltd. 25-JAN-24</t>
  </si>
  <si>
    <t>Laurus Labs Ltd. 25-JAN-24</t>
  </si>
  <si>
    <t>Tata Chemicals Ltd. 25-JAN-24</t>
  </si>
  <si>
    <t>Bharat Forge Ltd. 25-JAN-24</t>
  </si>
  <si>
    <t>TVS Motor Company Ltd. 25-JAN-24</t>
  </si>
  <si>
    <t>Polycab India Ltd. 25-JAN-24</t>
  </si>
  <si>
    <t>Bata India Ltd. 25-JAN-24</t>
  </si>
  <si>
    <t>Bosch Ltd. 25-JAN-24</t>
  </si>
  <si>
    <t>L&amp;T Technology Services Ltd. 25-JAN-24</t>
  </si>
  <si>
    <t>Multi Commodity Exchange of India Ltd. 25-JAN-24</t>
  </si>
  <si>
    <t>IPCA Laboratories Ltd. 25-JAN-24</t>
  </si>
  <si>
    <t>IDFC First Bank Ltd. 25-JAN-24</t>
  </si>
  <si>
    <t>Page Industries Ltd. 25-JAN-24</t>
  </si>
  <si>
    <t>Margin amount for Derivative positions</t>
  </si>
  <si>
    <t>#</t>
  </si>
  <si>
    <t>SBI Savings Fund - Direct Plan - Growth Option</t>
  </si>
  <si>
    <t>SBI Magnum Low Duration Fund - Direct Plan - Growth Option</t>
  </si>
  <si>
    <t>5. Aggregate investments by other schemes of SBI Mutual Fund at the end of the period is Rs.38,103.41 Lakhs</t>
  </si>
  <si>
    <t>5. Aggregate investments by other schemes of SBI Mutual Fund at the end of the period is Rs.1,92,239.68 Lakhs</t>
  </si>
  <si>
    <t>5. Aggregate investments by other schemes of SBI Mutual Fund at the end of the period is Rs.75,602.50 Lakhs</t>
  </si>
  <si>
    <t>f) Compulsory Convertible Debentures</t>
  </si>
  <si>
    <t>a) Alternative Investment Funds</t>
  </si>
  <si>
    <t>Corporate Debt Market Development Fund-A2</t>
  </si>
  <si>
    <t>Non Convertible Preference Shares</t>
  </si>
  <si>
    <t>8.10% CGL 2034</t>
  </si>
  <si>
    <t>7.69% CGL 2028</t>
  </si>
  <si>
    <t>8.25% CGL 2033</t>
  </si>
  <si>
    <t>d) Real Estate Investment Trust</t>
  </si>
  <si>
    <t>L&amp;T Metro Rail (Hyderabad) Ltd.</t>
  </si>
  <si>
    <t>Call/Put</t>
  </si>
  <si>
    <t>Notional Value
(Rs. in Lakhs)</t>
  </si>
  <si>
    <t>INTEREST RATE SWAPS</t>
  </si>
  <si>
    <t>IDFC First Bank Ltd. 22-11-2028</t>
  </si>
  <si>
    <t>BNP Paribas 22-11-2028</t>
  </si>
  <si>
    <t>Nomura Fixed Income Securities Pvt. Ltd. 22-11-2028</t>
  </si>
  <si>
    <t>SYMBOL / TICKER</t>
  </si>
  <si>
    <t>LIQUIDSBI</t>
  </si>
  <si>
    <t>ESG Score</t>
  </si>
  <si>
    <t>Link to Business Responsibility and Sustainability Reporting (BRSR) disclosures</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</si>
  <si>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</si>
  <si>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</si>
  <si>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</si>
  <si>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</si>
  <si>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</si>
  <si>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</si>
  <si>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t>
  </si>
  <si>
    <t>6. $ Quantity 27,28,420 shares are under lock, release date Feb 11, 2024</t>
  </si>
  <si>
    <t>6. $ Quantity 14,39,210 shares are under lock, release date Feb 11, 2024</t>
  </si>
  <si>
    <t>6. $ Quantity 1,63,510 shares are under lock, release date Feb 11, 2024</t>
  </si>
  <si>
    <t>6. $ Quantity 54,825 shares are under lock, release date Feb 11, 2024</t>
  </si>
  <si>
    <t>5. $ Quantity 2,00,000 shares are under lock, release date Mar 13, 2024</t>
  </si>
  <si>
    <t>5. $ Quantity 5,41,497 shares are under lock, release date Mar 13, 2024</t>
  </si>
  <si>
    <t>5. $ Quantity 16,80,672 shares are under lock, release date May 04, 2024</t>
  </si>
  <si>
    <t>5. $ Quantity 12,60,504 shares are under lock, release date May 04, 2024</t>
  </si>
  <si>
    <t>5. $ Quantity 28,01,120 shares are under lock, release date May 04, 2024</t>
  </si>
  <si>
    <t>5. $ Quantity 2,85,051 shares are under lock, release date May 27, 2024</t>
  </si>
  <si>
    <t>5. $ Quantity 2,22,340 shares are under lock, release date May 27, 2024</t>
  </si>
  <si>
    <t>5. $ Quantity 62,711 shares are under lock, release date May 27, 2024</t>
  </si>
  <si>
    <t>Not Available</t>
  </si>
  <si>
    <t>N/A</t>
  </si>
  <si>
    <t>https://www.bseindia.com/xml-data/corpfiling/AttachHis/5e20b409-101c-476e-a64f-ab4d225727eb.pdf</t>
  </si>
  <si>
    <t>https://www.infosys.com/investors/reports-filings/annual-report/annual/documents/infosys-ar-23.pdf</t>
  </si>
  <si>
    <t>https://www.bseindia.com/xml-data/corpfiling/AttachHis/85d30027-f9f7-4478-91f8-5870fb8a5add.pdf</t>
  </si>
  <si>
    <t>https://www.bseindia.com/xml-data/corpfiling/AttachHis/974f47e6-933e-4b4f-9218-e08f314011d2.pdf</t>
  </si>
  <si>
    <t>https://www.bseindia.com/xml-data/corpfiling/AttachHis/fc4ec1c7-cd19-4bda-8b6a-d8d5f432c68d.pdf</t>
  </si>
  <si>
    <t>https://www.bseindia.com/xml-data/corpfiling/AttachHis//90b930a8-4c38-4490-afd8-3eb51a9331c8.pdf</t>
  </si>
  <si>
    <t>https://www.bseindia.com/xml-data/corpfiling/AttachHis/af7bf28e-4b46-4584-9749-370ab9b5396d.pdf</t>
  </si>
  <si>
    <t>https://www.bseindia.com/xml-data/corpfiling/AttachHis/7647aa83-bf37-43da-a79d-978cbb2f16ab.pdf</t>
  </si>
  <si>
    <t>https://www.bseindia.com/xml-data/corpfiling/AttachHis/d9fc7991-0665-42c5-88b2-ca09aef81658.pdf</t>
  </si>
  <si>
    <t>https://www.bseindia.com/xml-data/corpfiling/AttachHis/8345910d-6660-48b0-81e4-d3840b73439f.pdf</t>
  </si>
  <si>
    <t>https://www.bseindia.com/xml-data/corpfiling/AttachHis/59db00b1-c5f7-4cd7-9831-60f5b738f459.pdf</t>
  </si>
  <si>
    <t>https://www.bseindia.com/xml-data/corpfiling/AttachHis/1d8227ba-6841-4043-ac3c-d432dfa51850.pdf</t>
  </si>
  <si>
    <t>https://www.bseindia.com/xml-data/corpfiling/AttachHis/a4e255ff-912a-4a75-b70d-454bb2326907.pdf</t>
  </si>
  <si>
    <t>https://www.bseindia.com/xml-data/corpfiling/AttachHis/2702bdda-65e4-4330-9a5d-f7c950585676.pdf</t>
  </si>
  <si>
    <t>https://www.bseindia.com/xml-data/corpfiling/AttachHis/4d178a5f-8021-48b3-b3c6-ead490b76461.pdf</t>
  </si>
  <si>
    <t>https://www.bseindia.com/xml-data/corpfiling/AttachHis//57aa00bc-63d7-4dfd-886b-2f590de378fc.pdf</t>
  </si>
  <si>
    <t>https://www.bseindia.com/xml-data/corpfiling/AttachHis/db167469-d497-43ed-8496-8eba256c851b.pdf</t>
  </si>
  <si>
    <t>https://www.bseindia.com/xml-data/corpfiling/AttachHis/583218db-668e-4027-b9d9-383a9e87afee.pdf</t>
  </si>
  <si>
    <t>https://www.bseindia.com/xml-data/corpfiling/AttachHis/fb9bdbd5-ac59-4322-8685-bd860a5bda90.pdf</t>
  </si>
  <si>
    <t>https://www.bseindia.com/xml-data/corpfiling/AttachHis/2acc07ed-fcd3-415c-9ab0-174e3e1b2170.pdf</t>
  </si>
  <si>
    <t>https://www.bseindia.com/xml-data/corpfiling/AttachHis/586499b0-5343-4dc7-91f7-671e6ecc2e58.pdf</t>
  </si>
  <si>
    <t>https://www.bseindia.com/xml-data/corpfiling/AttachHis/b22b182c-3ce9-4ea9-85b9-61d868eedc0e.pdf</t>
  </si>
  <si>
    <t>https://www.bseindia.com/xml-data/corpfiling/AttachHis/ace149a2-2621-4c0d-9a2c-a7d69c8e304e.pdf</t>
  </si>
  <si>
    <t>https://www.bseindia.com/xml-data/corpfiling/AttachHis/9654d686-2669-4c4b-9134-bb0ee3dcf47a.pdf</t>
  </si>
  <si>
    <t>https://www.bseindia.com/xml-data/corpfiling/AttachHis//7255f3ee-e102-4dca-ac7d-4b279447b296.pdf</t>
  </si>
  <si>
    <t>https://www.bseindia.com/xml-data/corpfiling/AttachHis/60b191b0-4047-49ef-afe7-d437e321abb6.pdf</t>
  </si>
  <si>
    <t>https://www.bseindia.com/xml-data/corpfiling/AttachHis/ea89532b-3fea-44b1-b3d6-ad1cefbee04f.pdf</t>
  </si>
  <si>
    <t>https://www.bseindia.com/xml-data/corpfiling/AttachHis/a47d4ec3-9741-4db6-b982-d08c9a181502.pdf</t>
  </si>
  <si>
    <t>https://www.bseindia.com/xml-data/corpfiling/AttachHis/d11f8c09-8ce0-42c8-b94e-0d1c85e4d436.pdf</t>
  </si>
  <si>
    <t>https://www.bseindia.com/xml-data/corpfiling/AttachHis/7f037184-c47b-4cc3-8081-a73331192f8f.pdf</t>
  </si>
  <si>
    <t>https://www.bseindia.com/xml-data/corpfiling/AttachHis//80910fd6-6181-45f3-945b-5cb743f26965.pdf</t>
  </si>
  <si>
    <t>https://www.bseindia.com/xml-data/corpfiling/AttachHis/7e8d9355-620d-4f3d-a268-a5f3d75d9a5e.pdf</t>
  </si>
  <si>
    <t>https://www.bseindia.com/xml-data/corpfiling/AttachHis//02fcc195-3b80-4221-949b-b79073362224.pdf</t>
  </si>
  <si>
    <t>https://www.bseindia.com/xml-data/corpfiling/AttachHis/0a8a6d7e-934a-4b8d-aaf2-a8b0fbe68056.pdf</t>
  </si>
  <si>
    <t>https://www.bseindia.com/xml-data/corpfiling/AttachHis//45052186-04c0-48a7-bccb-07b12b16303a.pdf</t>
  </si>
  <si>
    <t>https://query.prod.cms.rt.microsoft.com/cms/api/am/binary/RW15mgm</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</si>
  <si>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</si>
  <si>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</si>
  <si>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</si>
  <si>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</si>
  <si>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</si>
  <si>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</si>
  <si>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</si>
  <si>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</si>
  <si>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</si>
  <si>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</si>
  <si>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</si>
  <si>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</si>
  <si>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</si>
  <si>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</si>
  <si>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</si>
  <si>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</si>
  <si>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</si>
  <si>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</si>
  <si>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NIFTY CREDIT RISK BOND INDEX C-II</t>
  </si>
  <si>
    <t>Benchmark Name : CRISIL ULTRA SHORT DURATION DEBT B-I INDEX</t>
  </si>
  <si>
    <t>Benchmark Name : NIFTY MIDCAP 150 TRI</t>
  </si>
  <si>
    <t>Benchmark Name : NIFTY 10 YR BENCHMARK G-SEC</t>
  </si>
  <si>
    <t>Benchmark Name : NIFTY COMMODITIES TRI</t>
  </si>
  <si>
    <t>Benchmark Name : NIFTY ALL DURATION G-SEC INDEX</t>
  </si>
  <si>
    <t>Benchmark Name : 45% S&amp;P BSE 500 TRI + 40% CRISIL COMPOSITE BOND FUND INDEX + 10% DOMESTIC PRICES OF GOLD + 5% DOMESTIC PRICES OF SILVER</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</si>
  <si>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</si>
  <si>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</si>
  <si>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</si>
  <si>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</si>
  <si>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</si>
  <si>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</si>
  <si>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</si>
  <si>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</si>
  <si>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</si>
  <si>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</si>
  <si>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</si>
  <si>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</si>
  <si>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</si>
  <si>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</si>
  <si>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</si>
  <si>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</si>
  <si>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B-III</t>
  </si>
  <si>
    <t>Benchmark Name : CRISIL LONG TERM DEBT INDEX</t>
  </si>
  <si>
    <t>Benchmark Name : CRISIL MEDIUM TERM DEBT INDEX</t>
  </si>
  <si>
    <t>Benchmark Name : NIFTY SHORT DURATION DEBT INDEX</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</si>
  <si>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</si>
  <si>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</si>
  <si>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</si>
  <si>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</si>
  <si>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</si>
  <si>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</si>
  <si>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</si>
  <si>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</si>
  <si>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</si>
  <si>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</si>
  <si>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</si>
  <si>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</si>
  <si>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</si>
  <si>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</si>
  <si>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CRISIL LONG DURATION DEBT A-III INDEX</t>
  </si>
  <si>
    <t>Benchmark Name : CRISIL SHORT TERM BOND INDEX</t>
  </si>
  <si>
    <t>Benchmark Name : NIFTY 500 TRI</t>
  </si>
  <si>
    <t>Benchmark Name : NIFTY LOW DURATION DEBT INDEX</t>
  </si>
  <si>
    <t>Benchmark Name : NIFTY 1D RATE INDEX</t>
  </si>
  <si>
    <t>Benchmark Name : CRISIL LIQUID DEBT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</si>
</sst>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2">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7" fillId="0" borderId="0" xfId="1" applyNumberFormat="1" applyFont="1"/>
    <xf numFmtId="166" fontId="2" fillId="0" borderId="5" xfId="1" applyNumberFormat="1" applyFont="1" applyFill="1" applyBorder="1" applyAlignment="1">
      <alignment vertical="center"/>
    </xf>
    <xf numFmtId="164" fontId="7" fillId="0" borderId="12" xfId="1" applyFont="1" applyFill="1" applyBorder="1"/>
    <xf numFmtId="164" fontId="8" fillId="0" borderId="12" xfId="1" applyFont="1" applyFill="1" applyBorder="1"/>
    <xf numFmtId="4" fontId="8" fillId="0" borderId="0" xfId="0" applyNumberFormat="1" applyFont="1"/>
    <xf numFmtId="164" fontId="5" fillId="0" borderId="11" xfId="3" applyNumberFormat="1" applyBorder="1" applyAlignment="1" applyProtection="1"/>
    <xf numFmtId="0" fontId="15"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vertical="top" wrapText="1"/>
    </xf>
    <xf numFmtId="0" fontId="3" fillId="0" borderId="0" xfId="7" applyFont="1" applyBorder="1" applyAlignment="1" applyProtection="1">
      <alignment wrapText="1"/>
      <protection locked="0"/>
    </xf>
  </cellXfs>
  <cellStyles count="8">
    <cellStyle name="Comma" xfId="1" builtinId="3"/>
    <cellStyle name="Comma 2" xfId="2" xr:uid="{00000000-0005-0000-0000-000001000000}"/>
    <cellStyle name="Hyperlink" xfId="3" builtinId="8"/>
    <cellStyle name="Hyperlink 2" xfId="7" xr:uid="{3DC437FB-3721-4A02-AB6F-C251449B1FF8}"/>
    <cellStyle name="Normal" xfId="0" builtinId="0"/>
    <cellStyle name="Normal 2" xfId="4" xr:uid="{00000000-0005-0000-0000-000004000000}"/>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9.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3.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2.jpg"/></Relationships>
</file>

<file path=xl/drawings/_rels/drawing9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9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18429E9F-8824-4032-BC84-651C8131CA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07500"/>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B5E0F172-948D-4AB9-859D-976692CF25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07500"/>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173</xdr:row>
      <xdr:rowOff>0</xdr:rowOff>
    </xdr:from>
    <xdr:to>
      <xdr:col>2</xdr:col>
      <xdr:colOff>2733675</xdr:colOff>
      <xdr:row>180</xdr:row>
      <xdr:rowOff>120957</xdr:rowOff>
    </xdr:to>
    <xdr:pic>
      <xdr:nvPicPr>
        <xdr:cNvPr id="2" name="Picture 1">
          <a:extLst>
            <a:ext uri="{FF2B5EF4-FFF2-40B4-BE49-F238E27FC236}">
              <a16:creationId xmlns:a16="http://schemas.microsoft.com/office/drawing/2014/main" id="{73F7507B-8E93-4216-B4C0-1499BF8B06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78750"/>
          <a:ext cx="2733675" cy="1454457"/>
        </a:xfrm>
        <a:prstGeom prst="rect">
          <a:avLst/>
        </a:prstGeom>
      </xdr:spPr>
    </xdr:pic>
    <xdr:clientData/>
  </xdr:twoCellAnchor>
  <xdr:twoCellAnchor editAs="oneCell">
    <xdr:from>
      <xdr:col>4</xdr:col>
      <xdr:colOff>0</xdr:colOff>
      <xdr:row>173</xdr:row>
      <xdr:rowOff>0</xdr:rowOff>
    </xdr:from>
    <xdr:to>
      <xdr:col>5</xdr:col>
      <xdr:colOff>1156758</xdr:colOff>
      <xdr:row>180</xdr:row>
      <xdr:rowOff>133351</xdr:rowOff>
    </xdr:to>
    <xdr:pic>
      <xdr:nvPicPr>
        <xdr:cNvPr id="3" name="Picture 2">
          <a:extLst>
            <a:ext uri="{FF2B5EF4-FFF2-40B4-BE49-F238E27FC236}">
              <a16:creationId xmlns:a16="http://schemas.microsoft.com/office/drawing/2014/main" id="{F07ADE8A-6C0B-450F-9E0C-E440A20D22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78750"/>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2</xdr:col>
      <xdr:colOff>2733675</xdr:colOff>
      <xdr:row>326</xdr:row>
      <xdr:rowOff>120957</xdr:rowOff>
    </xdr:to>
    <xdr:pic>
      <xdr:nvPicPr>
        <xdr:cNvPr id="2" name="Picture 1">
          <a:extLst>
            <a:ext uri="{FF2B5EF4-FFF2-40B4-BE49-F238E27FC236}">
              <a16:creationId xmlns:a16="http://schemas.microsoft.com/office/drawing/2014/main" id="{CEDD3BE8-C0BE-4C79-9A7F-709D11EC36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981167"/>
          <a:ext cx="2733675" cy="1454457"/>
        </a:xfrm>
        <a:prstGeom prst="rect">
          <a:avLst/>
        </a:prstGeom>
      </xdr:spPr>
    </xdr:pic>
    <xdr:clientData/>
  </xdr:twoCellAnchor>
  <xdr:twoCellAnchor editAs="oneCell">
    <xdr:from>
      <xdr:col>4</xdr:col>
      <xdr:colOff>0</xdr:colOff>
      <xdr:row>319</xdr:row>
      <xdr:rowOff>0</xdr:rowOff>
    </xdr:from>
    <xdr:to>
      <xdr:col>5</xdr:col>
      <xdr:colOff>1156758</xdr:colOff>
      <xdr:row>326</xdr:row>
      <xdr:rowOff>133351</xdr:rowOff>
    </xdr:to>
    <xdr:pic>
      <xdr:nvPicPr>
        <xdr:cNvPr id="3" name="Picture 2">
          <a:extLst>
            <a:ext uri="{FF2B5EF4-FFF2-40B4-BE49-F238E27FC236}">
              <a16:creationId xmlns:a16="http://schemas.microsoft.com/office/drawing/2014/main" id="{6052F606-9EBB-4310-832B-A60832CE26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0981167"/>
          <a:ext cx="2733675" cy="146685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2686050</xdr:colOff>
      <xdr:row>78</xdr:row>
      <xdr:rowOff>136165</xdr:rowOff>
    </xdr:to>
    <xdr:pic>
      <xdr:nvPicPr>
        <xdr:cNvPr id="2" name="Picture 1">
          <a:extLst>
            <a:ext uri="{FF2B5EF4-FFF2-40B4-BE49-F238E27FC236}">
              <a16:creationId xmlns:a16="http://schemas.microsoft.com/office/drawing/2014/main" id="{42DC6F6D-82B1-4AC2-AA79-712F3BA438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686050" cy="146966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1BE29BCD-0380-4418-8AC8-FEE60544C1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FAA1C1E8-C120-425D-9906-4FAAC062A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D225111B-4D8F-48A7-B6FF-2291789AB6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5CB67EB0-201D-4C3E-961B-8C02F40DF9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86050" cy="1469665"/>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A4A6C1E9-833A-417C-9E34-A1A6C79972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25045F76-3E47-4983-A392-460647436D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CE48AE39-769F-4F4C-BE45-04B161EFBC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FF2ECD43-8CCA-4D7B-9477-BC856DCC2D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733975B1-77B1-45E5-BF83-DB7107D6F0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2686050</xdr:colOff>
      <xdr:row>85</xdr:row>
      <xdr:rowOff>136165</xdr:rowOff>
    </xdr:to>
    <xdr:pic>
      <xdr:nvPicPr>
        <xdr:cNvPr id="2" name="Picture 1">
          <a:extLst>
            <a:ext uri="{FF2B5EF4-FFF2-40B4-BE49-F238E27FC236}">
              <a16:creationId xmlns:a16="http://schemas.microsoft.com/office/drawing/2014/main" id="{2CDA8061-E646-47EA-9797-28DBBA10AF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86050" cy="1469665"/>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5C478414-C399-47DC-AEB1-7D506113FE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20733D94-8683-4C1F-A19C-BE95CB382B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CE7FEAB8-A7E6-4B00-9EDE-6A6C87281B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4539434D-EB13-4CF4-B963-BFE8459D0F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DA160252-3D30-40F8-B0C9-08EDEBB1E6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BA0B0D46-56D6-40B3-B0FB-8287DBB8D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5F6468C6-386A-4AE9-A9E6-850126EBF6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C745EF50-6DAF-4458-8FBA-716824957A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A1572226-F366-4679-965A-44178383B7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4C568E89-4CAB-4169-8F22-DF77510EB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15045D84-0007-448C-9E42-F4289CFACF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CC8E6868-17B1-4F1E-A5F5-C7188C2D37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4DB900B7-18D5-428C-A108-7166B99305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4630F023-7D32-44E8-9795-D4E4732ECA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B275B332-74D2-4F62-8E07-9A05F5AB2D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733675" cy="146685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53D5F2BA-49C7-468F-A76C-A4C853E54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015D1C2B-B996-4F37-9874-9D9A9E21BC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695B2FC9-C211-47E5-9A2A-CC57671E3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2DABD18C-E8AB-4EAD-A858-1C52926410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41B0A153-0B5B-4FC3-8CB4-78F9BD4D0F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FED14119-E31D-4470-9AC8-F20E9489CC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E8B1797F-09E3-456A-8F8F-3413257D86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CBBA5187-1974-4B69-BD97-8EBB0B97FE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98005CEC-8513-47BF-BABA-80CB601E9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1147234</xdr:colOff>
      <xdr:row>76</xdr:row>
      <xdr:rowOff>124014</xdr:rowOff>
    </xdr:to>
    <xdr:pic>
      <xdr:nvPicPr>
        <xdr:cNvPr id="3" name="Picture 2">
          <a:extLst>
            <a:ext uri="{FF2B5EF4-FFF2-40B4-BE49-F238E27FC236}">
              <a16:creationId xmlns:a16="http://schemas.microsoft.com/office/drawing/2014/main" id="{8791D4A5-9185-435F-A529-C2B70E2190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24151" cy="1457514"/>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C7C8E606-0323-4FA5-8F1E-45A38CA463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86050" cy="1469665"/>
        </a:xfrm>
        <a:prstGeom prst="rect">
          <a:avLst/>
        </a:prstGeom>
      </xdr:spPr>
    </xdr:pic>
    <xdr:clientData/>
  </xdr:twoCellAnchor>
  <xdr:twoCellAnchor editAs="oneCell">
    <xdr:from>
      <xdr:col>4</xdr:col>
      <xdr:colOff>0</xdr:colOff>
      <xdr:row>85</xdr:row>
      <xdr:rowOff>0</xdr:rowOff>
    </xdr:from>
    <xdr:to>
      <xdr:col>5</xdr:col>
      <xdr:colOff>1147233</xdr:colOff>
      <xdr:row>92</xdr:row>
      <xdr:rowOff>133351</xdr:rowOff>
    </xdr:to>
    <xdr:pic>
      <xdr:nvPicPr>
        <xdr:cNvPr id="3" name="Picture 2">
          <a:extLst>
            <a:ext uri="{FF2B5EF4-FFF2-40B4-BE49-F238E27FC236}">
              <a16:creationId xmlns:a16="http://schemas.microsoft.com/office/drawing/2014/main" id="{0D8D3490-0EF8-4B16-BA2A-6592EE25F0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724150"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2743200</xdr:colOff>
      <xdr:row>116</xdr:row>
      <xdr:rowOff>123825</xdr:rowOff>
    </xdr:to>
    <xdr:pic>
      <xdr:nvPicPr>
        <xdr:cNvPr id="2" name="Picture 1">
          <a:extLst>
            <a:ext uri="{FF2B5EF4-FFF2-40B4-BE49-F238E27FC236}">
              <a16:creationId xmlns:a16="http://schemas.microsoft.com/office/drawing/2014/main" id="{B12AE50F-977A-4266-922B-B8A0AA80F4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484167"/>
          <a:ext cx="2743200" cy="1457325"/>
        </a:xfrm>
        <a:prstGeom prst="rect">
          <a:avLst/>
        </a:prstGeom>
      </xdr:spPr>
    </xdr:pic>
    <xdr:clientData/>
  </xdr:twoCellAnchor>
  <xdr:twoCellAnchor editAs="oneCell">
    <xdr:from>
      <xdr:col>4</xdr:col>
      <xdr:colOff>0</xdr:colOff>
      <xdr:row>109</xdr:row>
      <xdr:rowOff>0</xdr:rowOff>
    </xdr:from>
    <xdr:to>
      <xdr:col>5</xdr:col>
      <xdr:colOff>1166283</xdr:colOff>
      <xdr:row>116</xdr:row>
      <xdr:rowOff>142875</xdr:rowOff>
    </xdr:to>
    <xdr:pic>
      <xdr:nvPicPr>
        <xdr:cNvPr id="3" name="Picture 2">
          <a:extLst>
            <a:ext uri="{FF2B5EF4-FFF2-40B4-BE49-F238E27FC236}">
              <a16:creationId xmlns:a16="http://schemas.microsoft.com/office/drawing/2014/main" id="{B294AB39-7B88-4498-A2EC-B278C2BA9F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484167"/>
          <a:ext cx="2743200"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86110D92-7479-4288-966D-EBE16130E8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1147234</xdr:colOff>
      <xdr:row>76</xdr:row>
      <xdr:rowOff>124014</xdr:rowOff>
    </xdr:to>
    <xdr:pic>
      <xdr:nvPicPr>
        <xdr:cNvPr id="3" name="Picture 2">
          <a:extLst>
            <a:ext uri="{FF2B5EF4-FFF2-40B4-BE49-F238E27FC236}">
              <a16:creationId xmlns:a16="http://schemas.microsoft.com/office/drawing/2014/main" id="{3334FDFB-EFDC-420F-AA0C-9B9B7DC69C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2752724</xdr:colOff>
      <xdr:row>122</xdr:row>
      <xdr:rowOff>123825</xdr:rowOff>
    </xdr:to>
    <xdr:pic>
      <xdr:nvPicPr>
        <xdr:cNvPr id="2" name="Picture 1">
          <a:extLst>
            <a:ext uri="{FF2B5EF4-FFF2-40B4-BE49-F238E27FC236}">
              <a16:creationId xmlns:a16="http://schemas.microsoft.com/office/drawing/2014/main" id="{58C8B7D1-A423-4B5A-A58E-5B6AD834B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52724" cy="1457325"/>
        </a:xfrm>
        <a:prstGeom prst="rect">
          <a:avLst/>
        </a:prstGeom>
      </xdr:spPr>
    </xdr:pic>
    <xdr:clientData/>
  </xdr:twoCellAnchor>
  <xdr:twoCellAnchor editAs="oneCell">
    <xdr:from>
      <xdr:col>4</xdr:col>
      <xdr:colOff>0</xdr:colOff>
      <xdr:row>115</xdr:row>
      <xdr:rowOff>0</xdr:rowOff>
    </xdr:from>
    <xdr:to>
      <xdr:col>5</xdr:col>
      <xdr:colOff>1147233</xdr:colOff>
      <xdr:row>122</xdr:row>
      <xdr:rowOff>133350</xdr:rowOff>
    </xdr:to>
    <xdr:pic>
      <xdr:nvPicPr>
        <xdr:cNvPr id="3" name="Picture 2">
          <a:extLst>
            <a:ext uri="{FF2B5EF4-FFF2-40B4-BE49-F238E27FC236}">
              <a16:creationId xmlns:a16="http://schemas.microsoft.com/office/drawing/2014/main" id="{F8202780-4975-455F-91DF-588DE86C5D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2686050</xdr:colOff>
      <xdr:row>178</xdr:row>
      <xdr:rowOff>136165</xdr:rowOff>
    </xdr:to>
    <xdr:pic>
      <xdr:nvPicPr>
        <xdr:cNvPr id="2" name="Picture 1">
          <a:extLst>
            <a:ext uri="{FF2B5EF4-FFF2-40B4-BE49-F238E27FC236}">
              <a16:creationId xmlns:a16="http://schemas.microsoft.com/office/drawing/2014/main" id="{2955B68C-FDE4-4ABB-9113-F75B4A6B5B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87167"/>
          <a:ext cx="2686050" cy="1469665"/>
        </a:xfrm>
        <a:prstGeom prst="rect">
          <a:avLst/>
        </a:prstGeom>
      </xdr:spPr>
    </xdr:pic>
    <xdr:clientData/>
  </xdr:twoCellAnchor>
  <xdr:twoCellAnchor editAs="oneCell">
    <xdr:from>
      <xdr:col>4</xdr:col>
      <xdr:colOff>0</xdr:colOff>
      <xdr:row>171</xdr:row>
      <xdr:rowOff>0</xdr:rowOff>
    </xdr:from>
    <xdr:to>
      <xdr:col>5</xdr:col>
      <xdr:colOff>1166284</xdr:colOff>
      <xdr:row>178</xdr:row>
      <xdr:rowOff>152400</xdr:rowOff>
    </xdr:to>
    <xdr:pic>
      <xdr:nvPicPr>
        <xdr:cNvPr id="3" name="Picture 2">
          <a:extLst>
            <a:ext uri="{FF2B5EF4-FFF2-40B4-BE49-F238E27FC236}">
              <a16:creationId xmlns:a16="http://schemas.microsoft.com/office/drawing/2014/main" id="{530F5815-B73A-4A71-A1C2-3CD7004719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87167"/>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97F6D55F-29F7-4FE2-ADC1-9491B0B801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CFBFFD09-2E02-4FE8-B4F4-BBF6C7CBA6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2686050</xdr:colOff>
      <xdr:row>145</xdr:row>
      <xdr:rowOff>136165</xdr:rowOff>
    </xdr:to>
    <xdr:pic>
      <xdr:nvPicPr>
        <xdr:cNvPr id="2" name="Picture 1">
          <a:extLst>
            <a:ext uri="{FF2B5EF4-FFF2-40B4-BE49-F238E27FC236}">
              <a16:creationId xmlns:a16="http://schemas.microsoft.com/office/drawing/2014/main" id="{20F62733-D524-4A1B-A1EB-EDEDB65DA4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00667"/>
          <a:ext cx="2686050" cy="1469665"/>
        </a:xfrm>
        <a:prstGeom prst="rect">
          <a:avLst/>
        </a:prstGeom>
      </xdr:spPr>
    </xdr:pic>
    <xdr:clientData/>
  </xdr:twoCellAnchor>
  <xdr:twoCellAnchor editAs="oneCell">
    <xdr:from>
      <xdr:col>4</xdr:col>
      <xdr:colOff>0</xdr:colOff>
      <xdr:row>138</xdr:row>
      <xdr:rowOff>0</xdr:rowOff>
    </xdr:from>
    <xdr:to>
      <xdr:col>5</xdr:col>
      <xdr:colOff>1147233</xdr:colOff>
      <xdr:row>145</xdr:row>
      <xdr:rowOff>133351</xdr:rowOff>
    </xdr:to>
    <xdr:pic>
      <xdr:nvPicPr>
        <xdr:cNvPr id="3" name="Picture 2">
          <a:extLst>
            <a:ext uri="{FF2B5EF4-FFF2-40B4-BE49-F238E27FC236}">
              <a16:creationId xmlns:a16="http://schemas.microsoft.com/office/drawing/2014/main" id="{280F5F86-C64F-4E8D-9672-3F568D76E2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006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2752724</xdr:colOff>
      <xdr:row>133</xdr:row>
      <xdr:rowOff>123825</xdr:rowOff>
    </xdr:to>
    <xdr:pic>
      <xdr:nvPicPr>
        <xdr:cNvPr id="2" name="Picture 1">
          <a:extLst>
            <a:ext uri="{FF2B5EF4-FFF2-40B4-BE49-F238E27FC236}">
              <a16:creationId xmlns:a16="http://schemas.microsoft.com/office/drawing/2014/main" id="{144042C5-DE6D-4629-8BAB-41A2CCC018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89833"/>
          <a:ext cx="2752724" cy="1457325"/>
        </a:xfrm>
        <a:prstGeom prst="rect">
          <a:avLst/>
        </a:prstGeom>
      </xdr:spPr>
    </xdr:pic>
    <xdr:clientData/>
  </xdr:twoCellAnchor>
  <xdr:twoCellAnchor editAs="oneCell">
    <xdr:from>
      <xdr:col>4</xdr:col>
      <xdr:colOff>0</xdr:colOff>
      <xdr:row>126</xdr:row>
      <xdr:rowOff>0</xdr:rowOff>
    </xdr:from>
    <xdr:to>
      <xdr:col>5</xdr:col>
      <xdr:colOff>1147233</xdr:colOff>
      <xdr:row>133</xdr:row>
      <xdr:rowOff>133350</xdr:rowOff>
    </xdr:to>
    <xdr:pic>
      <xdr:nvPicPr>
        <xdr:cNvPr id="3" name="Picture 2">
          <a:extLst>
            <a:ext uri="{FF2B5EF4-FFF2-40B4-BE49-F238E27FC236}">
              <a16:creationId xmlns:a16="http://schemas.microsoft.com/office/drawing/2014/main" id="{B0B6DCB5-9D32-47F3-8820-39A880CD16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89833"/>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82AB098A-5AA6-4195-A962-55AEB6C44A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16641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80AA39AB-F108-49B9-B5BD-8AAE76C9D1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16641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2733675</xdr:colOff>
      <xdr:row>167</xdr:row>
      <xdr:rowOff>120957</xdr:rowOff>
    </xdr:to>
    <xdr:pic>
      <xdr:nvPicPr>
        <xdr:cNvPr id="2" name="Picture 1">
          <a:extLst>
            <a:ext uri="{FF2B5EF4-FFF2-40B4-BE49-F238E27FC236}">
              <a16:creationId xmlns:a16="http://schemas.microsoft.com/office/drawing/2014/main" id="{249FE5A8-96CF-43C8-9C30-BC5E741416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744583"/>
          <a:ext cx="2733675" cy="1454457"/>
        </a:xfrm>
        <a:prstGeom prst="rect">
          <a:avLst/>
        </a:prstGeom>
      </xdr:spPr>
    </xdr:pic>
    <xdr:clientData/>
  </xdr:twoCellAnchor>
  <xdr:twoCellAnchor editAs="oneCell">
    <xdr:from>
      <xdr:col>4</xdr:col>
      <xdr:colOff>0</xdr:colOff>
      <xdr:row>160</xdr:row>
      <xdr:rowOff>0</xdr:rowOff>
    </xdr:from>
    <xdr:to>
      <xdr:col>5</xdr:col>
      <xdr:colOff>1156758</xdr:colOff>
      <xdr:row>167</xdr:row>
      <xdr:rowOff>133351</xdr:rowOff>
    </xdr:to>
    <xdr:pic>
      <xdr:nvPicPr>
        <xdr:cNvPr id="3" name="Picture 2">
          <a:extLst>
            <a:ext uri="{FF2B5EF4-FFF2-40B4-BE49-F238E27FC236}">
              <a16:creationId xmlns:a16="http://schemas.microsoft.com/office/drawing/2014/main" id="{72AFFF9D-775C-473D-BB42-F58113753A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744583"/>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174</xdr:row>
      <xdr:rowOff>0</xdr:rowOff>
    </xdr:from>
    <xdr:to>
      <xdr:col>2</xdr:col>
      <xdr:colOff>2743200</xdr:colOff>
      <xdr:row>181</xdr:row>
      <xdr:rowOff>123825</xdr:rowOff>
    </xdr:to>
    <xdr:pic>
      <xdr:nvPicPr>
        <xdr:cNvPr id="2" name="Picture 1">
          <a:extLst>
            <a:ext uri="{FF2B5EF4-FFF2-40B4-BE49-F238E27FC236}">
              <a16:creationId xmlns:a16="http://schemas.microsoft.com/office/drawing/2014/main" id="{C5632A75-B597-445C-9D8A-044E4E61EE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58667"/>
          <a:ext cx="2743200" cy="1457325"/>
        </a:xfrm>
        <a:prstGeom prst="rect">
          <a:avLst/>
        </a:prstGeom>
      </xdr:spPr>
    </xdr:pic>
    <xdr:clientData/>
  </xdr:twoCellAnchor>
  <xdr:twoCellAnchor editAs="oneCell">
    <xdr:from>
      <xdr:col>4</xdr:col>
      <xdr:colOff>0</xdr:colOff>
      <xdr:row>174</xdr:row>
      <xdr:rowOff>0</xdr:rowOff>
    </xdr:from>
    <xdr:to>
      <xdr:col>5</xdr:col>
      <xdr:colOff>1166283</xdr:colOff>
      <xdr:row>181</xdr:row>
      <xdr:rowOff>142875</xdr:rowOff>
    </xdr:to>
    <xdr:pic>
      <xdr:nvPicPr>
        <xdr:cNvPr id="3" name="Picture 2">
          <a:extLst>
            <a:ext uri="{FF2B5EF4-FFF2-40B4-BE49-F238E27FC236}">
              <a16:creationId xmlns:a16="http://schemas.microsoft.com/office/drawing/2014/main" id="{CD4C0604-249C-4542-B012-FA3883A659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358667"/>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2724150</xdr:colOff>
      <xdr:row>158</xdr:row>
      <xdr:rowOff>104451</xdr:rowOff>
    </xdr:to>
    <xdr:pic>
      <xdr:nvPicPr>
        <xdr:cNvPr id="2" name="Picture 1">
          <a:extLst>
            <a:ext uri="{FF2B5EF4-FFF2-40B4-BE49-F238E27FC236}">
              <a16:creationId xmlns:a16="http://schemas.microsoft.com/office/drawing/2014/main" id="{38B39B74-A000-4A20-8197-AF34AD0C0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77167"/>
          <a:ext cx="2724150" cy="1437951"/>
        </a:xfrm>
        <a:prstGeom prst="rect">
          <a:avLst/>
        </a:prstGeom>
      </xdr:spPr>
    </xdr:pic>
    <xdr:clientData/>
  </xdr:twoCellAnchor>
  <xdr:twoCellAnchor editAs="oneCell">
    <xdr:from>
      <xdr:col>4</xdr:col>
      <xdr:colOff>0</xdr:colOff>
      <xdr:row>151</xdr:row>
      <xdr:rowOff>0</xdr:rowOff>
    </xdr:from>
    <xdr:to>
      <xdr:col>5</xdr:col>
      <xdr:colOff>1166284</xdr:colOff>
      <xdr:row>158</xdr:row>
      <xdr:rowOff>152400</xdr:rowOff>
    </xdr:to>
    <xdr:pic>
      <xdr:nvPicPr>
        <xdr:cNvPr id="3" name="Picture 2">
          <a:extLst>
            <a:ext uri="{FF2B5EF4-FFF2-40B4-BE49-F238E27FC236}">
              <a16:creationId xmlns:a16="http://schemas.microsoft.com/office/drawing/2014/main" id="{5699109D-3F7B-43A8-9376-CDBBA8947E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9771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2733675</xdr:colOff>
      <xdr:row>153</xdr:row>
      <xdr:rowOff>120957</xdr:rowOff>
    </xdr:to>
    <xdr:pic>
      <xdr:nvPicPr>
        <xdr:cNvPr id="2" name="Picture 1">
          <a:extLst>
            <a:ext uri="{FF2B5EF4-FFF2-40B4-BE49-F238E27FC236}">
              <a16:creationId xmlns:a16="http://schemas.microsoft.com/office/drawing/2014/main" id="{57CF4DF9-9BB3-405C-9ECA-F59F106281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119917"/>
          <a:ext cx="2733675" cy="1454457"/>
        </a:xfrm>
        <a:prstGeom prst="rect">
          <a:avLst/>
        </a:prstGeom>
      </xdr:spPr>
    </xdr:pic>
    <xdr:clientData/>
  </xdr:twoCellAnchor>
  <xdr:twoCellAnchor editAs="oneCell">
    <xdr:from>
      <xdr:col>4</xdr:col>
      <xdr:colOff>0</xdr:colOff>
      <xdr:row>146</xdr:row>
      <xdr:rowOff>0</xdr:rowOff>
    </xdr:from>
    <xdr:to>
      <xdr:col>5</xdr:col>
      <xdr:colOff>1156758</xdr:colOff>
      <xdr:row>153</xdr:row>
      <xdr:rowOff>133351</xdr:rowOff>
    </xdr:to>
    <xdr:pic>
      <xdr:nvPicPr>
        <xdr:cNvPr id="3" name="Picture 2">
          <a:extLst>
            <a:ext uri="{FF2B5EF4-FFF2-40B4-BE49-F238E27FC236}">
              <a16:creationId xmlns:a16="http://schemas.microsoft.com/office/drawing/2014/main" id="{D931856E-A1CB-45D1-A9F5-DAD33552FE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11991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2022DC03-FAB3-43B0-97AF-528FB2CD3E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416A7AD5-F3B2-412D-B49A-289D1566C8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1650886B-2529-43D3-8891-3C7A25A6EF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D4F693A7-16FD-4ACE-8D68-7953FE1936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BE7FA92D-AD0F-41FD-9345-1A2FB97B89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92791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3BF7F07B-776B-4C91-9EE5-DA38D34D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927917"/>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2733675</xdr:colOff>
      <xdr:row>137</xdr:row>
      <xdr:rowOff>120957</xdr:rowOff>
    </xdr:to>
    <xdr:pic>
      <xdr:nvPicPr>
        <xdr:cNvPr id="2" name="Picture 1">
          <a:extLst>
            <a:ext uri="{FF2B5EF4-FFF2-40B4-BE49-F238E27FC236}">
              <a16:creationId xmlns:a16="http://schemas.microsoft.com/office/drawing/2014/main" id="{B49857A8-BC12-4A6C-BC97-3FA34646DA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733675" cy="1454457"/>
        </a:xfrm>
        <a:prstGeom prst="rect">
          <a:avLst/>
        </a:prstGeom>
      </xdr:spPr>
    </xdr:pic>
    <xdr:clientData/>
  </xdr:twoCellAnchor>
  <xdr:twoCellAnchor editAs="oneCell">
    <xdr:from>
      <xdr:col>4</xdr:col>
      <xdr:colOff>0</xdr:colOff>
      <xdr:row>130</xdr:row>
      <xdr:rowOff>0</xdr:rowOff>
    </xdr:from>
    <xdr:to>
      <xdr:col>5</xdr:col>
      <xdr:colOff>1156758</xdr:colOff>
      <xdr:row>137</xdr:row>
      <xdr:rowOff>133351</xdr:rowOff>
    </xdr:to>
    <xdr:pic>
      <xdr:nvPicPr>
        <xdr:cNvPr id="3" name="Picture 2">
          <a:extLst>
            <a:ext uri="{FF2B5EF4-FFF2-40B4-BE49-F238E27FC236}">
              <a16:creationId xmlns:a16="http://schemas.microsoft.com/office/drawing/2014/main" id="{CC276673-26AE-4451-ACD0-45E0606D09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9766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160</xdr:row>
      <xdr:rowOff>0</xdr:rowOff>
    </xdr:from>
    <xdr:to>
      <xdr:col>2</xdr:col>
      <xdr:colOff>2733675</xdr:colOff>
      <xdr:row>167</xdr:row>
      <xdr:rowOff>120957</xdr:rowOff>
    </xdr:to>
    <xdr:pic>
      <xdr:nvPicPr>
        <xdr:cNvPr id="2" name="Picture 1">
          <a:extLst>
            <a:ext uri="{FF2B5EF4-FFF2-40B4-BE49-F238E27FC236}">
              <a16:creationId xmlns:a16="http://schemas.microsoft.com/office/drawing/2014/main" id="{1B44C5AA-2ECE-4B9C-82E8-19FF91944F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691667"/>
          <a:ext cx="2733675" cy="1454457"/>
        </a:xfrm>
        <a:prstGeom prst="rect">
          <a:avLst/>
        </a:prstGeom>
      </xdr:spPr>
    </xdr:pic>
    <xdr:clientData/>
  </xdr:twoCellAnchor>
  <xdr:twoCellAnchor editAs="oneCell">
    <xdr:from>
      <xdr:col>4</xdr:col>
      <xdr:colOff>0</xdr:colOff>
      <xdr:row>160</xdr:row>
      <xdr:rowOff>0</xdr:rowOff>
    </xdr:from>
    <xdr:to>
      <xdr:col>5</xdr:col>
      <xdr:colOff>1147233</xdr:colOff>
      <xdr:row>167</xdr:row>
      <xdr:rowOff>133350</xdr:rowOff>
    </xdr:to>
    <xdr:pic>
      <xdr:nvPicPr>
        <xdr:cNvPr id="3" name="Picture 2">
          <a:extLst>
            <a:ext uri="{FF2B5EF4-FFF2-40B4-BE49-F238E27FC236}">
              <a16:creationId xmlns:a16="http://schemas.microsoft.com/office/drawing/2014/main" id="{689E89A4-9E29-4135-A640-68B9C5CD2A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691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B8A95B1F-CEC2-43DC-AE10-5883C42803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5259F7D3-3AB5-4BCB-89B9-2DF37BEA92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438</xdr:row>
      <xdr:rowOff>0</xdr:rowOff>
    </xdr:from>
    <xdr:to>
      <xdr:col>2</xdr:col>
      <xdr:colOff>2724150</xdr:colOff>
      <xdr:row>445</xdr:row>
      <xdr:rowOff>104775</xdr:rowOff>
    </xdr:to>
    <xdr:pic>
      <xdr:nvPicPr>
        <xdr:cNvPr id="2" name="Picture 1">
          <a:extLst>
            <a:ext uri="{FF2B5EF4-FFF2-40B4-BE49-F238E27FC236}">
              <a16:creationId xmlns:a16="http://schemas.microsoft.com/office/drawing/2014/main" id="{E225AD07-617E-4A40-9D3F-C9E9847C81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0168750"/>
          <a:ext cx="2724150" cy="1438275"/>
        </a:xfrm>
        <a:prstGeom prst="rect">
          <a:avLst/>
        </a:prstGeom>
      </xdr:spPr>
    </xdr:pic>
    <xdr:clientData/>
  </xdr:twoCellAnchor>
  <xdr:twoCellAnchor editAs="oneCell">
    <xdr:from>
      <xdr:col>4</xdr:col>
      <xdr:colOff>0</xdr:colOff>
      <xdr:row>438</xdr:row>
      <xdr:rowOff>0</xdr:rowOff>
    </xdr:from>
    <xdr:to>
      <xdr:col>5</xdr:col>
      <xdr:colOff>1147234</xdr:colOff>
      <xdr:row>445</xdr:row>
      <xdr:rowOff>124014</xdr:rowOff>
    </xdr:to>
    <xdr:pic>
      <xdr:nvPicPr>
        <xdr:cNvPr id="3" name="Picture 2">
          <a:extLst>
            <a:ext uri="{FF2B5EF4-FFF2-40B4-BE49-F238E27FC236}">
              <a16:creationId xmlns:a16="http://schemas.microsoft.com/office/drawing/2014/main" id="{2DCAA578-988F-4B54-B6AE-A272482D6E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80168750"/>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2733675</xdr:colOff>
      <xdr:row>142</xdr:row>
      <xdr:rowOff>120957</xdr:rowOff>
    </xdr:to>
    <xdr:pic>
      <xdr:nvPicPr>
        <xdr:cNvPr id="2" name="Picture 1">
          <a:extLst>
            <a:ext uri="{FF2B5EF4-FFF2-40B4-BE49-F238E27FC236}">
              <a16:creationId xmlns:a16="http://schemas.microsoft.com/office/drawing/2014/main" id="{19EEC228-B71C-4AD9-BB14-B26452D31C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29167"/>
          <a:ext cx="2733675" cy="1454457"/>
        </a:xfrm>
        <a:prstGeom prst="rect">
          <a:avLst/>
        </a:prstGeom>
      </xdr:spPr>
    </xdr:pic>
    <xdr:clientData/>
  </xdr:twoCellAnchor>
  <xdr:twoCellAnchor editAs="oneCell">
    <xdr:from>
      <xdr:col>4</xdr:col>
      <xdr:colOff>0</xdr:colOff>
      <xdr:row>135</xdr:row>
      <xdr:rowOff>0</xdr:rowOff>
    </xdr:from>
    <xdr:to>
      <xdr:col>5</xdr:col>
      <xdr:colOff>1156758</xdr:colOff>
      <xdr:row>142</xdr:row>
      <xdr:rowOff>133351</xdr:rowOff>
    </xdr:to>
    <xdr:pic>
      <xdr:nvPicPr>
        <xdr:cNvPr id="3" name="Picture 2">
          <a:extLst>
            <a:ext uri="{FF2B5EF4-FFF2-40B4-BE49-F238E27FC236}">
              <a16:creationId xmlns:a16="http://schemas.microsoft.com/office/drawing/2014/main" id="{E83C3372-C3DE-4C84-9111-B2C9CDD1DD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9291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2733675</xdr:colOff>
      <xdr:row>117</xdr:row>
      <xdr:rowOff>120957</xdr:rowOff>
    </xdr:to>
    <xdr:pic>
      <xdr:nvPicPr>
        <xdr:cNvPr id="2" name="Picture 1">
          <a:extLst>
            <a:ext uri="{FF2B5EF4-FFF2-40B4-BE49-F238E27FC236}">
              <a16:creationId xmlns:a16="http://schemas.microsoft.com/office/drawing/2014/main" id="{6B654403-6B17-4BE3-BE32-E1DB145F28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733675" cy="1454457"/>
        </a:xfrm>
        <a:prstGeom prst="rect">
          <a:avLst/>
        </a:prstGeom>
      </xdr:spPr>
    </xdr:pic>
    <xdr:clientData/>
  </xdr:twoCellAnchor>
  <xdr:twoCellAnchor editAs="oneCell">
    <xdr:from>
      <xdr:col>4</xdr:col>
      <xdr:colOff>0</xdr:colOff>
      <xdr:row>110</xdr:row>
      <xdr:rowOff>0</xdr:rowOff>
    </xdr:from>
    <xdr:to>
      <xdr:col>5</xdr:col>
      <xdr:colOff>1156758</xdr:colOff>
      <xdr:row>117</xdr:row>
      <xdr:rowOff>133351</xdr:rowOff>
    </xdr:to>
    <xdr:pic>
      <xdr:nvPicPr>
        <xdr:cNvPr id="3" name="Picture 2">
          <a:extLst>
            <a:ext uri="{FF2B5EF4-FFF2-40B4-BE49-F238E27FC236}">
              <a16:creationId xmlns:a16="http://schemas.microsoft.com/office/drawing/2014/main" id="{6B860EDF-0A74-4B1B-AC4F-661466A6DA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2</xdr:col>
      <xdr:colOff>2686050</xdr:colOff>
      <xdr:row>168</xdr:row>
      <xdr:rowOff>136165</xdr:rowOff>
    </xdr:to>
    <xdr:pic>
      <xdr:nvPicPr>
        <xdr:cNvPr id="2" name="Picture 1">
          <a:extLst>
            <a:ext uri="{FF2B5EF4-FFF2-40B4-BE49-F238E27FC236}">
              <a16:creationId xmlns:a16="http://schemas.microsoft.com/office/drawing/2014/main" id="{AEB51BE2-9B2C-4B1D-A084-F2A0F95683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252583"/>
          <a:ext cx="2686050" cy="1469665"/>
        </a:xfrm>
        <a:prstGeom prst="rect">
          <a:avLst/>
        </a:prstGeom>
      </xdr:spPr>
    </xdr:pic>
    <xdr:clientData/>
  </xdr:twoCellAnchor>
  <xdr:twoCellAnchor editAs="oneCell">
    <xdr:from>
      <xdr:col>4</xdr:col>
      <xdr:colOff>0</xdr:colOff>
      <xdr:row>161</xdr:row>
      <xdr:rowOff>0</xdr:rowOff>
    </xdr:from>
    <xdr:to>
      <xdr:col>5</xdr:col>
      <xdr:colOff>1166284</xdr:colOff>
      <xdr:row>168</xdr:row>
      <xdr:rowOff>152400</xdr:rowOff>
    </xdr:to>
    <xdr:pic>
      <xdr:nvPicPr>
        <xdr:cNvPr id="3" name="Picture 2">
          <a:extLst>
            <a:ext uri="{FF2B5EF4-FFF2-40B4-BE49-F238E27FC236}">
              <a16:creationId xmlns:a16="http://schemas.microsoft.com/office/drawing/2014/main" id="{29736641-0D2D-43A0-B910-5E409DCEE8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252583"/>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2686050</xdr:colOff>
      <xdr:row>159</xdr:row>
      <xdr:rowOff>136165</xdr:rowOff>
    </xdr:to>
    <xdr:pic>
      <xdr:nvPicPr>
        <xdr:cNvPr id="2" name="Picture 1">
          <a:extLst>
            <a:ext uri="{FF2B5EF4-FFF2-40B4-BE49-F238E27FC236}">
              <a16:creationId xmlns:a16="http://schemas.microsoft.com/office/drawing/2014/main" id="{8595C2E5-1A3B-450E-85A6-730EABD53F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527500"/>
          <a:ext cx="2686050" cy="1469665"/>
        </a:xfrm>
        <a:prstGeom prst="rect">
          <a:avLst/>
        </a:prstGeom>
      </xdr:spPr>
    </xdr:pic>
    <xdr:clientData/>
  </xdr:twoCellAnchor>
  <xdr:twoCellAnchor editAs="oneCell">
    <xdr:from>
      <xdr:col>4</xdr:col>
      <xdr:colOff>0</xdr:colOff>
      <xdr:row>152</xdr:row>
      <xdr:rowOff>0</xdr:rowOff>
    </xdr:from>
    <xdr:to>
      <xdr:col>5</xdr:col>
      <xdr:colOff>1147233</xdr:colOff>
      <xdr:row>159</xdr:row>
      <xdr:rowOff>133351</xdr:rowOff>
    </xdr:to>
    <xdr:pic>
      <xdr:nvPicPr>
        <xdr:cNvPr id="3" name="Picture 2">
          <a:extLst>
            <a:ext uri="{FF2B5EF4-FFF2-40B4-BE49-F238E27FC236}">
              <a16:creationId xmlns:a16="http://schemas.microsoft.com/office/drawing/2014/main" id="{A7496020-4C75-466B-AE46-20C3CC9341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527500"/>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B786A819-348D-4429-9AAF-F4DC409BE5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7240C4D4-B9FB-429B-8843-B43F4DE00E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B36B11F1-3463-45ED-9B08-C0E9A1698C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2F571E01-6371-48E4-9E30-AB50D52155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E16B10D2-C7C6-415F-9148-8187812FB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4894394F-0555-450C-87EB-158A4DB76D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B8AC6967-2B37-4A62-AD01-D79E5CECAA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536AAA70-03F0-451C-8448-34AB31A066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2733675</xdr:colOff>
      <xdr:row>137</xdr:row>
      <xdr:rowOff>120957</xdr:rowOff>
    </xdr:to>
    <xdr:pic>
      <xdr:nvPicPr>
        <xdr:cNvPr id="2" name="Picture 1">
          <a:extLst>
            <a:ext uri="{FF2B5EF4-FFF2-40B4-BE49-F238E27FC236}">
              <a16:creationId xmlns:a16="http://schemas.microsoft.com/office/drawing/2014/main" id="{9F6EA0F9-D88A-4DC6-8B37-0DE537DD03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71917"/>
          <a:ext cx="2733675" cy="1454457"/>
        </a:xfrm>
        <a:prstGeom prst="rect">
          <a:avLst/>
        </a:prstGeom>
      </xdr:spPr>
    </xdr:pic>
    <xdr:clientData/>
  </xdr:twoCellAnchor>
  <xdr:twoCellAnchor editAs="oneCell">
    <xdr:from>
      <xdr:col>4</xdr:col>
      <xdr:colOff>0</xdr:colOff>
      <xdr:row>130</xdr:row>
      <xdr:rowOff>0</xdr:rowOff>
    </xdr:from>
    <xdr:to>
      <xdr:col>5</xdr:col>
      <xdr:colOff>1156758</xdr:colOff>
      <xdr:row>137</xdr:row>
      <xdr:rowOff>133351</xdr:rowOff>
    </xdr:to>
    <xdr:pic>
      <xdr:nvPicPr>
        <xdr:cNvPr id="3" name="Picture 2">
          <a:extLst>
            <a:ext uri="{FF2B5EF4-FFF2-40B4-BE49-F238E27FC236}">
              <a16:creationId xmlns:a16="http://schemas.microsoft.com/office/drawing/2014/main" id="{FC9FA6B7-F2DE-4507-8E28-8618ED805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071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2686050</xdr:colOff>
      <xdr:row>132</xdr:row>
      <xdr:rowOff>136165</xdr:rowOff>
    </xdr:to>
    <xdr:pic>
      <xdr:nvPicPr>
        <xdr:cNvPr id="2" name="Picture 1">
          <a:extLst>
            <a:ext uri="{FF2B5EF4-FFF2-40B4-BE49-F238E27FC236}">
              <a16:creationId xmlns:a16="http://schemas.microsoft.com/office/drawing/2014/main" id="{3A62B174-F1C9-4B10-A5C6-4C18546F9F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309917"/>
          <a:ext cx="2686050" cy="1469665"/>
        </a:xfrm>
        <a:prstGeom prst="rect">
          <a:avLst/>
        </a:prstGeom>
      </xdr:spPr>
    </xdr:pic>
    <xdr:clientData/>
  </xdr:twoCellAnchor>
  <xdr:twoCellAnchor editAs="oneCell">
    <xdr:from>
      <xdr:col>4</xdr:col>
      <xdr:colOff>0</xdr:colOff>
      <xdr:row>125</xdr:row>
      <xdr:rowOff>0</xdr:rowOff>
    </xdr:from>
    <xdr:to>
      <xdr:col>5</xdr:col>
      <xdr:colOff>1166284</xdr:colOff>
      <xdr:row>132</xdr:row>
      <xdr:rowOff>152400</xdr:rowOff>
    </xdr:to>
    <xdr:pic>
      <xdr:nvPicPr>
        <xdr:cNvPr id="3" name="Picture 2">
          <a:extLst>
            <a:ext uri="{FF2B5EF4-FFF2-40B4-BE49-F238E27FC236}">
              <a16:creationId xmlns:a16="http://schemas.microsoft.com/office/drawing/2014/main" id="{F9B93F55-3FB7-45CB-9B73-F52728117C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309917"/>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2733675</xdr:colOff>
      <xdr:row>95</xdr:row>
      <xdr:rowOff>120957</xdr:rowOff>
    </xdr:to>
    <xdr:pic>
      <xdr:nvPicPr>
        <xdr:cNvPr id="2" name="Picture 1">
          <a:extLst>
            <a:ext uri="{FF2B5EF4-FFF2-40B4-BE49-F238E27FC236}">
              <a16:creationId xmlns:a16="http://schemas.microsoft.com/office/drawing/2014/main" id="{048B9C1E-A9B0-487A-BA3E-7599639C47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33675" cy="1454457"/>
        </a:xfrm>
        <a:prstGeom prst="rect">
          <a:avLst/>
        </a:prstGeom>
      </xdr:spPr>
    </xdr:pic>
    <xdr:clientData/>
  </xdr:twoCellAnchor>
  <xdr:twoCellAnchor editAs="oneCell">
    <xdr:from>
      <xdr:col>4</xdr:col>
      <xdr:colOff>0</xdr:colOff>
      <xdr:row>88</xdr:row>
      <xdr:rowOff>0</xdr:rowOff>
    </xdr:from>
    <xdr:to>
      <xdr:col>5</xdr:col>
      <xdr:colOff>1156758</xdr:colOff>
      <xdr:row>95</xdr:row>
      <xdr:rowOff>133351</xdr:rowOff>
    </xdr:to>
    <xdr:pic>
      <xdr:nvPicPr>
        <xdr:cNvPr id="3" name="Picture 2">
          <a:extLst>
            <a:ext uri="{FF2B5EF4-FFF2-40B4-BE49-F238E27FC236}">
              <a16:creationId xmlns:a16="http://schemas.microsoft.com/office/drawing/2014/main" id="{0445C3CD-A3EE-4D1B-B720-A15EFB2E37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95D7F53F-8348-43CE-896C-324D45C7AC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066BED1A-FEEE-4BA6-9C26-686030AB8C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8192AC92-32BB-47DB-9B0E-5539F3E484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92B8BDC3-AAC1-4B10-BDE6-1D6331B0D4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BDBB559F-55F7-4632-945C-4656D23EB2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BE145399-DEF6-4AB2-B4F2-3A833B5AA9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D872F00E-4A7C-4000-AAEC-BF6ED3A458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16641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6803D9FA-D711-463B-8F50-C36DF107A4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16641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3D871ECC-9AB2-4A55-A1FF-2FD2BED51E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DA3B2567-BC83-4FAD-8329-DFE0620B9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5A700EC3-3239-4B22-ACF0-BC73C42987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E07A3063-ECA5-43D0-B1BD-3863D3D552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2733675</xdr:colOff>
      <xdr:row>176</xdr:row>
      <xdr:rowOff>120957</xdr:rowOff>
    </xdr:to>
    <xdr:pic>
      <xdr:nvPicPr>
        <xdr:cNvPr id="2" name="Picture 1">
          <a:extLst>
            <a:ext uri="{FF2B5EF4-FFF2-40B4-BE49-F238E27FC236}">
              <a16:creationId xmlns:a16="http://schemas.microsoft.com/office/drawing/2014/main" id="{794EFEE2-CB69-4906-8CB6-0D68A5001D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733675" cy="1454457"/>
        </a:xfrm>
        <a:prstGeom prst="rect">
          <a:avLst/>
        </a:prstGeom>
      </xdr:spPr>
    </xdr:pic>
    <xdr:clientData/>
  </xdr:twoCellAnchor>
  <xdr:twoCellAnchor editAs="oneCell">
    <xdr:from>
      <xdr:col>4</xdr:col>
      <xdr:colOff>0</xdr:colOff>
      <xdr:row>169</xdr:row>
      <xdr:rowOff>0</xdr:rowOff>
    </xdr:from>
    <xdr:to>
      <xdr:col>5</xdr:col>
      <xdr:colOff>1156758</xdr:colOff>
      <xdr:row>176</xdr:row>
      <xdr:rowOff>133351</xdr:rowOff>
    </xdr:to>
    <xdr:pic>
      <xdr:nvPicPr>
        <xdr:cNvPr id="3" name="Picture 2">
          <a:extLst>
            <a:ext uri="{FF2B5EF4-FFF2-40B4-BE49-F238E27FC236}">
              <a16:creationId xmlns:a16="http://schemas.microsoft.com/office/drawing/2014/main" id="{858ACB28-E597-400A-9CA9-E3F0FB5B78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268</xdr:row>
      <xdr:rowOff>0</xdr:rowOff>
    </xdr:from>
    <xdr:to>
      <xdr:col>2</xdr:col>
      <xdr:colOff>2752724</xdr:colOff>
      <xdr:row>275</xdr:row>
      <xdr:rowOff>123825</xdr:rowOff>
    </xdr:to>
    <xdr:pic>
      <xdr:nvPicPr>
        <xdr:cNvPr id="2" name="Picture 1">
          <a:extLst>
            <a:ext uri="{FF2B5EF4-FFF2-40B4-BE49-F238E27FC236}">
              <a16:creationId xmlns:a16="http://schemas.microsoft.com/office/drawing/2014/main" id="{7CA56B15-F995-46B3-BB16-4C53C8221C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0048583"/>
          <a:ext cx="2752724" cy="1457325"/>
        </a:xfrm>
        <a:prstGeom prst="rect">
          <a:avLst/>
        </a:prstGeom>
      </xdr:spPr>
    </xdr:pic>
    <xdr:clientData/>
  </xdr:twoCellAnchor>
  <xdr:twoCellAnchor editAs="oneCell">
    <xdr:from>
      <xdr:col>4</xdr:col>
      <xdr:colOff>0</xdr:colOff>
      <xdr:row>268</xdr:row>
      <xdr:rowOff>0</xdr:rowOff>
    </xdr:from>
    <xdr:to>
      <xdr:col>5</xdr:col>
      <xdr:colOff>1166284</xdr:colOff>
      <xdr:row>275</xdr:row>
      <xdr:rowOff>152400</xdr:rowOff>
    </xdr:to>
    <xdr:pic>
      <xdr:nvPicPr>
        <xdr:cNvPr id="3" name="Picture 2">
          <a:extLst>
            <a:ext uri="{FF2B5EF4-FFF2-40B4-BE49-F238E27FC236}">
              <a16:creationId xmlns:a16="http://schemas.microsoft.com/office/drawing/2014/main" id="{9908B79D-6C8D-496F-9F79-0FAD1B38E1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0048583"/>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A1BC3346-EED8-4BD7-BE9D-94D085317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ADD1D88C-4B59-44E7-922F-DBFD28BB22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6004DC76-9B41-405D-98C4-BD891D3E99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EC564143-2FF8-45A7-9B1F-9C311A3A7D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909E4595-EFCB-4992-AE76-92905647C7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2F0B7F38-0052-440B-814D-48CE20D9DD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2733675</xdr:colOff>
      <xdr:row>175</xdr:row>
      <xdr:rowOff>120957</xdr:rowOff>
    </xdr:to>
    <xdr:pic>
      <xdr:nvPicPr>
        <xdr:cNvPr id="2" name="Picture 1">
          <a:extLst>
            <a:ext uri="{FF2B5EF4-FFF2-40B4-BE49-F238E27FC236}">
              <a16:creationId xmlns:a16="http://schemas.microsoft.com/office/drawing/2014/main" id="{3BE09B61-0D4A-40F2-8E67-A9F890BF80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776583"/>
          <a:ext cx="2733675" cy="1454457"/>
        </a:xfrm>
        <a:prstGeom prst="rect">
          <a:avLst/>
        </a:prstGeom>
      </xdr:spPr>
    </xdr:pic>
    <xdr:clientData/>
  </xdr:twoCellAnchor>
  <xdr:twoCellAnchor editAs="oneCell">
    <xdr:from>
      <xdr:col>4</xdr:col>
      <xdr:colOff>0</xdr:colOff>
      <xdr:row>168</xdr:row>
      <xdr:rowOff>0</xdr:rowOff>
    </xdr:from>
    <xdr:to>
      <xdr:col>5</xdr:col>
      <xdr:colOff>1156758</xdr:colOff>
      <xdr:row>175</xdr:row>
      <xdr:rowOff>133351</xdr:rowOff>
    </xdr:to>
    <xdr:pic>
      <xdr:nvPicPr>
        <xdr:cNvPr id="3" name="Picture 2">
          <a:extLst>
            <a:ext uri="{FF2B5EF4-FFF2-40B4-BE49-F238E27FC236}">
              <a16:creationId xmlns:a16="http://schemas.microsoft.com/office/drawing/2014/main" id="{373E2D69-AB54-4E9B-A151-FA36CFDDD1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776583"/>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A52D1B75-30FE-43DC-9FEB-0D46838EF9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10C3568A-32A4-4F2F-9D60-1CACA26C07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2733675</xdr:colOff>
      <xdr:row>96</xdr:row>
      <xdr:rowOff>120957</xdr:rowOff>
    </xdr:to>
    <xdr:pic>
      <xdr:nvPicPr>
        <xdr:cNvPr id="2" name="Picture 1">
          <a:extLst>
            <a:ext uri="{FF2B5EF4-FFF2-40B4-BE49-F238E27FC236}">
              <a16:creationId xmlns:a16="http://schemas.microsoft.com/office/drawing/2014/main" id="{F1E80369-43C3-4355-A04C-A50DABEBF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33675" cy="1454457"/>
        </a:xfrm>
        <a:prstGeom prst="rect">
          <a:avLst/>
        </a:prstGeom>
      </xdr:spPr>
    </xdr:pic>
    <xdr:clientData/>
  </xdr:twoCellAnchor>
  <xdr:twoCellAnchor editAs="oneCell">
    <xdr:from>
      <xdr:col>4</xdr:col>
      <xdr:colOff>0</xdr:colOff>
      <xdr:row>89</xdr:row>
      <xdr:rowOff>0</xdr:rowOff>
    </xdr:from>
    <xdr:to>
      <xdr:col>5</xdr:col>
      <xdr:colOff>1156758</xdr:colOff>
      <xdr:row>96</xdr:row>
      <xdr:rowOff>133351</xdr:rowOff>
    </xdr:to>
    <xdr:pic>
      <xdr:nvPicPr>
        <xdr:cNvPr id="3" name="Picture 2">
          <a:extLst>
            <a:ext uri="{FF2B5EF4-FFF2-40B4-BE49-F238E27FC236}">
              <a16:creationId xmlns:a16="http://schemas.microsoft.com/office/drawing/2014/main" id="{9585E83D-68AE-406E-BB42-028571898B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39157897-1538-44F3-93FD-209FCECCFE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4CE18E93-0039-4610-AD58-6F50AF6C18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4EF8882C-3697-478E-AF81-0397D5156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139017D4-9F51-4EBF-95C8-35C2B4DEBB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2733675</xdr:colOff>
      <xdr:row>107</xdr:row>
      <xdr:rowOff>120957</xdr:rowOff>
    </xdr:to>
    <xdr:pic>
      <xdr:nvPicPr>
        <xdr:cNvPr id="2" name="Picture 1">
          <a:extLst>
            <a:ext uri="{FF2B5EF4-FFF2-40B4-BE49-F238E27FC236}">
              <a16:creationId xmlns:a16="http://schemas.microsoft.com/office/drawing/2014/main" id="{AF9F53D2-DDC4-40C2-ADBF-B8C58D4005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733675" cy="1454457"/>
        </a:xfrm>
        <a:prstGeom prst="rect">
          <a:avLst/>
        </a:prstGeom>
      </xdr:spPr>
    </xdr:pic>
    <xdr:clientData/>
  </xdr:twoCellAnchor>
  <xdr:twoCellAnchor editAs="oneCell">
    <xdr:from>
      <xdr:col>4</xdr:col>
      <xdr:colOff>0</xdr:colOff>
      <xdr:row>100</xdr:row>
      <xdr:rowOff>0</xdr:rowOff>
    </xdr:from>
    <xdr:to>
      <xdr:col>5</xdr:col>
      <xdr:colOff>1156758</xdr:colOff>
      <xdr:row>107</xdr:row>
      <xdr:rowOff>133351</xdr:rowOff>
    </xdr:to>
    <xdr:pic>
      <xdr:nvPicPr>
        <xdr:cNvPr id="3" name="Picture 2">
          <a:extLst>
            <a:ext uri="{FF2B5EF4-FFF2-40B4-BE49-F238E27FC236}">
              <a16:creationId xmlns:a16="http://schemas.microsoft.com/office/drawing/2014/main" id="{9E6EBCBB-E804-4BB6-8644-490A9757CB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733675" cy="14668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2686050</xdr:colOff>
      <xdr:row>182</xdr:row>
      <xdr:rowOff>136165</xdr:rowOff>
    </xdr:to>
    <xdr:pic>
      <xdr:nvPicPr>
        <xdr:cNvPr id="2" name="Picture 1">
          <a:extLst>
            <a:ext uri="{FF2B5EF4-FFF2-40B4-BE49-F238E27FC236}">
              <a16:creationId xmlns:a16="http://schemas.microsoft.com/office/drawing/2014/main" id="{D19515AD-6B0B-4116-8080-ED27A7252C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046583"/>
          <a:ext cx="2686050" cy="1469665"/>
        </a:xfrm>
        <a:prstGeom prst="rect">
          <a:avLst/>
        </a:prstGeom>
      </xdr:spPr>
    </xdr:pic>
    <xdr:clientData/>
  </xdr:twoCellAnchor>
  <xdr:twoCellAnchor editAs="oneCell">
    <xdr:from>
      <xdr:col>4</xdr:col>
      <xdr:colOff>0</xdr:colOff>
      <xdr:row>175</xdr:row>
      <xdr:rowOff>0</xdr:rowOff>
    </xdr:from>
    <xdr:to>
      <xdr:col>5</xdr:col>
      <xdr:colOff>1166284</xdr:colOff>
      <xdr:row>182</xdr:row>
      <xdr:rowOff>152400</xdr:rowOff>
    </xdr:to>
    <xdr:pic>
      <xdr:nvPicPr>
        <xdr:cNvPr id="3" name="Picture 2">
          <a:extLst>
            <a:ext uri="{FF2B5EF4-FFF2-40B4-BE49-F238E27FC236}">
              <a16:creationId xmlns:a16="http://schemas.microsoft.com/office/drawing/2014/main" id="{22A3BA04-819C-4C28-BE0D-3F9668E286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046583"/>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8E7BDD66-43F1-4E0A-9B78-BDB9C0C3F0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AECD3480-CD94-4064-B524-1E0C00224D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232E6D32-541E-409A-BC6C-68AF4E2DDA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5FB563D5-2561-4774-8CD5-4AC8A1B249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4A109606-7A66-4DFA-B9EA-470B7D8E0E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F6AF5475-8814-4044-B987-B4F75EAB12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2686050</xdr:colOff>
      <xdr:row>80</xdr:row>
      <xdr:rowOff>136165</xdr:rowOff>
    </xdr:to>
    <xdr:pic>
      <xdr:nvPicPr>
        <xdr:cNvPr id="2" name="Picture 1">
          <a:extLst>
            <a:ext uri="{FF2B5EF4-FFF2-40B4-BE49-F238E27FC236}">
              <a16:creationId xmlns:a16="http://schemas.microsoft.com/office/drawing/2014/main" id="{43F77CEB-5A46-4CB1-9F76-8A7903DB67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86050" cy="146966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243C710F-DC72-445E-B6A3-9CB0FEF668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2752724</xdr:colOff>
      <xdr:row>98</xdr:row>
      <xdr:rowOff>123825</xdr:rowOff>
    </xdr:to>
    <xdr:pic>
      <xdr:nvPicPr>
        <xdr:cNvPr id="2" name="Picture 1">
          <a:extLst>
            <a:ext uri="{FF2B5EF4-FFF2-40B4-BE49-F238E27FC236}">
              <a16:creationId xmlns:a16="http://schemas.microsoft.com/office/drawing/2014/main" id="{1A7E92DF-28E2-4CF5-9491-4FC7FAE55F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52724" cy="1457325"/>
        </a:xfrm>
        <a:prstGeom prst="rect">
          <a:avLst/>
        </a:prstGeom>
      </xdr:spPr>
    </xdr:pic>
    <xdr:clientData/>
  </xdr:twoCellAnchor>
  <xdr:twoCellAnchor editAs="oneCell">
    <xdr:from>
      <xdr:col>4</xdr:col>
      <xdr:colOff>0</xdr:colOff>
      <xdr:row>91</xdr:row>
      <xdr:rowOff>0</xdr:rowOff>
    </xdr:from>
    <xdr:to>
      <xdr:col>5</xdr:col>
      <xdr:colOff>1166283</xdr:colOff>
      <xdr:row>98</xdr:row>
      <xdr:rowOff>142875</xdr:rowOff>
    </xdr:to>
    <xdr:pic>
      <xdr:nvPicPr>
        <xdr:cNvPr id="3" name="Picture 2">
          <a:extLst>
            <a:ext uri="{FF2B5EF4-FFF2-40B4-BE49-F238E27FC236}">
              <a16:creationId xmlns:a16="http://schemas.microsoft.com/office/drawing/2014/main" id="{FBA6A889-976D-4DED-86E8-FD98653C9F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2733675</xdr:colOff>
      <xdr:row>121</xdr:row>
      <xdr:rowOff>120957</xdr:rowOff>
    </xdr:to>
    <xdr:pic>
      <xdr:nvPicPr>
        <xdr:cNvPr id="2" name="Picture 1">
          <a:extLst>
            <a:ext uri="{FF2B5EF4-FFF2-40B4-BE49-F238E27FC236}">
              <a16:creationId xmlns:a16="http://schemas.microsoft.com/office/drawing/2014/main" id="{7BCCEAF8-11C6-47F7-AFBD-5F696D983D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023917"/>
          <a:ext cx="2733675" cy="1454457"/>
        </a:xfrm>
        <a:prstGeom prst="rect">
          <a:avLst/>
        </a:prstGeom>
      </xdr:spPr>
    </xdr:pic>
    <xdr:clientData/>
  </xdr:twoCellAnchor>
  <xdr:twoCellAnchor editAs="oneCell">
    <xdr:from>
      <xdr:col>4</xdr:col>
      <xdr:colOff>0</xdr:colOff>
      <xdr:row>114</xdr:row>
      <xdr:rowOff>0</xdr:rowOff>
    </xdr:from>
    <xdr:to>
      <xdr:col>5</xdr:col>
      <xdr:colOff>1156758</xdr:colOff>
      <xdr:row>121</xdr:row>
      <xdr:rowOff>133351</xdr:rowOff>
    </xdr:to>
    <xdr:pic>
      <xdr:nvPicPr>
        <xdr:cNvPr id="3" name="Picture 2">
          <a:extLst>
            <a:ext uri="{FF2B5EF4-FFF2-40B4-BE49-F238E27FC236}">
              <a16:creationId xmlns:a16="http://schemas.microsoft.com/office/drawing/2014/main" id="{F8CD9AE5-4312-4E85-B4E1-EB23812E89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023917"/>
          <a:ext cx="2733675"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C06E8123-4914-4282-B674-97CF726744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13250"/>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33C5621A-AC81-412F-8CD7-5FB75363AC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13250"/>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7FEC5CCD-6632-4371-898F-57AD40362F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D39DE9AD-EEE2-4221-B89A-AD96AB3538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F0CFB682-719F-42FE-B27E-000071C05D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680E7228-8DD3-486D-AC47-95C68BC933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2733675</xdr:colOff>
      <xdr:row>123</xdr:row>
      <xdr:rowOff>120957</xdr:rowOff>
    </xdr:to>
    <xdr:pic>
      <xdr:nvPicPr>
        <xdr:cNvPr id="2" name="Picture 1">
          <a:extLst>
            <a:ext uri="{FF2B5EF4-FFF2-40B4-BE49-F238E27FC236}">
              <a16:creationId xmlns:a16="http://schemas.microsoft.com/office/drawing/2014/main" id="{3AE49A06-B028-4185-BA1A-114006CBE4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84833"/>
          <a:ext cx="2733675" cy="1454457"/>
        </a:xfrm>
        <a:prstGeom prst="rect">
          <a:avLst/>
        </a:prstGeom>
      </xdr:spPr>
    </xdr:pic>
    <xdr:clientData/>
  </xdr:twoCellAnchor>
  <xdr:twoCellAnchor editAs="oneCell">
    <xdr:from>
      <xdr:col>4</xdr:col>
      <xdr:colOff>0</xdr:colOff>
      <xdr:row>116</xdr:row>
      <xdr:rowOff>0</xdr:rowOff>
    </xdr:from>
    <xdr:to>
      <xdr:col>5</xdr:col>
      <xdr:colOff>1156758</xdr:colOff>
      <xdr:row>123</xdr:row>
      <xdr:rowOff>133351</xdr:rowOff>
    </xdr:to>
    <xdr:pic>
      <xdr:nvPicPr>
        <xdr:cNvPr id="3" name="Picture 2">
          <a:extLst>
            <a:ext uri="{FF2B5EF4-FFF2-40B4-BE49-F238E27FC236}">
              <a16:creationId xmlns:a16="http://schemas.microsoft.com/office/drawing/2014/main" id="{92D48ED1-9981-425D-A216-766B40CDBF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84833"/>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2733675</xdr:colOff>
      <xdr:row>131</xdr:row>
      <xdr:rowOff>120957</xdr:rowOff>
    </xdr:to>
    <xdr:pic>
      <xdr:nvPicPr>
        <xdr:cNvPr id="2" name="Picture 1">
          <a:extLst>
            <a:ext uri="{FF2B5EF4-FFF2-40B4-BE49-F238E27FC236}">
              <a16:creationId xmlns:a16="http://schemas.microsoft.com/office/drawing/2014/main" id="{27A4A1AE-B7D3-476C-A994-F582B2C447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72333"/>
          <a:ext cx="2733675" cy="1454457"/>
        </a:xfrm>
        <a:prstGeom prst="rect">
          <a:avLst/>
        </a:prstGeom>
      </xdr:spPr>
    </xdr:pic>
    <xdr:clientData/>
  </xdr:twoCellAnchor>
  <xdr:twoCellAnchor editAs="oneCell">
    <xdr:from>
      <xdr:col>4</xdr:col>
      <xdr:colOff>0</xdr:colOff>
      <xdr:row>124</xdr:row>
      <xdr:rowOff>0</xdr:rowOff>
    </xdr:from>
    <xdr:to>
      <xdr:col>5</xdr:col>
      <xdr:colOff>1156758</xdr:colOff>
      <xdr:row>131</xdr:row>
      <xdr:rowOff>133351</xdr:rowOff>
    </xdr:to>
    <xdr:pic>
      <xdr:nvPicPr>
        <xdr:cNvPr id="3" name="Picture 2">
          <a:extLst>
            <a:ext uri="{FF2B5EF4-FFF2-40B4-BE49-F238E27FC236}">
              <a16:creationId xmlns:a16="http://schemas.microsoft.com/office/drawing/2014/main" id="{88549B78-F8B7-4AC3-8942-33A3445C35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72333"/>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2743200</xdr:colOff>
      <xdr:row>131</xdr:row>
      <xdr:rowOff>123825</xdr:rowOff>
    </xdr:to>
    <xdr:pic>
      <xdr:nvPicPr>
        <xdr:cNvPr id="2" name="Picture 1">
          <a:extLst>
            <a:ext uri="{FF2B5EF4-FFF2-40B4-BE49-F238E27FC236}">
              <a16:creationId xmlns:a16="http://schemas.microsoft.com/office/drawing/2014/main" id="{C8E820A6-3819-404C-BB69-D08D58921D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743200" cy="1457325"/>
        </a:xfrm>
        <a:prstGeom prst="rect">
          <a:avLst/>
        </a:prstGeom>
      </xdr:spPr>
    </xdr:pic>
    <xdr:clientData/>
  </xdr:twoCellAnchor>
  <xdr:twoCellAnchor editAs="oneCell">
    <xdr:from>
      <xdr:col>4</xdr:col>
      <xdr:colOff>0</xdr:colOff>
      <xdr:row>124</xdr:row>
      <xdr:rowOff>0</xdr:rowOff>
    </xdr:from>
    <xdr:to>
      <xdr:col>5</xdr:col>
      <xdr:colOff>1147233</xdr:colOff>
      <xdr:row>131</xdr:row>
      <xdr:rowOff>133350</xdr:rowOff>
    </xdr:to>
    <xdr:pic>
      <xdr:nvPicPr>
        <xdr:cNvPr id="3" name="Picture 2">
          <a:extLst>
            <a:ext uri="{FF2B5EF4-FFF2-40B4-BE49-F238E27FC236}">
              <a16:creationId xmlns:a16="http://schemas.microsoft.com/office/drawing/2014/main" id="{6573A90F-A020-41A9-B89D-1F60A7D9D6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724150" cy="14668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2752724</xdr:colOff>
      <xdr:row>131</xdr:row>
      <xdr:rowOff>123825</xdr:rowOff>
    </xdr:to>
    <xdr:pic>
      <xdr:nvPicPr>
        <xdr:cNvPr id="2" name="Picture 1">
          <a:extLst>
            <a:ext uri="{FF2B5EF4-FFF2-40B4-BE49-F238E27FC236}">
              <a16:creationId xmlns:a16="http://schemas.microsoft.com/office/drawing/2014/main" id="{34025483-D380-4AA7-A0DD-ECE1F3BF9D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752724" cy="1457325"/>
        </a:xfrm>
        <a:prstGeom prst="rect">
          <a:avLst/>
        </a:prstGeom>
      </xdr:spPr>
    </xdr:pic>
    <xdr:clientData/>
  </xdr:twoCellAnchor>
  <xdr:twoCellAnchor editAs="oneCell">
    <xdr:from>
      <xdr:col>4</xdr:col>
      <xdr:colOff>0</xdr:colOff>
      <xdr:row>124</xdr:row>
      <xdr:rowOff>0</xdr:rowOff>
    </xdr:from>
    <xdr:to>
      <xdr:col>5</xdr:col>
      <xdr:colOff>1166283</xdr:colOff>
      <xdr:row>131</xdr:row>
      <xdr:rowOff>142875</xdr:rowOff>
    </xdr:to>
    <xdr:pic>
      <xdr:nvPicPr>
        <xdr:cNvPr id="3" name="Picture 2">
          <a:extLst>
            <a:ext uri="{FF2B5EF4-FFF2-40B4-BE49-F238E27FC236}">
              <a16:creationId xmlns:a16="http://schemas.microsoft.com/office/drawing/2014/main" id="{3562C246-81A3-4C0E-9FD8-881EFE48EE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743200" cy="14763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62B5991E-EA53-42DC-A387-FB08BB1178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1395E0A4-0657-44E7-8866-4C6E274653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21B07A19-97E6-47E5-86F8-FC178E6390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08AAC635-1E2B-441E-BAFB-351AD561D7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1FDC23BD-B173-449C-977A-0A72C1CA1F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68327481-021B-4AC5-98BC-A8B8BA82AB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2724150</xdr:colOff>
      <xdr:row>100</xdr:row>
      <xdr:rowOff>104451</xdr:rowOff>
    </xdr:to>
    <xdr:pic>
      <xdr:nvPicPr>
        <xdr:cNvPr id="2" name="Picture 1">
          <a:extLst>
            <a:ext uri="{FF2B5EF4-FFF2-40B4-BE49-F238E27FC236}">
              <a16:creationId xmlns:a16="http://schemas.microsoft.com/office/drawing/2014/main" id="{84B6633C-1CE3-410F-8B27-C7E4403E97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24150" cy="1437951"/>
        </a:xfrm>
        <a:prstGeom prst="rect">
          <a:avLst/>
        </a:prstGeom>
      </xdr:spPr>
    </xdr:pic>
    <xdr:clientData/>
  </xdr:twoCellAnchor>
  <xdr:twoCellAnchor editAs="oneCell">
    <xdr:from>
      <xdr:col>4</xdr:col>
      <xdr:colOff>0</xdr:colOff>
      <xdr:row>93</xdr:row>
      <xdr:rowOff>0</xdr:rowOff>
    </xdr:from>
    <xdr:to>
      <xdr:col>5</xdr:col>
      <xdr:colOff>1166284</xdr:colOff>
      <xdr:row>100</xdr:row>
      <xdr:rowOff>152400</xdr:rowOff>
    </xdr:to>
    <xdr:pic>
      <xdr:nvPicPr>
        <xdr:cNvPr id="3" name="Picture 2">
          <a:extLst>
            <a:ext uri="{FF2B5EF4-FFF2-40B4-BE49-F238E27FC236}">
              <a16:creationId xmlns:a16="http://schemas.microsoft.com/office/drawing/2014/main" id="{BFBB99E2-C234-4915-8680-6F7F8AFA6A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D7DCC524-A18A-46D8-BCFC-C2D3FDA38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1393A259-83CD-4E98-A0A0-D6C274FB00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100D504B-4AC4-4FB3-8B82-E87D0249B1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E67128EC-2B68-4779-88D8-516FCD34B4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9D4183A7-4D87-4322-87EB-EF5490BE0B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F99B6A88-20ED-4FD9-B0FA-B95CE1D706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502E675F-0E75-4408-B9EC-F5CD8ED75D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B4CB6986-550B-4A2D-8A14-814558FB3B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A6ADA9D9-2A88-4E05-8CD2-804FF770C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E9DF7F53-EC20-4D4E-B8C5-16BB6F8E4D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07A2375F-94E7-4A41-B719-83EB71BFFB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596F1C36-0549-4909-84A5-2608D0F329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E2A2C43B-4320-4948-828E-D5D40A8A68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9CC04FB3-B36C-4C1B-9C55-181280D926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E26F43C4-F743-474E-891B-7F3FFF675C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539C00ED-D707-4D18-8744-F5E18689AC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225</xdr:row>
      <xdr:rowOff>0</xdr:rowOff>
    </xdr:from>
    <xdr:to>
      <xdr:col>2</xdr:col>
      <xdr:colOff>2743200</xdr:colOff>
      <xdr:row>232</xdr:row>
      <xdr:rowOff>123825</xdr:rowOff>
    </xdr:to>
    <xdr:pic>
      <xdr:nvPicPr>
        <xdr:cNvPr id="2" name="Picture 1">
          <a:extLst>
            <a:ext uri="{FF2B5EF4-FFF2-40B4-BE49-F238E27FC236}">
              <a16:creationId xmlns:a16="http://schemas.microsoft.com/office/drawing/2014/main" id="{E392288D-DE3B-4B9A-B9DD-BA52B01F6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301583"/>
          <a:ext cx="2743200" cy="1457325"/>
        </a:xfrm>
        <a:prstGeom prst="rect">
          <a:avLst/>
        </a:prstGeom>
      </xdr:spPr>
    </xdr:pic>
    <xdr:clientData/>
  </xdr:twoCellAnchor>
  <xdr:twoCellAnchor editAs="oneCell">
    <xdr:from>
      <xdr:col>4</xdr:col>
      <xdr:colOff>0</xdr:colOff>
      <xdr:row>225</xdr:row>
      <xdr:rowOff>0</xdr:rowOff>
    </xdr:from>
    <xdr:to>
      <xdr:col>5</xdr:col>
      <xdr:colOff>1147233</xdr:colOff>
      <xdr:row>232</xdr:row>
      <xdr:rowOff>133350</xdr:rowOff>
    </xdr:to>
    <xdr:pic>
      <xdr:nvPicPr>
        <xdr:cNvPr id="3" name="Picture 2">
          <a:extLst>
            <a:ext uri="{FF2B5EF4-FFF2-40B4-BE49-F238E27FC236}">
              <a16:creationId xmlns:a16="http://schemas.microsoft.com/office/drawing/2014/main" id="{CBB29C23-8B7B-4D44-8550-4647FFBF37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301583"/>
          <a:ext cx="2724150" cy="1466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99849E85-2314-48CA-8D1B-E8DC9E5977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336A7563-396D-440B-B287-48506438F2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747F2C2F-36C5-4097-ABAE-6128E11DB4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D53BCEB0-5990-446F-B629-AD1C022888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0133E660-D68E-465A-BE01-D213C37CED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66515DBD-AB9D-4BB0-90D9-75C3EAE399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722E7188-6A3C-41CF-8AE7-2D609B8562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5E6818AC-D330-4641-A19E-66CE212599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BB60A76A-BAB8-46E0-8097-0F1FC8F003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48949968-4CB3-48E8-9026-345F262CE0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256B4B06-6F39-468B-86F9-C6E70E3555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36DC49BA-F8B4-411E-B08E-CD9B728249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2C3325CA-434F-4209-802F-096408F955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97513E33-A877-46A4-A901-46840EF736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D36A9637-5EDF-4E29-9A19-A0D912F9D3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563528B7-C62F-4D89-9075-83C1CAF9DD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9C423E92-E566-4D24-8039-25C6246112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9D74D4CE-E131-41B3-9F62-BAA9268032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A60DAB0B-729E-49E1-B6A6-29362E9B70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C4C6861D-D9A3-470E-9A41-C8FDC9CE51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3BFA00E1-D905-46BB-9316-96811A0584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1E090C36-9995-4983-8447-18EF6FB27E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4BF472AD-5068-4FD6-9D80-C406BC7B60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430948A9-A1E6-413B-B361-D73C59B9FB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2724150</xdr:colOff>
      <xdr:row>184</xdr:row>
      <xdr:rowOff>104451</xdr:rowOff>
    </xdr:to>
    <xdr:pic>
      <xdr:nvPicPr>
        <xdr:cNvPr id="2" name="Picture 1">
          <a:extLst>
            <a:ext uri="{FF2B5EF4-FFF2-40B4-BE49-F238E27FC236}">
              <a16:creationId xmlns:a16="http://schemas.microsoft.com/office/drawing/2014/main" id="{736B3808-16E9-4B8E-A236-2EBA0EC9D0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30167"/>
          <a:ext cx="2724150" cy="1437951"/>
        </a:xfrm>
        <a:prstGeom prst="rect">
          <a:avLst/>
        </a:prstGeom>
      </xdr:spPr>
    </xdr:pic>
    <xdr:clientData/>
  </xdr:twoCellAnchor>
  <xdr:twoCellAnchor editAs="oneCell">
    <xdr:from>
      <xdr:col>4</xdr:col>
      <xdr:colOff>0</xdr:colOff>
      <xdr:row>177</xdr:row>
      <xdr:rowOff>0</xdr:rowOff>
    </xdr:from>
    <xdr:to>
      <xdr:col>5</xdr:col>
      <xdr:colOff>1147233</xdr:colOff>
      <xdr:row>184</xdr:row>
      <xdr:rowOff>133351</xdr:rowOff>
    </xdr:to>
    <xdr:pic>
      <xdr:nvPicPr>
        <xdr:cNvPr id="3" name="Picture 2">
          <a:extLst>
            <a:ext uri="{FF2B5EF4-FFF2-40B4-BE49-F238E27FC236}">
              <a16:creationId xmlns:a16="http://schemas.microsoft.com/office/drawing/2014/main" id="{6C51022A-90D5-4A7F-971F-A2097E91FC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30167"/>
          <a:ext cx="2724150" cy="146685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2724150</xdr:colOff>
      <xdr:row>79</xdr:row>
      <xdr:rowOff>104451</xdr:rowOff>
    </xdr:to>
    <xdr:pic>
      <xdr:nvPicPr>
        <xdr:cNvPr id="2" name="Picture 1">
          <a:extLst>
            <a:ext uri="{FF2B5EF4-FFF2-40B4-BE49-F238E27FC236}">
              <a16:creationId xmlns:a16="http://schemas.microsoft.com/office/drawing/2014/main" id="{E3DAFB01-50AD-4FB5-8546-F4707A9511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24150" cy="1437951"/>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BC171A21-8362-4999-A9B7-22771AEE70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3B44A82A-99C8-4428-A3A3-47BB94F767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F9E5012A-7387-4646-AC42-2A842D566D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E5D21D4C-46E4-4C73-BE50-D5C98EB130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92F79E04-66A9-41F6-897E-2FBF8F94E9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733675" cy="146685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2686050</xdr:colOff>
      <xdr:row>95</xdr:row>
      <xdr:rowOff>136165</xdr:rowOff>
    </xdr:to>
    <xdr:pic>
      <xdr:nvPicPr>
        <xdr:cNvPr id="2" name="Picture 1">
          <a:extLst>
            <a:ext uri="{FF2B5EF4-FFF2-40B4-BE49-F238E27FC236}">
              <a16:creationId xmlns:a16="http://schemas.microsoft.com/office/drawing/2014/main" id="{C28EB3E7-BB6E-42BC-ABB2-E5B460C276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86050" cy="1469665"/>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F9DC32B9-FB32-4A59-B6E9-F9FAD9951D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51A2E775-8462-4E37-B7AF-D2F2990C8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9A98B81D-F865-406F-A9F3-3C8BCECC98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33C40E76-2DF8-43E7-845B-031472E268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671FB6F3-588A-4936-BDE6-3B5B602A37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ED5C7DC8-FFFA-48B2-B84B-1D5E8FF3B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5C757AB3-FF97-485B-8D25-9F4FBBDB53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D8F76391-3F31-48E5-A0F1-C8C0759C0D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20F431A6-B555-41A1-AC94-41751C0FCC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6C6DF458-758D-4EE6-A564-2C5D66A535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219</xdr:row>
      <xdr:rowOff>0</xdr:rowOff>
    </xdr:from>
    <xdr:to>
      <xdr:col>5</xdr:col>
      <xdr:colOff>1156758</xdr:colOff>
      <xdr:row>226</xdr:row>
      <xdr:rowOff>133351</xdr:rowOff>
    </xdr:to>
    <xdr:pic>
      <xdr:nvPicPr>
        <xdr:cNvPr id="3" name="Picture 2">
          <a:extLst>
            <a:ext uri="{FF2B5EF4-FFF2-40B4-BE49-F238E27FC236}">
              <a16:creationId xmlns:a16="http://schemas.microsoft.com/office/drawing/2014/main" id="{396EC50A-14BF-4899-81CE-251DE147EC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7"/>
          <a:ext cx="27336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a4e255ff-912a-4a75-b70d-454bb2326907.pdf" TargetMode="External"/><Relationship Id="rId18" Type="http://schemas.openxmlformats.org/officeDocument/2006/relationships/hyperlink" Target="https://www.bseindia.com/xml-data/corpfiling/AttachHis/583218db-668e-4027-b9d9-383a9e87afee.pdf" TargetMode="External"/><Relationship Id="rId26" Type="http://schemas.openxmlformats.org/officeDocument/2006/relationships/hyperlink" Target="https://www.bseindia.com/xml-data/corpfiling/AttachHis/60b191b0-4047-49ef-afe7-d437e321abb6.pdf" TargetMode="External"/><Relationship Id="rId21" Type="http://schemas.openxmlformats.org/officeDocument/2006/relationships/hyperlink" Target="https://www.bseindia.com/xml-data/corpfiling/AttachHis/586499b0-5343-4dc7-91f7-671e6ecc2e58.pdf" TargetMode="External"/><Relationship Id="rId34" Type="http://schemas.openxmlformats.org/officeDocument/2006/relationships/hyperlink" Target="https://www.bseindia.com/xml-data/corpfiling/AttachHis/0a8a6d7e-934a-4b8d-aaf2-a8b0fbe68056.pdf" TargetMode="External"/><Relationship Id="rId7" Type="http://schemas.openxmlformats.org/officeDocument/2006/relationships/hyperlink" Target="https://www.bseindia.com/xml-data/corpfiling/AttachHis/af7bf28e-4b46-4584-9749-370ab9b5396d.pdf" TargetMode="External"/><Relationship Id="rId12" Type="http://schemas.openxmlformats.org/officeDocument/2006/relationships/hyperlink" Target="https://www.bseindia.com/xml-data/corpfiling/AttachHis/1d8227ba-6841-4043-ac3c-d432dfa51850.pdf" TargetMode="External"/><Relationship Id="rId17" Type="http://schemas.openxmlformats.org/officeDocument/2006/relationships/hyperlink" Target="https://www.bseindia.com/xml-data/corpfiling/AttachHis/db167469-d497-43ed-8496-8eba256c851b.pdf" TargetMode="External"/><Relationship Id="rId25" Type="http://schemas.openxmlformats.org/officeDocument/2006/relationships/hyperlink" Target="https://www.bseindia.com/xml-data/corpfiling/AttachHis/7255f3ee-e102-4dca-ac7d-4b279447b296.pdf" TargetMode="External"/><Relationship Id="rId33" Type="http://schemas.openxmlformats.org/officeDocument/2006/relationships/hyperlink" Target="https://www.bseindia.com/xml-data/corpfiling/AttachHis/02fcc195-3b80-4221-949b-b79073362224.pdf" TargetMode="External"/><Relationship Id="rId38" Type="http://schemas.openxmlformats.org/officeDocument/2006/relationships/drawing" Target="../drawings/drawing1.xml"/><Relationship Id="rId2" Type="http://schemas.openxmlformats.org/officeDocument/2006/relationships/hyperlink" Target="https://www.infosys.com/investors/reports-filings/annual-report/annual/documents/infosys-ar-23.pdf" TargetMode="External"/><Relationship Id="rId16" Type="http://schemas.openxmlformats.org/officeDocument/2006/relationships/hyperlink" Target="https://www.bseindia.com/xml-data/corpfiling/AttachHis/57aa00bc-63d7-4dfd-886b-2f590de378fc.pdf" TargetMode="External"/><Relationship Id="rId20" Type="http://schemas.openxmlformats.org/officeDocument/2006/relationships/hyperlink" Target="https://www.bseindia.com/xml-data/corpfiling/AttachHis/2acc07ed-fcd3-415c-9ab0-174e3e1b2170.pdf" TargetMode="External"/><Relationship Id="rId29" Type="http://schemas.openxmlformats.org/officeDocument/2006/relationships/hyperlink" Target="https://www.bseindia.com/xml-data/corpfiling/AttachHis/d11f8c09-8ce0-42c8-b94e-0d1c85e4d436.pdf" TargetMode="External"/><Relationship Id="rId1" Type="http://schemas.openxmlformats.org/officeDocument/2006/relationships/hyperlink" Target="https://www.bseindia.com/xml-data/corpfiling/AttachHis/5e20b409-101c-476e-a64f-ab4d225727eb.pdf" TargetMode="External"/><Relationship Id="rId6" Type="http://schemas.openxmlformats.org/officeDocument/2006/relationships/hyperlink" Target="https://www.bseindia.com/xml-data/corpfiling/AttachHis/90b930a8-4c38-4490-afd8-3eb51a9331c8.pdf" TargetMode="External"/><Relationship Id="rId11" Type="http://schemas.openxmlformats.org/officeDocument/2006/relationships/hyperlink" Target="https://www.bseindia.com/xml-data/corpfiling/AttachHis/59db00b1-c5f7-4cd7-9831-60f5b738f459.pdf" TargetMode="External"/><Relationship Id="rId24" Type="http://schemas.openxmlformats.org/officeDocument/2006/relationships/hyperlink" Target="https://www.bseindia.com/xml-data/corpfiling/AttachHis/9654d686-2669-4c4b-9134-bb0ee3dcf47a.pdf" TargetMode="External"/><Relationship Id="rId32" Type="http://schemas.openxmlformats.org/officeDocument/2006/relationships/hyperlink" Target="https://www.bseindia.com/xml-data/corpfiling/AttachHis/7e8d9355-620d-4f3d-a268-a5f3d75d9a5e.pdf" TargetMode="External"/><Relationship Id="rId37" Type="http://schemas.openxmlformats.org/officeDocument/2006/relationships/printerSettings" Target="../printerSettings/printerSettings1.bin"/><Relationship Id="rId5" Type="http://schemas.openxmlformats.org/officeDocument/2006/relationships/hyperlink" Target="https://www.bseindia.com/xml-data/corpfiling/AttachHis/fc4ec1c7-cd19-4bda-8b6a-d8d5f432c68d.pdf" TargetMode="External"/><Relationship Id="rId15" Type="http://schemas.openxmlformats.org/officeDocument/2006/relationships/hyperlink" Target="https://www.bseindia.com/xml-data/corpfiling/AttachHis/4d178a5f-8021-48b3-b3c6-ead490b76461.pdf" TargetMode="External"/><Relationship Id="rId23" Type="http://schemas.openxmlformats.org/officeDocument/2006/relationships/hyperlink" Target="https://www.bseindia.com/xml-data/corpfiling/AttachHis/ace149a2-2621-4c0d-9a2c-a7d69c8e304e.pdf" TargetMode="External"/><Relationship Id="rId28" Type="http://schemas.openxmlformats.org/officeDocument/2006/relationships/hyperlink" Target="https://www.bseindia.com/xml-data/corpfiling/AttachHis/a47d4ec3-9741-4db6-b982-d08c9a181502.pdf" TargetMode="External"/><Relationship Id="rId36" Type="http://schemas.openxmlformats.org/officeDocument/2006/relationships/hyperlink" Target="https://query.prod.cms.rt.microsoft.com/cms/api/am/binary/RW15mgm" TargetMode="External"/><Relationship Id="rId10" Type="http://schemas.openxmlformats.org/officeDocument/2006/relationships/hyperlink" Target="https://www.bseindia.com/xml-data/corpfiling/AttachHis/8345910d-6660-48b0-81e4-d3840b73439f.pdf" TargetMode="External"/><Relationship Id="rId19" Type="http://schemas.openxmlformats.org/officeDocument/2006/relationships/hyperlink" Target="https://www.bseindia.com/xml-data/corpfiling/AttachHis/fb9bdbd5-ac59-4322-8685-bd860a5bda90.pdf" TargetMode="External"/><Relationship Id="rId31" Type="http://schemas.openxmlformats.org/officeDocument/2006/relationships/hyperlink" Target="https://www.bseindia.com/xml-data/corpfiling/AttachHis/80910fd6-6181-45f3-945b-5cb743f26965.pdf" TargetMode="External"/><Relationship Id="rId4" Type="http://schemas.openxmlformats.org/officeDocument/2006/relationships/hyperlink" Target="https://www.bseindia.com/xml-data/corpfiling/AttachHis/974f47e6-933e-4b4f-9218-e08f314011d2.pdf" TargetMode="External"/><Relationship Id="rId9" Type="http://schemas.openxmlformats.org/officeDocument/2006/relationships/hyperlink" Target="https://www.bseindia.com/xml-data/corpfiling/AttachHis/d9fc7991-0665-42c5-88b2-ca09aef81658.pdf" TargetMode="External"/><Relationship Id="rId14" Type="http://schemas.openxmlformats.org/officeDocument/2006/relationships/hyperlink" Target="https://www.bseindia.com/xml-data/corpfiling/AttachHis/2702bdda-65e4-4330-9a5d-f7c950585676.pdf" TargetMode="External"/><Relationship Id="rId22" Type="http://schemas.openxmlformats.org/officeDocument/2006/relationships/hyperlink" Target="https://www.bseindia.com/xml-data/corpfiling/AttachHis/b22b182c-3ce9-4ea9-85b9-61d868eedc0e.pdf" TargetMode="External"/><Relationship Id="rId27" Type="http://schemas.openxmlformats.org/officeDocument/2006/relationships/hyperlink" Target="https://www.bseindia.com/xml-data/corpfiling/AttachHis/ea89532b-3fea-44b1-b3d6-ad1cefbee04f.pdf" TargetMode="External"/><Relationship Id="rId30" Type="http://schemas.openxmlformats.org/officeDocument/2006/relationships/hyperlink" Target="https://www.bseindia.com/xml-data/corpfiling/AttachHis/7f037184-c47b-4cc3-8081-a73331192f8f.pdf" TargetMode="External"/><Relationship Id="rId35" Type="http://schemas.openxmlformats.org/officeDocument/2006/relationships/hyperlink" Target="https://www.bseindia.com/xml-data/corpfiling/AttachHis/45052186-04c0-48a7-bccb-07b12b16303a.pdf" TargetMode="External"/><Relationship Id="rId8" Type="http://schemas.openxmlformats.org/officeDocument/2006/relationships/hyperlink" Target="https://www.bseindia.com/xml-data/corpfiling/AttachHis/7647aa83-bf37-43da-a79d-978cbb2f16ab.pdf" TargetMode="External"/><Relationship Id="rId3" Type="http://schemas.openxmlformats.org/officeDocument/2006/relationships/hyperlink" Target="https://www.bseindia.com/xml-data/corpfiling/AttachHis/85d30027-f9f7-4478-91f8-5870fb8a5add.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21"/>
  <sheetViews>
    <sheetView showGridLines="0" tabSelected="1" zoomScale="90" zoomScaleNormal="90" workbookViewId="0">
      <selection sqref="A1:C1"/>
    </sheetView>
  </sheetViews>
  <sheetFormatPr defaultRowHeight="15" x14ac:dyDescent="0.25"/>
  <cols>
    <col min="1" max="1" width="12.140625" bestFit="1" customWidth="1"/>
    <col min="2" max="2" width="19.140625" bestFit="1" customWidth="1"/>
    <col min="3" max="3" width="54.5703125" bestFit="1" customWidth="1"/>
  </cols>
  <sheetData>
    <row r="1" spans="1:3" s="27" customFormat="1" ht="18.75" x14ac:dyDescent="0.3">
      <c r="A1" s="79" t="s">
        <v>12</v>
      </c>
      <c r="B1" s="79"/>
      <c r="C1" s="79"/>
    </row>
    <row r="2" spans="1:3" s="27" customFormat="1" x14ac:dyDescent="0.25"/>
    <row r="3" spans="1:3" s="27" customFormat="1" x14ac:dyDescent="0.25">
      <c r="A3" s="39" t="s">
        <v>4518</v>
      </c>
      <c r="B3" s="39" t="s">
        <v>4519</v>
      </c>
      <c r="C3" s="39" t="s">
        <v>4520</v>
      </c>
    </row>
    <row r="4" spans="1:3" x14ac:dyDescent="0.25">
      <c r="A4" s="40" t="s">
        <v>48</v>
      </c>
      <c r="B4" s="41" t="s">
        <v>4400</v>
      </c>
      <c r="C4" s="40" t="s">
        <v>49</v>
      </c>
    </row>
    <row r="5" spans="1:3" x14ac:dyDescent="0.25">
      <c r="A5" s="40" t="s">
        <v>192</v>
      </c>
      <c r="B5" s="41" t="s">
        <v>4401</v>
      </c>
      <c r="C5" s="40" t="s">
        <v>193</v>
      </c>
    </row>
    <row r="6" spans="1:3" x14ac:dyDescent="0.25">
      <c r="A6" s="40" t="s">
        <v>398</v>
      </c>
      <c r="B6" s="41" t="s">
        <v>4402</v>
      </c>
      <c r="C6" s="40" t="s">
        <v>399</v>
      </c>
    </row>
    <row r="7" spans="1:3" x14ac:dyDescent="0.25">
      <c r="A7" s="40" t="s">
        <v>497</v>
      </c>
      <c r="B7" s="41" t="s">
        <v>4403</v>
      </c>
      <c r="C7" s="40" t="s">
        <v>498</v>
      </c>
    </row>
    <row r="8" spans="1:3" x14ac:dyDescent="0.25">
      <c r="A8" s="40" t="s">
        <v>535</v>
      </c>
      <c r="B8" s="41" t="s">
        <v>4404</v>
      </c>
      <c r="C8" s="40" t="s">
        <v>536</v>
      </c>
    </row>
    <row r="9" spans="1:3" x14ac:dyDescent="0.25">
      <c r="A9" s="40" t="s">
        <v>714</v>
      </c>
      <c r="B9" s="41" t="s">
        <v>4405</v>
      </c>
      <c r="C9" s="40" t="s">
        <v>715</v>
      </c>
    </row>
    <row r="10" spans="1:3" x14ac:dyDescent="0.25">
      <c r="A10" s="40" t="s">
        <v>752</v>
      </c>
      <c r="B10" s="41" t="s">
        <v>4406</v>
      </c>
      <c r="C10" s="40" t="s">
        <v>753</v>
      </c>
    </row>
    <row r="11" spans="1:3" x14ac:dyDescent="0.25">
      <c r="A11" s="40" t="s">
        <v>805</v>
      </c>
      <c r="B11" s="41" t="s">
        <v>4407</v>
      </c>
      <c r="C11" s="40" t="s">
        <v>806</v>
      </c>
    </row>
    <row r="12" spans="1:3" x14ac:dyDescent="0.25">
      <c r="A12" s="40" t="s">
        <v>832</v>
      </c>
      <c r="B12" s="41" t="s">
        <v>4408</v>
      </c>
      <c r="C12" s="40" t="s">
        <v>833</v>
      </c>
    </row>
    <row r="13" spans="1:3" x14ac:dyDescent="0.25">
      <c r="A13" s="40" t="s">
        <v>878</v>
      </c>
      <c r="B13" s="41" t="s">
        <v>4409</v>
      </c>
      <c r="C13" s="40" t="s">
        <v>879</v>
      </c>
    </row>
    <row r="14" spans="1:3" x14ac:dyDescent="0.25">
      <c r="A14" s="40" t="s">
        <v>957</v>
      </c>
      <c r="B14" s="41" t="s">
        <v>4410</v>
      </c>
      <c r="C14" s="40" t="s">
        <v>958</v>
      </c>
    </row>
    <row r="15" spans="1:3" x14ac:dyDescent="0.25">
      <c r="A15" s="40" t="s">
        <v>999</v>
      </c>
      <c r="B15" s="41" t="s">
        <v>4411</v>
      </c>
      <c r="C15" s="40" t="s">
        <v>1000</v>
      </c>
    </row>
    <row r="16" spans="1:3" x14ac:dyDescent="0.25">
      <c r="A16" s="40" t="s">
        <v>1036</v>
      </c>
      <c r="B16" s="41" t="s">
        <v>4412</v>
      </c>
      <c r="C16" s="40" t="s">
        <v>1037</v>
      </c>
    </row>
    <row r="17" spans="1:3" x14ac:dyDescent="0.25">
      <c r="A17" s="40" t="s">
        <v>1038</v>
      </c>
      <c r="B17" s="41" t="s">
        <v>4413</v>
      </c>
      <c r="C17" s="40" t="s">
        <v>1039</v>
      </c>
    </row>
    <row r="18" spans="1:3" x14ac:dyDescent="0.25">
      <c r="A18" s="40" t="s">
        <v>1092</v>
      </c>
      <c r="B18" s="41" t="s">
        <v>4414</v>
      </c>
      <c r="C18" s="40" t="s">
        <v>1093</v>
      </c>
    </row>
    <row r="19" spans="1:3" x14ac:dyDescent="0.25">
      <c r="A19" s="40" t="s">
        <v>1331</v>
      </c>
      <c r="B19" s="41" t="s">
        <v>4415</v>
      </c>
      <c r="C19" s="40" t="s">
        <v>1332</v>
      </c>
    </row>
    <row r="20" spans="1:3" x14ac:dyDescent="0.25">
      <c r="A20" s="40" t="s">
        <v>1349</v>
      </c>
      <c r="B20" s="41" t="s">
        <v>4416</v>
      </c>
      <c r="C20" s="40" t="s">
        <v>1350</v>
      </c>
    </row>
    <row r="21" spans="1:3" x14ac:dyDescent="0.25">
      <c r="A21" s="40" t="s">
        <v>1485</v>
      </c>
      <c r="B21" s="41" t="s">
        <v>4417</v>
      </c>
      <c r="C21" s="40" t="s">
        <v>1486</v>
      </c>
    </row>
    <row r="22" spans="1:3" x14ac:dyDescent="0.25">
      <c r="A22" s="40" t="s">
        <v>1575</v>
      </c>
      <c r="B22" s="41" t="s">
        <v>4418</v>
      </c>
      <c r="C22" s="40" t="s">
        <v>1576</v>
      </c>
    </row>
    <row r="23" spans="1:3" x14ac:dyDescent="0.25">
      <c r="A23" s="40" t="s">
        <v>1583</v>
      </c>
      <c r="B23" s="41" t="s">
        <v>4419</v>
      </c>
      <c r="C23" s="40" t="s">
        <v>1584</v>
      </c>
    </row>
    <row r="24" spans="1:3" x14ac:dyDescent="0.25">
      <c r="A24" s="40" t="s">
        <v>1680</v>
      </c>
      <c r="B24" s="41" t="s">
        <v>4420</v>
      </c>
      <c r="C24" s="40" t="s">
        <v>1681</v>
      </c>
    </row>
    <row r="25" spans="1:3" x14ac:dyDescent="0.25">
      <c r="A25" s="40" t="s">
        <v>1796</v>
      </c>
      <c r="B25" s="41" t="s">
        <v>4421</v>
      </c>
      <c r="C25" s="40" t="s">
        <v>1797</v>
      </c>
    </row>
    <row r="26" spans="1:3" x14ac:dyDescent="0.25">
      <c r="A26" s="40" t="s">
        <v>1862</v>
      </c>
      <c r="B26" s="41" t="s">
        <v>4422</v>
      </c>
      <c r="C26" s="40" t="s">
        <v>1863</v>
      </c>
    </row>
    <row r="27" spans="1:3" x14ac:dyDescent="0.25">
      <c r="A27" s="40" t="s">
        <v>1864</v>
      </c>
      <c r="B27" s="41" t="s">
        <v>4423</v>
      </c>
      <c r="C27" s="40" t="s">
        <v>1865</v>
      </c>
    </row>
    <row r="28" spans="1:3" x14ac:dyDescent="0.25">
      <c r="A28" s="40" t="s">
        <v>1883</v>
      </c>
      <c r="B28" s="41" t="s">
        <v>4424</v>
      </c>
      <c r="C28" s="40" t="s">
        <v>1884</v>
      </c>
    </row>
    <row r="29" spans="1:3" x14ac:dyDescent="0.25">
      <c r="A29" s="40" t="s">
        <v>1891</v>
      </c>
      <c r="B29" s="41" t="s">
        <v>4425</v>
      </c>
      <c r="C29" s="40" t="s">
        <v>1892</v>
      </c>
    </row>
    <row r="30" spans="1:3" x14ac:dyDescent="0.25">
      <c r="A30" s="40" t="s">
        <v>1909</v>
      </c>
      <c r="B30" s="41" t="s">
        <v>4426</v>
      </c>
      <c r="C30" s="40" t="s">
        <v>1910</v>
      </c>
    </row>
    <row r="31" spans="1:3" x14ac:dyDescent="0.25">
      <c r="A31" s="40" t="s">
        <v>1951</v>
      </c>
      <c r="B31" s="41" t="s">
        <v>4427</v>
      </c>
      <c r="C31" s="40" t="s">
        <v>1952</v>
      </c>
    </row>
    <row r="32" spans="1:3" x14ac:dyDescent="0.25">
      <c r="A32" s="40" t="s">
        <v>1962</v>
      </c>
      <c r="B32" s="41" t="s">
        <v>4428</v>
      </c>
      <c r="C32" s="40" t="s">
        <v>1963</v>
      </c>
    </row>
    <row r="33" spans="1:3" x14ac:dyDescent="0.25">
      <c r="A33" s="40" t="s">
        <v>2177</v>
      </c>
      <c r="B33" s="41" t="s">
        <v>4429</v>
      </c>
      <c r="C33" s="40" t="s">
        <v>2178</v>
      </c>
    </row>
    <row r="34" spans="1:3" x14ac:dyDescent="0.25">
      <c r="A34" s="40" t="s">
        <v>2191</v>
      </c>
      <c r="B34" s="41" t="s">
        <v>4430</v>
      </c>
      <c r="C34" s="40" t="s">
        <v>2192</v>
      </c>
    </row>
    <row r="35" spans="1:3" x14ac:dyDescent="0.25">
      <c r="A35" s="40" t="s">
        <v>2322</v>
      </c>
      <c r="B35" s="41" t="s">
        <v>4431</v>
      </c>
      <c r="C35" s="40" t="s">
        <v>2323</v>
      </c>
    </row>
    <row r="36" spans="1:3" x14ac:dyDescent="0.25">
      <c r="A36" s="40" t="s">
        <v>2400</v>
      </c>
      <c r="B36" s="41" t="s">
        <v>4432</v>
      </c>
      <c r="C36" s="40" t="s">
        <v>1948</v>
      </c>
    </row>
    <row r="37" spans="1:3" x14ac:dyDescent="0.25">
      <c r="A37" s="40" t="s">
        <v>2404</v>
      </c>
      <c r="B37" s="41" t="s">
        <v>4433</v>
      </c>
      <c r="C37" s="40" t="s">
        <v>2405</v>
      </c>
    </row>
    <row r="38" spans="1:3" x14ac:dyDescent="0.25">
      <c r="A38" s="40" t="s">
        <v>2418</v>
      </c>
      <c r="B38" s="41" t="s">
        <v>4434</v>
      </c>
      <c r="C38" s="40" t="s">
        <v>2419</v>
      </c>
    </row>
    <row r="39" spans="1:3" x14ac:dyDescent="0.25">
      <c r="A39" s="40" t="s">
        <v>2420</v>
      </c>
      <c r="B39" s="41" t="s">
        <v>4435</v>
      </c>
      <c r="C39" s="40" t="s">
        <v>2421</v>
      </c>
    </row>
    <row r="40" spans="1:3" x14ac:dyDescent="0.25">
      <c r="A40" s="40" t="s">
        <v>2247</v>
      </c>
      <c r="B40" s="41" t="s">
        <v>4436</v>
      </c>
      <c r="C40" s="40" t="s">
        <v>2422</v>
      </c>
    </row>
    <row r="41" spans="1:3" x14ac:dyDescent="0.25">
      <c r="A41" s="40" t="s">
        <v>2463</v>
      </c>
      <c r="B41" s="41" t="s">
        <v>4437</v>
      </c>
      <c r="C41" s="40" t="s">
        <v>2464</v>
      </c>
    </row>
    <row r="42" spans="1:3" x14ac:dyDescent="0.25">
      <c r="A42" s="40" t="s">
        <v>2518</v>
      </c>
      <c r="B42" s="41" t="s">
        <v>4438</v>
      </c>
      <c r="C42" s="40" t="s">
        <v>2519</v>
      </c>
    </row>
    <row r="43" spans="1:3" x14ac:dyDescent="0.25">
      <c r="A43" s="40" t="s">
        <v>2520</v>
      </c>
      <c r="B43" s="41" t="s">
        <v>4439</v>
      </c>
      <c r="C43" s="40" t="s">
        <v>2521</v>
      </c>
    </row>
    <row r="44" spans="1:3" x14ac:dyDescent="0.25">
      <c r="A44" s="40" t="s">
        <v>2531</v>
      </c>
      <c r="B44" s="41" t="s">
        <v>4440</v>
      </c>
      <c r="C44" s="40" t="s">
        <v>2532</v>
      </c>
    </row>
    <row r="45" spans="1:3" x14ac:dyDescent="0.25">
      <c r="A45" s="40" t="s">
        <v>2533</v>
      </c>
      <c r="B45" s="41" t="s">
        <v>4441</v>
      </c>
      <c r="C45" s="40" t="s">
        <v>2534</v>
      </c>
    </row>
    <row r="46" spans="1:3" x14ac:dyDescent="0.25">
      <c r="A46" s="40" t="s">
        <v>2547</v>
      </c>
      <c r="B46" s="41" t="s">
        <v>4442</v>
      </c>
      <c r="C46" s="40" t="s">
        <v>2548</v>
      </c>
    </row>
    <row r="47" spans="1:3" x14ac:dyDescent="0.25">
      <c r="A47" s="40" t="s">
        <v>2570</v>
      </c>
      <c r="B47" s="41" t="s">
        <v>4443</v>
      </c>
      <c r="C47" s="40" t="s">
        <v>2571</v>
      </c>
    </row>
    <row r="48" spans="1:3" x14ac:dyDescent="0.25">
      <c r="A48" s="40" t="s">
        <v>2575</v>
      </c>
      <c r="B48" s="41" t="s">
        <v>4444</v>
      </c>
      <c r="C48" s="40" t="s">
        <v>2576</v>
      </c>
    </row>
    <row r="49" spans="1:3" x14ac:dyDescent="0.25">
      <c r="A49" s="40" t="s">
        <v>2586</v>
      </c>
      <c r="B49" s="41" t="s">
        <v>4445</v>
      </c>
      <c r="C49" s="40" t="s">
        <v>2587</v>
      </c>
    </row>
    <row r="50" spans="1:3" x14ac:dyDescent="0.25">
      <c r="A50" s="40" t="s">
        <v>2605</v>
      </c>
      <c r="B50" s="41" t="s">
        <v>4446</v>
      </c>
      <c r="C50" s="40" t="s">
        <v>2606</v>
      </c>
    </row>
    <row r="51" spans="1:3" x14ac:dyDescent="0.25">
      <c r="A51" s="40" t="s">
        <v>2607</v>
      </c>
      <c r="B51" s="41" t="s">
        <v>4447</v>
      </c>
      <c r="C51" s="40" t="s">
        <v>2608</v>
      </c>
    </row>
    <row r="52" spans="1:3" x14ac:dyDescent="0.25">
      <c r="A52" s="40" t="s">
        <v>2609</v>
      </c>
      <c r="B52" s="41" t="s">
        <v>4448</v>
      </c>
      <c r="C52" s="40" t="s">
        <v>2610</v>
      </c>
    </row>
    <row r="53" spans="1:3" x14ac:dyDescent="0.25">
      <c r="A53" s="40" t="s">
        <v>2611</v>
      </c>
      <c r="B53" s="41" t="s">
        <v>4449</v>
      </c>
      <c r="C53" s="40" t="s">
        <v>2612</v>
      </c>
    </row>
    <row r="54" spans="1:3" x14ac:dyDescent="0.25">
      <c r="A54" s="40" t="s">
        <v>2619</v>
      </c>
      <c r="B54" s="41" t="s">
        <v>4450</v>
      </c>
      <c r="C54" s="40" t="s">
        <v>2620</v>
      </c>
    </row>
    <row r="55" spans="1:3" x14ac:dyDescent="0.25">
      <c r="A55" s="40" t="s">
        <v>2621</v>
      </c>
      <c r="B55" s="41" t="s">
        <v>4451</v>
      </c>
      <c r="C55" s="40" t="s">
        <v>2622</v>
      </c>
    </row>
    <row r="56" spans="1:3" x14ac:dyDescent="0.25">
      <c r="A56" s="40" t="s">
        <v>2626</v>
      </c>
      <c r="B56" s="41" t="s">
        <v>4452</v>
      </c>
      <c r="C56" s="40" t="s">
        <v>2627</v>
      </c>
    </row>
    <row r="57" spans="1:3" x14ac:dyDescent="0.25">
      <c r="A57" s="40" t="s">
        <v>2628</v>
      </c>
      <c r="B57" s="41" t="s">
        <v>4453</v>
      </c>
      <c r="C57" s="40" t="s">
        <v>2629</v>
      </c>
    </row>
    <row r="58" spans="1:3" x14ac:dyDescent="0.25">
      <c r="A58" s="40" t="s">
        <v>2630</v>
      </c>
      <c r="B58" s="41" t="s">
        <v>4454</v>
      </c>
      <c r="C58" s="40" t="s">
        <v>2631</v>
      </c>
    </row>
    <row r="59" spans="1:3" x14ac:dyDescent="0.25">
      <c r="A59" s="40" t="s">
        <v>2721</v>
      </c>
      <c r="B59" s="41" t="s">
        <v>4455</v>
      </c>
      <c r="C59" s="40" t="s">
        <v>2722</v>
      </c>
    </row>
    <row r="60" spans="1:3" x14ac:dyDescent="0.25">
      <c r="A60" s="40" t="s">
        <v>2723</v>
      </c>
      <c r="B60" s="41" t="s">
        <v>4456</v>
      </c>
      <c r="C60" s="40" t="s">
        <v>2724</v>
      </c>
    </row>
    <row r="61" spans="1:3" x14ac:dyDescent="0.25">
      <c r="A61" s="40" t="s">
        <v>2758</v>
      </c>
      <c r="B61" s="41" t="s">
        <v>4457</v>
      </c>
      <c r="C61" s="40" t="s">
        <v>2759</v>
      </c>
    </row>
    <row r="62" spans="1:3" x14ac:dyDescent="0.25">
      <c r="A62" s="40" t="s">
        <v>2772</v>
      </c>
      <c r="B62" s="41" t="s">
        <v>4458</v>
      </c>
      <c r="C62" s="40" t="s">
        <v>2773</v>
      </c>
    </row>
    <row r="63" spans="1:3" x14ac:dyDescent="0.25">
      <c r="A63" s="40" t="s">
        <v>2783</v>
      </c>
      <c r="B63" s="41" t="s">
        <v>4459</v>
      </c>
      <c r="C63" s="40" t="s">
        <v>2784</v>
      </c>
    </row>
    <row r="64" spans="1:3" x14ac:dyDescent="0.25">
      <c r="A64" s="40" t="s">
        <v>2785</v>
      </c>
      <c r="B64" s="41" t="s">
        <v>4460</v>
      </c>
      <c r="C64" s="40" t="s">
        <v>2786</v>
      </c>
    </row>
    <row r="65" spans="1:3" x14ac:dyDescent="0.25">
      <c r="A65" s="40" t="s">
        <v>2801</v>
      </c>
      <c r="B65" s="41" t="s">
        <v>4461</v>
      </c>
      <c r="C65" s="40" t="s">
        <v>2802</v>
      </c>
    </row>
    <row r="66" spans="1:3" x14ac:dyDescent="0.25">
      <c r="A66" s="40" t="s">
        <v>2806</v>
      </c>
      <c r="B66" s="41" t="s">
        <v>4462</v>
      </c>
      <c r="C66" s="40" t="s">
        <v>2807</v>
      </c>
    </row>
    <row r="67" spans="1:3" x14ac:dyDescent="0.25">
      <c r="A67" s="40" t="s">
        <v>2808</v>
      </c>
      <c r="B67" s="41" t="s">
        <v>4463</v>
      </c>
      <c r="C67" s="40" t="s">
        <v>2809</v>
      </c>
    </row>
    <row r="68" spans="1:3" x14ac:dyDescent="0.25">
      <c r="A68" s="40" t="s">
        <v>2827</v>
      </c>
      <c r="B68" s="41" t="s">
        <v>4464</v>
      </c>
      <c r="C68" s="40" t="s">
        <v>2828</v>
      </c>
    </row>
    <row r="69" spans="1:3" x14ac:dyDescent="0.25">
      <c r="A69" s="40" t="s">
        <v>2577</v>
      </c>
      <c r="B69" s="41" t="s">
        <v>4465</v>
      </c>
      <c r="C69" s="40" t="s">
        <v>2840</v>
      </c>
    </row>
    <row r="70" spans="1:3" x14ac:dyDescent="0.25">
      <c r="A70" s="40" t="s">
        <v>2854</v>
      </c>
      <c r="B70" s="41" t="s">
        <v>4466</v>
      </c>
      <c r="C70" s="40" t="s">
        <v>2855</v>
      </c>
    </row>
    <row r="71" spans="1:3" x14ac:dyDescent="0.25">
      <c r="A71" s="40" t="s">
        <v>2856</v>
      </c>
      <c r="B71" s="41" t="s">
        <v>4467</v>
      </c>
      <c r="C71" s="40" t="s">
        <v>2857</v>
      </c>
    </row>
    <row r="72" spans="1:3" x14ac:dyDescent="0.25">
      <c r="A72" s="40" t="s">
        <v>2861</v>
      </c>
      <c r="B72" s="41" t="s">
        <v>4468</v>
      </c>
      <c r="C72" s="40" t="s">
        <v>2862</v>
      </c>
    </row>
    <row r="73" spans="1:3" x14ac:dyDescent="0.25">
      <c r="A73" s="40" t="s">
        <v>2900</v>
      </c>
      <c r="B73" s="41" t="s">
        <v>4469</v>
      </c>
      <c r="C73" s="40" t="s">
        <v>2901</v>
      </c>
    </row>
    <row r="74" spans="1:3" x14ac:dyDescent="0.25">
      <c r="A74" s="40" t="s">
        <v>2962</v>
      </c>
      <c r="B74" s="41" t="s">
        <v>4470</v>
      </c>
      <c r="C74" s="40" t="s">
        <v>2963</v>
      </c>
    </row>
    <row r="75" spans="1:3" x14ac:dyDescent="0.25">
      <c r="A75" s="40" t="s">
        <v>2997</v>
      </c>
      <c r="B75" s="41" t="s">
        <v>4471</v>
      </c>
      <c r="C75" s="40" t="s">
        <v>2998</v>
      </c>
    </row>
    <row r="76" spans="1:3" x14ac:dyDescent="0.25">
      <c r="A76" s="40" t="s">
        <v>2999</v>
      </c>
      <c r="B76" s="41" t="s">
        <v>4472</v>
      </c>
      <c r="C76" s="40" t="s">
        <v>3000</v>
      </c>
    </row>
    <row r="77" spans="1:3" x14ac:dyDescent="0.25">
      <c r="A77" s="40" t="s">
        <v>3031</v>
      </c>
      <c r="B77" s="41" t="s">
        <v>4473</v>
      </c>
      <c r="C77" s="40" t="s">
        <v>3032</v>
      </c>
    </row>
    <row r="78" spans="1:3" x14ac:dyDescent="0.25">
      <c r="A78" s="40" t="s">
        <v>3051</v>
      </c>
      <c r="B78" s="41" t="s">
        <v>4474</v>
      </c>
      <c r="C78" s="40" t="s">
        <v>3052</v>
      </c>
    </row>
    <row r="79" spans="1:3" x14ac:dyDescent="0.25">
      <c r="A79" s="40" t="s">
        <v>3054</v>
      </c>
      <c r="B79" s="41" t="s">
        <v>4475</v>
      </c>
      <c r="C79" s="40" t="s">
        <v>3055</v>
      </c>
    </row>
    <row r="80" spans="1:3" x14ac:dyDescent="0.25">
      <c r="A80" s="40" t="s">
        <v>3065</v>
      </c>
      <c r="B80" s="41" t="s">
        <v>4476</v>
      </c>
      <c r="C80" s="40" t="s">
        <v>3066</v>
      </c>
    </row>
    <row r="81" spans="1:3" x14ac:dyDescent="0.25">
      <c r="A81" s="40" t="s">
        <v>3082</v>
      </c>
      <c r="B81" s="41" t="s">
        <v>4477</v>
      </c>
      <c r="C81" s="40" t="s">
        <v>3083</v>
      </c>
    </row>
    <row r="82" spans="1:3" x14ac:dyDescent="0.25">
      <c r="A82" s="40" t="s">
        <v>3090</v>
      </c>
      <c r="B82" s="41" t="s">
        <v>4478</v>
      </c>
      <c r="C82" s="40" t="s">
        <v>3091</v>
      </c>
    </row>
    <row r="83" spans="1:3" x14ac:dyDescent="0.25">
      <c r="A83" s="40" t="s">
        <v>3103</v>
      </c>
      <c r="B83" s="41" t="s">
        <v>4479</v>
      </c>
      <c r="C83" s="40" t="s">
        <v>3104</v>
      </c>
    </row>
    <row r="84" spans="1:3" x14ac:dyDescent="0.25">
      <c r="A84" s="40" t="s">
        <v>3125</v>
      </c>
      <c r="B84" s="41" t="s">
        <v>4480</v>
      </c>
      <c r="C84" s="40" t="s">
        <v>3126</v>
      </c>
    </row>
    <row r="85" spans="1:3" x14ac:dyDescent="0.25">
      <c r="A85" s="40" t="s">
        <v>3142</v>
      </c>
      <c r="B85" s="41" t="s">
        <v>4481</v>
      </c>
      <c r="C85" s="40" t="s">
        <v>3143</v>
      </c>
    </row>
    <row r="86" spans="1:3" x14ac:dyDescent="0.25">
      <c r="A86" s="40" t="s">
        <v>3177</v>
      </c>
      <c r="B86" s="41" t="s">
        <v>4482</v>
      </c>
      <c r="C86" s="40" t="s">
        <v>3178</v>
      </c>
    </row>
    <row r="87" spans="1:3" x14ac:dyDescent="0.25">
      <c r="A87" s="40" t="s">
        <v>3191</v>
      </c>
      <c r="B87" s="41" t="s">
        <v>4483</v>
      </c>
      <c r="C87" s="40" t="s">
        <v>3192</v>
      </c>
    </row>
    <row r="88" spans="1:3" x14ac:dyDescent="0.25">
      <c r="A88" s="40" t="s">
        <v>3220</v>
      </c>
      <c r="B88" s="41" t="s">
        <v>4484</v>
      </c>
      <c r="C88" s="40" t="s">
        <v>3221</v>
      </c>
    </row>
    <row r="89" spans="1:3" x14ac:dyDescent="0.25">
      <c r="A89" s="40" t="s">
        <v>3231</v>
      </c>
      <c r="B89" s="41" t="s">
        <v>4485</v>
      </c>
      <c r="C89" s="40" t="s">
        <v>3232</v>
      </c>
    </row>
    <row r="90" spans="1:3" x14ac:dyDescent="0.25">
      <c r="A90" s="40" t="s">
        <v>3260</v>
      </c>
      <c r="B90" s="41" t="s">
        <v>4486</v>
      </c>
      <c r="C90" s="40" t="s">
        <v>3261</v>
      </c>
    </row>
    <row r="91" spans="1:3" x14ac:dyDescent="0.25">
      <c r="A91" s="40" t="s">
        <v>3268</v>
      </c>
      <c r="B91" s="41" t="s">
        <v>4487</v>
      </c>
      <c r="C91" s="40" t="s">
        <v>3269</v>
      </c>
    </row>
    <row r="92" spans="1:3" x14ac:dyDescent="0.25">
      <c r="A92" s="40" t="s">
        <v>3285</v>
      </c>
      <c r="B92" s="41" t="s">
        <v>4488</v>
      </c>
      <c r="C92" s="40" t="s">
        <v>3286</v>
      </c>
    </row>
    <row r="93" spans="1:3" x14ac:dyDescent="0.25">
      <c r="A93" s="40" t="s">
        <v>3305</v>
      </c>
      <c r="B93" s="41" t="s">
        <v>4489</v>
      </c>
      <c r="C93" s="40" t="s">
        <v>3306</v>
      </c>
    </row>
    <row r="94" spans="1:3" x14ac:dyDescent="0.25">
      <c r="A94" s="40" t="s">
        <v>1339</v>
      </c>
      <c r="B94" s="41" t="s">
        <v>4490</v>
      </c>
      <c r="C94" s="40" t="s">
        <v>3474</v>
      </c>
    </row>
    <row r="95" spans="1:3" x14ac:dyDescent="0.25">
      <c r="A95" s="40" t="s">
        <v>3475</v>
      </c>
      <c r="B95" s="41" t="s">
        <v>4491</v>
      </c>
      <c r="C95" s="40" t="s">
        <v>3476</v>
      </c>
    </row>
    <row r="96" spans="1:3" x14ac:dyDescent="0.25">
      <c r="A96" s="40" t="s">
        <v>3501</v>
      </c>
      <c r="B96" s="41" t="s">
        <v>4492</v>
      </c>
      <c r="C96" s="40" t="s">
        <v>3502</v>
      </c>
    </row>
    <row r="97" spans="1:3" x14ac:dyDescent="0.25">
      <c r="A97" s="40" t="s">
        <v>3053</v>
      </c>
      <c r="B97" s="41" t="s">
        <v>4493</v>
      </c>
      <c r="C97" s="40" t="s">
        <v>3503</v>
      </c>
    </row>
    <row r="98" spans="1:3" x14ac:dyDescent="0.25">
      <c r="A98" s="40" t="s">
        <v>3549</v>
      </c>
      <c r="B98" s="41" t="s">
        <v>4494</v>
      </c>
      <c r="C98" s="40" t="s">
        <v>3550</v>
      </c>
    </row>
    <row r="99" spans="1:3" x14ac:dyDescent="0.25">
      <c r="A99" s="40" t="s">
        <v>3569</v>
      </c>
      <c r="B99" s="41" t="s">
        <v>4495</v>
      </c>
      <c r="C99" s="40" t="s">
        <v>3570</v>
      </c>
    </row>
    <row r="100" spans="1:3" x14ac:dyDescent="0.25">
      <c r="A100" s="40" t="s">
        <v>3580</v>
      </c>
      <c r="B100" s="41" t="s">
        <v>4496</v>
      </c>
      <c r="C100" s="40" t="s">
        <v>3581</v>
      </c>
    </row>
    <row r="101" spans="1:3" x14ac:dyDescent="0.25">
      <c r="A101" s="40" t="s">
        <v>3600</v>
      </c>
      <c r="B101" s="41" t="s">
        <v>4497</v>
      </c>
      <c r="C101" s="40" t="s">
        <v>3601</v>
      </c>
    </row>
    <row r="102" spans="1:3" x14ac:dyDescent="0.25">
      <c r="A102" s="40" t="s">
        <v>3607</v>
      </c>
      <c r="B102" s="41" t="s">
        <v>4498</v>
      </c>
      <c r="C102" s="40" t="s">
        <v>3608</v>
      </c>
    </row>
    <row r="103" spans="1:3" x14ac:dyDescent="0.25">
      <c r="A103" s="40" t="s">
        <v>3717</v>
      </c>
      <c r="B103" s="41" t="s">
        <v>4499</v>
      </c>
      <c r="C103" s="40" t="s">
        <v>3718</v>
      </c>
    </row>
    <row r="104" spans="1:3" x14ac:dyDescent="0.25">
      <c r="A104" s="40" t="s">
        <v>4207</v>
      </c>
      <c r="B104" s="41" t="s">
        <v>4500</v>
      </c>
      <c r="C104" s="40" t="s">
        <v>4208</v>
      </c>
    </row>
    <row r="105" spans="1:3" x14ac:dyDescent="0.25">
      <c r="A105" s="40" t="s">
        <v>4209</v>
      </c>
      <c r="B105" s="41" t="s">
        <v>4501</v>
      </c>
      <c r="C105" s="40" t="s">
        <v>4210</v>
      </c>
    </row>
    <row r="106" spans="1:3" x14ac:dyDescent="0.25">
      <c r="A106" s="40" t="s">
        <v>4211</v>
      </c>
      <c r="B106" s="41" t="s">
        <v>4502</v>
      </c>
      <c r="C106" s="40" t="s">
        <v>4212</v>
      </c>
    </row>
    <row r="107" spans="1:3" x14ac:dyDescent="0.25">
      <c r="A107" s="40" t="s">
        <v>2579</v>
      </c>
      <c r="B107" s="41" t="s">
        <v>4503</v>
      </c>
      <c r="C107" s="40" t="s">
        <v>4255</v>
      </c>
    </row>
    <row r="108" spans="1:3" x14ac:dyDescent="0.25">
      <c r="A108" s="40" t="s">
        <v>4256</v>
      </c>
      <c r="B108" s="41" t="s">
        <v>4504</v>
      </c>
      <c r="C108" s="40" t="s">
        <v>4257</v>
      </c>
    </row>
    <row r="109" spans="1:3" x14ac:dyDescent="0.25">
      <c r="A109" s="40" t="s">
        <v>2578</v>
      </c>
      <c r="B109" s="41" t="s">
        <v>4505</v>
      </c>
      <c r="C109" s="40" t="s">
        <v>4258</v>
      </c>
    </row>
    <row r="110" spans="1:3" x14ac:dyDescent="0.25">
      <c r="A110" s="40" t="s">
        <v>4274</v>
      </c>
      <c r="B110" s="41" t="s">
        <v>4506</v>
      </c>
      <c r="C110" s="40" t="s">
        <v>4275</v>
      </c>
    </row>
    <row r="111" spans="1:3" x14ac:dyDescent="0.25">
      <c r="A111" s="40" t="s">
        <v>2585</v>
      </c>
      <c r="B111" s="41" t="s">
        <v>4507</v>
      </c>
      <c r="C111" s="40" t="s">
        <v>4291</v>
      </c>
    </row>
    <row r="112" spans="1:3" x14ac:dyDescent="0.25">
      <c r="A112" s="40" t="s">
        <v>4308</v>
      </c>
      <c r="B112" s="41" t="s">
        <v>4508</v>
      </c>
      <c r="C112" s="40" t="s">
        <v>4309</v>
      </c>
    </row>
    <row r="113" spans="1:3" x14ac:dyDescent="0.25">
      <c r="A113" s="40" t="s">
        <v>4313</v>
      </c>
      <c r="B113" s="41" t="s">
        <v>4509</v>
      </c>
      <c r="C113" s="40" t="s">
        <v>4314</v>
      </c>
    </row>
    <row r="114" spans="1:3" x14ac:dyDescent="0.25">
      <c r="A114" s="40" t="s">
        <v>4332</v>
      </c>
      <c r="B114" s="41" t="s">
        <v>4510</v>
      </c>
      <c r="C114" s="40" t="s">
        <v>4333</v>
      </c>
    </row>
    <row r="115" spans="1:3" x14ac:dyDescent="0.25">
      <c r="A115" s="40" t="s">
        <v>4340</v>
      </c>
      <c r="B115" s="41" t="s">
        <v>4511</v>
      </c>
      <c r="C115" s="40" t="s">
        <v>4341</v>
      </c>
    </row>
    <row r="116" spans="1:3" x14ac:dyDescent="0.25">
      <c r="A116" s="40" t="s">
        <v>4344</v>
      </c>
      <c r="B116" s="41" t="s">
        <v>4512</v>
      </c>
      <c r="C116" s="40" t="s">
        <v>4345</v>
      </c>
    </row>
    <row r="117" spans="1:3" x14ac:dyDescent="0.25">
      <c r="A117" s="40" t="s">
        <v>4348</v>
      </c>
      <c r="B117" s="41" t="s">
        <v>4513</v>
      </c>
      <c r="C117" s="40" t="s">
        <v>4349</v>
      </c>
    </row>
    <row r="118" spans="1:3" x14ac:dyDescent="0.25">
      <c r="A118" s="40" t="s">
        <v>4371</v>
      </c>
      <c r="B118" s="41" t="s">
        <v>4514</v>
      </c>
      <c r="C118" s="40" t="s">
        <v>4372</v>
      </c>
    </row>
    <row r="119" spans="1:3" x14ac:dyDescent="0.25">
      <c r="A119" s="40" t="s">
        <v>4390</v>
      </c>
      <c r="B119" s="41" t="s">
        <v>4515</v>
      </c>
      <c r="C119" s="40" t="s">
        <v>4391</v>
      </c>
    </row>
    <row r="120" spans="1:3" x14ac:dyDescent="0.25">
      <c r="A120" s="40" t="s">
        <v>4392</v>
      </c>
      <c r="B120" s="41" t="s">
        <v>4393</v>
      </c>
      <c r="C120" s="40" t="s">
        <v>4393</v>
      </c>
    </row>
    <row r="121" spans="1:3" x14ac:dyDescent="0.25">
      <c r="A121" s="40" t="s">
        <v>4394</v>
      </c>
      <c r="B121" s="41" t="s">
        <v>4516</v>
      </c>
      <c r="C121" s="40" t="s">
        <v>4395</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CBF'!A1" display="'SCBF'!A1" xr:uid="{00000000-0004-0000-0000-00004B000000}"/>
    <hyperlink ref="B59" location="'SEMVF'!A1" display="'SEMVF'!A1" xr:uid="{00000000-0004-0000-0000-00004C000000}"/>
    <hyperlink ref="B60" location="'SFMP- Series 1'!A1" display="'SFMP- Series 1'!A1" xr:uid="{00000000-0004-0000-0000-00004D000000}"/>
    <hyperlink ref="B61" location="'SFMP- Series 6'!A1" display="'SFMP- Series 6'!A1" xr:uid="{00000000-0004-0000-0000-00004E000000}"/>
    <hyperlink ref="B62" location="'SFMP- Series 34'!A1" display="'SFMP- Series 34'!A1" xr:uid="{00000000-0004-0000-0000-00004F000000}"/>
    <hyperlink ref="B63" location="'SMCBF-IP'!A1" display="'SMCBF-IP'!A1" xr:uid="{00000000-0004-0000-0000-000050000000}"/>
    <hyperlink ref="B64" location="'SFRDF'!A1" display="'SFRDF'!A1" xr:uid="{00000000-0004-0000-0000-000051000000}"/>
    <hyperlink ref="B65" location="'SBIETFIT'!A1" display="'SBIETFIT'!A1" xr:uid="{00000000-0004-0000-0000-000052000000}"/>
    <hyperlink ref="B66" location="'SBIETFPB'!A1" display="'SBIETFPB'!A1" xr:uid="{00000000-0004-0000-0000-000053000000}"/>
    <hyperlink ref="B67" location="'SRBF-AP'!A1" display="'SRBF-AP'!A1" xr:uid="{00000000-0004-0000-0000-000054000000}"/>
    <hyperlink ref="B68" location="'SRBF-AHP'!A1" display="'SRBF-AHP'!A1" xr:uid="{00000000-0004-0000-0000-000055000000}"/>
    <hyperlink ref="B69" location="'SRBF-CHP'!A1" display="'SRBF-CHP'!A1" xr:uid="{00000000-0004-0000-0000-000056000000}"/>
    <hyperlink ref="B70" location="'SRBF-CP'!A1" display="'SRBF-CP'!A1" xr:uid="{00000000-0004-0000-0000-000057000000}"/>
    <hyperlink ref="B71" location="'SIA-US EQUITY FOF'!A1" display="'SIA-US EQUITY FOF'!A1" xr:uid="{00000000-0004-0000-0000-000058000000}"/>
    <hyperlink ref="B72" location="'SFMP- Series 41'!A1" display="'SFMP- Series 41'!A1" xr:uid="{00000000-0004-0000-0000-000059000000}"/>
    <hyperlink ref="B73" location="'SFMP- Series 42'!A1" display="'SFMP- Series 42'!A1" xr:uid="{00000000-0004-0000-0000-00005A000000}"/>
    <hyperlink ref="B74" location="'SFMP- Series 43'!A1" display="'SFMP- Series 43'!A1" xr:uid="{00000000-0004-0000-0000-00005B000000}"/>
    <hyperlink ref="B75" location="'SNN50'!A1" display="'SNN50'!A1" xr:uid="{00000000-0004-0000-0000-00005C000000}"/>
    <hyperlink ref="B76" location="'SFMP- Series 44'!A1" display="'SFMP- Series 44'!A1" xr:uid="{00000000-0004-0000-0000-00005D000000}"/>
    <hyperlink ref="B77" location="'SFMP- Series 45'!A1" display="'SFMP- Series 45'!A1" xr:uid="{00000000-0004-0000-0000-00005E000000}"/>
    <hyperlink ref="B78" location="'SBIETFCON'!A1" display="'SBIETFCON'!A1" xr:uid="{00000000-0004-0000-0000-00005F000000}"/>
    <hyperlink ref="B79" location="'SFMP- Series 46'!A1" display="'SFMP- Series 46'!A1" xr:uid="{00000000-0004-0000-0000-000060000000}"/>
    <hyperlink ref="B80" location="'SFMP- Series 47'!A1" display="'SFMP- Series 47'!A1" xr:uid="{00000000-0004-0000-0000-000061000000}"/>
    <hyperlink ref="B81" location="'SFMP- Series 48'!A1" display="'SFMP- Series 48'!A1" xr:uid="{00000000-0004-0000-0000-000062000000}"/>
    <hyperlink ref="B82" location="'SBAF'!A1" display="'SBAF'!A1" xr:uid="{00000000-0004-0000-0000-000063000000}"/>
    <hyperlink ref="B83" location="'SFMP- Series 49'!A1" display="'SFMP- Series 49'!A1" xr:uid="{00000000-0004-0000-0000-000064000000}"/>
    <hyperlink ref="B84" location="'SFMP- Series 50'!A1" display="'SFMP- Series 50'!A1" xr:uid="{00000000-0004-0000-0000-000065000000}"/>
    <hyperlink ref="B85" location="'SFMP- Series 51'!A1" display="'SFMP- Series 51'!A1" xr:uid="{00000000-0004-0000-0000-000066000000}"/>
    <hyperlink ref="B86" location="'SFMP- Series 52'!A1" display="'SFMP- Series 52'!A1" xr:uid="{00000000-0004-0000-0000-000067000000}"/>
    <hyperlink ref="B87" location="'SFMP- Series 53'!A1" display="'SFMP- Series 53'!A1" xr:uid="{00000000-0004-0000-0000-000068000000}"/>
    <hyperlink ref="B88" location="'SFMP- Series 54'!A1" display="'SFMP- Series 54'!A1" xr:uid="{00000000-0004-0000-0000-000069000000}"/>
    <hyperlink ref="B89" location="'SFMP- Series 55'!A1" display="'SFMP- Series 55'!A1" xr:uid="{00000000-0004-0000-0000-00006A000000}"/>
    <hyperlink ref="B90" location="'SFMP- Series 56'!A1" display="'SFMP- Series 56'!A1" xr:uid="{00000000-0004-0000-0000-00006B000000}"/>
    <hyperlink ref="B91" location="'SFMP- Series 57'!A1" display="'SFMP- Series 57'!A1" xr:uid="{00000000-0004-0000-0000-00006C000000}"/>
    <hyperlink ref="B92" location="'SFMP- Series 58'!A1" display="'SFMP- Series 58'!A1" xr:uid="{00000000-0004-0000-0000-00006D000000}"/>
    <hyperlink ref="B93" location="'SCPSE'!A1" display="'SCPSE'!A1" xr:uid="{00000000-0004-0000-0000-00006E000000}"/>
    <hyperlink ref="B94" location="'SFMP- Series 59'!A1" display="'SFMP- Series 59'!A1" xr:uid="{00000000-0004-0000-0000-00006F000000}"/>
    <hyperlink ref="B95" location="'SFMP- Series 60'!A1" display="'SFMP- Series 60'!A1" xr:uid="{00000000-0004-0000-0000-000070000000}"/>
    <hyperlink ref="B96" location="'SMCF'!A1" display="'SMCF'!A1" xr:uid="{00000000-0004-0000-0000-000071000000}"/>
    <hyperlink ref="B97" location="'SFMP- Series 61'!A1" display="'SFMP- Series 61'!A1" xr:uid="{00000000-0004-0000-0000-000072000000}"/>
    <hyperlink ref="B98" location="'SFMP- Series 66'!A1" display="'SFMP- Series 66'!A1" xr:uid="{00000000-0004-0000-0000-000073000000}"/>
    <hyperlink ref="B99" location="'SFMP- Series 67'!A1" display="'SFMP- Series 67'!A1" xr:uid="{00000000-0004-0000-0000-000074000000}"/>
    <hyperlink ref="B100" location="'SFMP- Series 64'!A1" display="'SFMP- Series 64'!A1" xr:uid="{00000000-0004-0000-0000-000075000000}"/>
    <hyperlink ref="B101" location="'SFMP- Series 68'!A1" display="'SFMP- Series 68'!A1" xr:uid="{00000000-0004-0000-0000-000076000000}"/>
    <hyperlink ref="B102" location="'SNM150IF'!A1" display="'SNM150IF'!A1" xr:uid="{00000000-0004-0000-0000-000077000000}"/>
    <hyperlink ref="B103" location="'SNS250IF'!A1" display="'SNS250IF'!A1" xr:uid="{00000000-0004-0000-0000-000078000000}"/>
    <hyperlink ref="B104" location="'SCIGI-JUN 2036'!A1" display="'SCIGI-JUN 2036'!A1" xr:uid="{00000000-0004-0000-0000-000079000000}"/>
    <hyperlink ref="B105" location="'SCIGI-APR 2029'!A1" display="'SCIGI-APR 2029'!A1" xr:uid="{00000000-0004-0000-0000-00007A000000}"/>
    <hyperlink ref="B106" location="'SCISI-SEP 2027'!A1" display="'SCISI-SEP 2027'!A1" xr:uid="{00000000-0004-0000-0000-00007B000000}"/>
    <hyperlink ref="B107" location="'SFMP- Series 72'!A1" display="'SFMP- Series 72'!A1" xr:uid="{00000000-0004-0000-0000-00007C000000}"/>
    <hyperlink ref="B108" location="'SFMP- Series 73'!A1" display="'SFMP- Series 73'!A1" xr:uid="{00000000-0004-0000-0000-00007D000000}"/>
    <hyperlink ref="B109" location="'SLDF'!A1" display="'SLDF'!A1" xr:uid="{00000000-0004-0000-0000-00007E000000}"/>
    <hyperlink ref="B110" location="'SFMP- Series 74'!A1" display="'SFMP- Series 74'!A1" xr:uid="{00000000-0004-0000-0000-00007F000000}"/>
    <hyperlink ref="B111" location="'SFMP- Series 75'!A1" display="'SFMP- Series 75'!A1" xr:uid="{00000000-0004-0000-0000-000080000000}"/>
    <hyperlink ref="B112" location="'SFMP- Series 76'!A1" display="'SFMP- Series 76'!A1" xr:uid="{00000000-0004-0000-0000-000081000000}"/>
    <hyperlink ref="B113" location="'SFMP- Series 77'!A1" display="'SFMP- Series 77'!A1" xr:uid="{00000000-0004-0000-0000-000082000000}"/>
    <hyperlink ref="B114" location="'SFMP- Series 78'!A1" display="'SFMP- Series 78'!A1" xr:uid="{00000000-0004-0000-0000-000083000000}"/>
    <hyperlink ref="B115" location="'SDYF'!A1" display="'SDYF'!A1" xr:uid="{00000000-0004-0000-0000-000084000000}"/>
    <hyperlink ref="B116" location="'SFMP- Series 79'!A1" display="'SFMP- Series 79'!A1" xr:uid="{00000000-0004-0000-0000-000085000000}"/>
    <hyperlink ref="B117" location="'SFMP- Series 80'!A1" display="'SFMP- Series 80'!A1" xr:uid="{00000000-0004-0000-0000-000086000000}"/>
    <hyperlink ref="B118" location="'SFMP- Series 81'!A1" display="'SFMP- Series 81'!A1" xr:uid="{00000000-0004-0000-0000-000087000000}"/>
    <hyperlink ref="B119" location="'SBI-BSE-SENSEX-IF'!A1" display="'SBI-BSE-SENSEX-IF'!A1" xr:uid="{00000000-0004-0000-0000-000088000000}"/>
    <hyperlink ref="B120" location="'SBI Nifty 1 D Rate ETF'!A1" display="'SBI Nifty 1 D Rate ETF'!A1" xr:uid="{00000000-0004-0000-0000-000089000000}"/>
    <hyperlink ref="B121" location="'SFMP- Series 91'!A1" display="'SFMP- Series 91'!A1" xr:uid="{00000000-0004-0000-0000-00008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dimension ref="A1:IV94"/>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28.140625"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832</v>
      </c>
      <c r="J2" s="38" t="s">
        <v>4517</v>
      </c>
    </row>
    <row r="3" spans="1:54" ht="16.5" x14ac:dyDescent="0.3">
      <c r="C3" s="1" t="s">
        <v>26</v>
      </c>
      <c r="D3" s="21" t="s">
        <v>833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207</v>
      </c>
      <c r="C10" s="57" t="s">
        <v>208</v>
      </c>
      <c r="D10" s="54" t="s">
        <v>209</v>
      </c>
      <c r="E10" s="6" t="s">
        <v>135</v>
      </c>
      <c r="F10" s="19">
        <v>2481262</v>
      </c>
      <c r="G10" s="24">
        <v>31250.25</v>
      </c>
      <c r="H10" s="24">
        <v>13.81</v>
      </c>
      <c r="I10" s="31"/>
      <c r="J10" s="31"/>
      <c r="K10" s="35"/>
    </row>
    <row r="11" spans="1:54" x14ac:dyDescent="0.25">
      <c r="B11" s="8" t="s">
        <v>157</v>
      </c>
      <c r="C11" s="57" t="s">
        <v>158</v>
      </c>
      <c r="D11" s="54" t="s">
        <v>159</v>
      </c>
      <c r="E11" s="6" t="s">
        <v>135</v>
      </c>
      <c r="F11" s="19">
        <v>1350000</v>
      </c>
      <c r="G11" s="24">
        <v>16825.05</v>
      </c>
      <c r="H11" s="24">
        <v>7.43</v>
      </c>
      <c r="I11" s="31"/>
      <c r="J11" s="31"/>
      <c r="K11" s="35"/>
    </row>
    <row r="12" spans="1:54" x14ac:dyDescent="0.25">
      <c r="B12" s="8" t="s">
        <v>132</v>
      </c>
      <c r="C12" s="57" t="s">
        <v>133</v>
      </c>
      <c r="D12" s="54" t="s">
        <v>134</v>
      </c>
      <c r="E12" s="6" t="s">
        <v>135</v>
      </c>
      <c r="F12" s="19">
        <v>400000</v>
      </c>
      <c r="G12" s="24">
        <v>15615.6</v>
      </c>
      <c r="H12" s="24">
        <v>6.9</v>
      </c>
      <c r="I12" s="31"/>
      <c r="J12" s="31"/>
      <c r="K12" s="35"/>
    </row>
    <row r="13" spans="1:54" x14ac:dyDescent="0.25">
      <c r="B13" s="8" t="s">
        <v>506</v>
      </c>
      <c r="C13" s="57" t="s">
        <v>507</v>
      </c>
      <c r="D13" s="54" t="s">
        <v>508</v>
      </c>
      <c r="E13" s="6" t="s">
        <v>340</v>
      </c>
      <c r="F13" s="19">
        <v>1400000</v>
      </c>
      <c r="G13" s="24">
        <v>12422.2</v>
      </c>
      <c r="H13" s="24">
        <v>5.49</v>
      </c>
      <c r="I13" s="31"/>
      <c r="J13" s="31"/>
      <c r="K13" s="35"/>
    </row>
    <row r="14" spans="1:54" x14ac:dyDescent="0.25">
      <c r="B14" s="8" t="s">
        <v>834</v>
      </c>
      <c r="C14" s="57" t="s">
        <v>835</v>
      </c>
      <c r="D14" s="54" t="s">
        <v>836</v>
      </c>
      <c r="E14" s="6" t="s">
        <v>225</v>
      </c>
      <c r="F14" s="19">
        <v>1800000</v>
      </c>
      <c r="G14" s="24">
        <v>12352.5</v>
      </c>
      <c r="H14" s="24">
        <v>5.46</v>
      </c>
      <c r="I14" s="31"/>
      <c r="J14" s="31"/>
      <c r="K14" s="35"/>
    </row>
    <row r="15" spans="1:54" x14ac:dyDescent="0.25">
      <c r="B15" s="8" t="s">
        <v>837</v>
      </c>
      <c r="C15" s="57" t="s">
        <v>838</v>
      </c>
      <c r="D15" s="54" t="s">
        <v>839</v>
      </c>
      <c r="E15" s="6" t="s">
        <v>225</v>
      </c>
      <c r="F15" s="19">
        <v>1200000</v>
      </c>
      <c r="G15" s="24">
        <v>11509.8</v>
      </c>
      <c r="H15" s="24">
        <v>5.09</v>
      </c>
      <c r="I15" s="31"/>
      <c r="J15" s="31"/>
      <c r="K15" s="35"/>
    </row>
    <row r="16" spans="1:54" x14ac:dyDescent="0.25">
      <c r="B16" s="8" t="s">
        <v>840</v>
      </c>
      <c r="C16" s="57" t="s">
        <v>841</v>
      </c>
      <c r="D16" s="54" t="s">
        <v>842</v>
      </c>
      <c r="E16" s="6" t="s">
        <v>135</v>
      </c>
      <c r="F16" s="19">
        <v>560000</v>
      </c>
      <c r="G16" s="24">
        <v>11102</v>
      </c>
      <c r="H16" s="24">
        <v>4.91</v>
      </c>
      <c r="I16" s="31"/>
      <c r="J16" s="31"/>
      <c r="K16" s="35"/>
    </row>
    <row r="17" spans="2:11" x14ac:dyDescent="0.25">
      <c r="B17" s="8" t="s">
        <v>201</v>
      </c>
      <c r="C17" s="57" t="s">
        <v>202</v>
      </c>
      <c r="D17" s="54" t="s">
        <v>203</v>
      </c>
      <c r="E17" s="6" t="s">
        <v>135</v>
      </c>
      <c r="F17" s="19">
        <v>502296</v>
      </c>
      <c r="G17" s="24">
        <v>9666.69</v>
      </c>
      <c r="H17" s="24">
        <v>4.2699999999999996</v>
      </c>
      <c r="I17" s="31"/>
      <c r="J17" s="31"/>
      <c r="K17" s="35"/>
    </row>
    <row r="18" spans="2:11" x14ac:dyDescent="0.25">
      <c r="B18" s="8" t="s">
        <v>843</v>
      </c>
      <c r="C18" s="57" t="s">
        <v>844</v>
      </c>
      <c r="D18" s="54" t="s">
        <v>845</v>
      </c>
      <c r="E18" s="6" t="s">
        <v>225</v>
      </c>
      <c r="F18" s="19">
        <v>800000</v>
      </c>
      <c r="G18" s="24">
        <v>9544.4</v>
      </c>
      <c r="H18" s="24">
        <v>4.22</v>
      </c>
      <c r="I18" s="31"/>
      <c r="J18" s="31"/>
      <c r="K18" s="35"/>
    </row>
    <row r="19" spans="2:11" x14ac:dyDescent="0.25">
      <c r="B19" s="8" t="s">
        <v>846</v>
      </c>
      <c r="C19" s="57" t="s">
        <v>847</v>
      </c>
      <c r="D19" s="54" t="s">
        <v>848</v>
      </c>
      <c r="E19" s="6" t="s">
        <v>225</v>
      </c>
      <c r="F19" s="19">
        <v>480000</v>
      </c>
      <c r="G19" s="24">
        <v>9500.16</v>
      </c>
      <c r="H19" s="24">
        <v>4.2</v>
      </c>
      <c r="I19" s="31"/>
      <c r="J19" s="31"/>
      <c r="K19" s="35"/>
    </row>
    <row r="20" spans="2:11" x14ac:dyDescent="0.25">
      <c r="B20" s="8" t="s">
        <v>235</v>
      </c>
      <c r="C20" s="57" t="s">
        <v>236</v>
      </c>
      <c r="D20" s="54" t="s">
        <v>237</v>
      </c>
      <c r="E20" s="6" t="s">
        <v>135</v>
      </c>
      <c r="F20" s="19">
        <v>180000</v>
      </c>
      <c r="G20" s="24">
        <v>9364.68</v>
      </c>
      <c r="H20" s="24">
        <v>4.1399999999999997</v>
      </c>
      <c r="I20" s="31"/>
      <c r="J20" s="31"/>
      <c r="K20" s="35"/>
    </row>
    <row r="21" spans="2:11" x14ac:dyDescent="0.25">
      <c r="B21" s="8" t="s">
        <v>852</v>
      </c>
      <c r="C21" s="57" t="s">
        <v>853</v>
      </c>
      <c r="D21" s="54" t="s">
        <v>854</v>
      </c>
      <c r="E21" s="6" t="s">
        <v>225</v>
      </c>
      <c r="F21" s="19">
        <v>863614</v>
      </c>
      <c r="G21" s="24">
        <v>9359.89</v>
      </c>
      <c r="H21" s="24">
        <v>4.1400000000000006</v>
      </c>
      <c r="I21" s="31"/>
      <c r="J21" s="31"/>
      <c r="K21" s="35" t="s">
        <v>4737</v>
      </c>
    </row>
    <row r="22" spans="2:11" x14ac:dyDescent="0.25">
      <c r="B22" s="8" t="s">
        <v>222</v>
      </c>
      <c r="C22" s="57" t="s">
        <v>223</v>
      </c>
      <c r="D22" s="54" t="s">
        <v>224</v>
      </c>
      <c r="E22" s="6" t="s">
        <v>225</v>
      </c>
      <c r="F22" s="19">
        <v>2100000</v>
      </c>
      <c r="G22" s="24">
        <v>8803.2000000000007</v>
      </c>
      <c r="H22" s="24">
        <v>3.89</v>
      </c>
      <c r="I22" s="31"/>
      <c r="J22" s="31"/>
      <c r="K22" s="35"/>
    </row>
    <row r="23" spans="2:11" x14ac:dyDescent="0.25">
      <c r="B23" s="8" t="s">
        <v>849</v>
      </c>
      <c r="C23" s="57" t="s">
        <v>850</v>
      </c>
      <c r="D23" s="54" t="s">
        <v>851</v>
      </c>
      <c r="E23" s="6" t="s">
        <v>135</v>
      </c>
      <c r="F23" s="19">
        <v>800000</v>
      </c>
      <c r="G23" s="24">
        <v>8672</v>
      </c>
      <c r="H23" s="24">
        <v>3.83</v>
      </c>
      <c r="I23" s="31"/>
      <c r="J23" s="31"/>
      <c r="K23" s="35"/>
    </row>
    <row r="24" spans="2:11" x14ac:dyDescent="0.25">
      <c r="B24" s="8" t="s">
        <v>415</v>
      </c>
      <c r="C24" s="57" t="s">
        <v>416</v>
      </c>
      <c r="D24" s="54" t="s">
        <v>417</v>
      </c>
      <c r="E24" s="6" t="s">
        <v>135</v>
      </c>
      <c r="F24" s="19">
        <v>600000</v>
      </c>
      <c r="G24" s="24">
        <v>7937.7</v>
      </c>
      <c r="H24" s="24">
        <v>3.51</v>
      </c>
      <c r="I24" s="31"/>
      <c r="J24" s="31"/>
      <c r="K24" s="35"/>
    </row>
    <row r="25" spans="2:11" x14ac:dyDescent="0.25">
      <c r="B25" s="8" t="s">
        <v>855</v>
      </c>
      <c r="C25" s="57" t="s">
        <v>856</v>
      </c>
      <c r="D25" s="54" t="s">
        <v>857</v>
      </c>
      <c r="E25" s="6" t="s">
        <v>135</v>
      </c>
      <c r="F25" s="19">
        <v>400000</v>
      </c>
      <c r="G25" s="24">
        <v>6498.6</v>
      </c>
      <c r="H25" s="24">
        <v>2.87</v>
      </c>
      <c r="I25" s="31"/>
      <c r="J25" s="31"/>
      <c r="K25" s="35"/>
    </row>
    <row r="26" spans="2:11" x14ac:dyDescent="0.25">
      <c r="B26" s="8" t="s">
        <v>300</v>
      </c>
      <c r="C26" s="57" t="s">
        <v>301</v>
      </c>
      <c r="D26" s="54" t="s">
        <v>302</v>
      </c>
      <c r="E26" s="6" t="s">
        <v>135</v>
      </c>
      <c r="F26" s="19">
        <v>280000</v>
      </c>
      <c r="G26" s="24">
        <v>6455.54</v>
      </c>
      <c r="H26" s="24">
        <v>2.85</v>
      </c>
      <c r="I26" s="31"/>
      <c r="J26" s="31"/>
      <c r="K26" s="35"/>
    </row>
    <row r="27" spans="2:11" x14ac:dyDescent="0.25">
      <c r="B27" s="8" t="s">
        <v>232</v>
      </c>
      <c r="C27" s="57" t="s">
        <v>233</v>
      </c>
      <c r="D27" s="54" t="s">
        <v>234</v>
      </c>
      <c r="E27" s="6" t="s">
        <v>135</v>
      </c>
      <c r="F27" s="19">
        <v>25000</v>
      </c>
      <c r="G27" s="24">
        <v>5712.81</v>
      </c>
      <c r="H27" s="24">
        <v>2.52</v>
      </c>
      <c r="I27" s="31"/>
      <c r="J27" s="31"/>
      <c r="K27" s="35"/>
    </row>
    <row r="28" spans="2:11" x14ac:dyDescent="0.25">
      <c r="B28" s="8" t="s">
        <v>858</v>
      </c>
      <c r="C28" s="57" t="s">
        <v>859</v>
      </c>
      <c r="D28" s="54" t="s">
        <v>860</v>
      </c>
      <c r="E28" s="6" t="s">
        <v>135</v>
      </c>
      <c r="F28" s="19">
        <v>2100000</v>
      </c>
      <c r="G28" s="24">
        <v>5242.6499999999996</v>
      </c>
      <c r="H28" s="24">
        <v>2.3199999999999998</v>
      </c>
      <c r="I28" s="31"/>
      <c r="J28" s="31"/>
      <c r="K28" s="35"/>
    </row>
    <row r="29" spans="2:11" x14ac:dyDescent="0.25">
      <c r="B29" s="8" t="s">
        <v>861</v>
      </c>
      <c r="C29" s="57" t="s">
        <v>862</v>
      </c>
      <c r="D29" s="54" t="s">
        <v>863</v>
      </c>
      <c r="E29" s="6" t="s">
        <v>135</v>
      </c>
      <c r="F29" s="19">
        <v>700000</v>
      </c>
      <c r="G29" s="24">
        <v>4824.3999999999996</v>
      </c>
      <c r="H29" s="24">
        <v>2.13</v>
      </c>
      <c r="I29" s="31"/>
      <c r="J29" s="31"/>
      <c r="K29" s="35"/>
    </row>
    <row r="30" spans="2:11" x14ac:dyDescent="0.25">
      <c r="B30" s="8" t="s">
        <v>864</v>
      </c>
      <c r="C30" s="57" t="s">
        <v>865</v>
      </c>
      <c r="D30" s="54" t="s">
        <v>866</v>
      </c>
      <c r="E30" s="6" t="s">
        <v>135</v>
      </c>
      <c r="F30" s="19">
        <v>800000</v>
      </c>
      <c r="G30" s="24">
        <v>3441.6</v>
      </c>
      <c r="H30" s="24">
        <v>1.52</v>
      </c>
      <c r="I30" s="31"/>
      <c r="J30" s="31"/>
      <c r="K30" s="35"/>
    </row>
    <row r="31" spans="2:11" x14ac:dyDescent="0.25">
      <c r="B31" s="8" t="s">
        <v>867</v>
      </c>
      <c r="C31" s="57" t="s">
        <v>868</v>
      </c>
      <c r="D31" s="54" t="s">
        <v>869</v>
      </c>
      <c r="E31" s="6" t="s">
        <v>135</v>
      </c>
      <c r="F31" s="19">
        <v>1000000</v>
      </c>
      <c r="G31" s="24">
        <v>3164.5</v>
      </c>
      <c r="H31" s="24">
        <v>1.4</v>
      </c>
      <c r="I31" s="31"/>
      <c r="J31" s="31"/>
      <c r="K31" s="35"/>
    </row>
    <row r="32" spans="2:11" x14ac:dyDescent="0.25">
      <c r="B32" s="8" t="s">
        <v>870</v>
      </c>
      <c r="C32" s="57" t="s">
        <v>871</v>
      </c>
      <c r="D32" s="54" t="s">
        <v>872</v>
      </c>
      <c r="E32" s="6" t="s">
        <v>135</v>
      </c>
      <c r="F32" s="19">
        <v>240000</v>
      </c>
      <c r="G32" s="24">
        <v>2692.8</v>
      </c>
      <c r="H32" s="24">
        <v>1.19</v>
      </c>
      <c r="I32" s="31"/>
      <c r="J32" s="31"/>
      <c r="K32" s="35"/>
    </row>
    <row r="33" spans="1:11" x14ac:dyDescent="0.25">
      <c r="C33" s="58" t="s">
        <v>39</v>
      </c>
      <c r="D33" s="54"/>
      <c r="E33" s="6"/>
      <c r="F33" s="19"/>
      <c r="G33" s="25">
        <f>SUM(XDO_?FINAL_MV?92?)</f>
        <v>221959.02</v>
      </c>
      <c r="H33" s="25">
        <f>SUM(XDO_?FINAL_PER_NET?92?)</f>
        <v>98.089999999999989</v>
      </c>
      <c r="I33" s="31"/>
      <c r="J33" s="31"/>
      <c r="K33" s="35"/>
    </row>
    <row r="34" spans="1:11" x14ac:dyDescent="0.25">
      <c r="C34" s="57"/>
      <c r="D34" s="54"/>
      <c r="E34" s="6"/>
      <c r="F34" s="19"/>
      <c r="G34" s="24"/>
      <c r="H34" s="24"/>
      <c r="I34" s="31"/>
      <c r="J34" s="31"/>
      <c r="K34" s="35"/>
    </row>
    <row r="35" spans="1:11" x14ac:dyDescent="0.25">
      <c r="C35" s="58" t="s">
        <v>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5</v>
      </c>
      <c r="D39" s="54"/>
      <c r="E39" s="6"/>
      <c r="F39" s="19"/>
      <c r="G39" s="24"/>
      <c r="H39" s="24"/>
      <c r="I39" s="31"/>
      <c r="J39" s="31"/>
      <c r="K39" s="35"/>
    </row>
    <row r="40" spans="1:11" x14ac:dyDescent="0.25">
      <c r="C40" s="59" t="s">
        <v>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7</v>
      </c>
      <c r="D42" s="54"/>
      <c r="E42" s="6"/>
      <c r="F42" s="19"/>
      <c r="G42" s="24"/>
      <c r="H42" s="24"/>
      <c r="I42" s="31"/>
      <c r="J42" s="31"/>
      <c r="K42" s="35"/>
    </row>
    <row r="43" spans="1:11" x14ac:dyDescent="0.25">
      <c r="B43" s="8" t="s">
        <v>874</v>
      </c>
      <c r="C43" s="57" t="s">
        <v>875</v>
      </c>
      <c r="D43" s="54" t="s">
        <v>876</v>
      </c>
      <c r="E43" s="6" t="s">
        <v>877</v>
      </c>
      <c r="F43" s="19">
        <v>4000000</v>
      </c>
      <c r="G43" s="24">
        <v>688.25</v>
      </c>
      <c r="H43" s="24">
        <v>0.3</v>
      </c>
      <c r="I43" s="31">
        <v>8.61</v>
      </c>
      <c r="J43" s="31"/>
      <c r="K43" s="35" t="s">
        <v>4715</v>
      </c>
    </row>
    <row r="44" spans="1:11" x14ac:dyDescent="0.25">
      <c r="C44" s="58" t="s">
        <v>39</v>
      </c>
      <c r="D44" s="54"/>
      <c r="E44" s="6"/>
      <c r="F44" s="19"/>
      <c r="G44" s="25">
        <v>688.25</v>
      </c>
      <c r="H44" s="25">
        <v>0.3</v>
      </c>
      <c r="I44" s="31"/>
      <c r="J44" s="31"/>
      <c r="K44" s="35"/>
    </row>
    <row r="45" spans="1:11" x14ac:dyDescent="0.25">
      <c r="C45" s="57"/>
      <c r="D45" s="54"/>
      <c r="E45" s="6"/>
      <c r="F45" s="19"/>
      <c r="G45" s="24"/>
      <c r="H45" s="24"/>
      <c r="I45" s="31"/>
      <c r="J45" s="31"/>
      <c r="K45" s="35"/>
    </row>
    <row r="46" spans="1:11" x14ac:dyDescent="0.25">
      <c r="C46" s="58" t="s">
        <v>8</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4135.13</v>
      </c>
      <c r="H74" s="24">
        <v>1.83</v>
      </c>
      <c r="I74" s="31"/>
      <c r="J74" s="31"/>
      <c r="K74" s="35"/>
    </row>
    <row r="75" spans="1:54" x14ac:dyDescent="0.25">
      <c r="C75" s="58" t="s">
        <v>39</v>
      </c>
      <c r="D75" s="54"/>
      <c r="E75" s="6"/>
      <c r="F75" s="19"/>
      <c r="G75" s="25">
        <v>4135.13</v>
      </c>
      <c r="H75" s="25">
        <v>1.83</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4705</v>
      </c>
      <c r="D78" s="54"/>
      <c r="E78" s="6"/>
      <c r="F78" s="19"/>
      <c r="G78" s="24" t="s">
        <v>2</v>
      </c>
      <c r="H78" s="24" t="s">
        <v>2</v>
      </c>
      <c r="I78" s="31"/>
      <c r="J78" s="31"/>
      <c r="K78" s="35"/>
      <c r="L78" s="3"/>
      <c r="AI78" s="3"/>
      <c r="AV78" s="3"/>
      <c r="AX78" s="3"/>
      <c r="BB78" s="3"/>
    </row>
    <row r="79" spans="1:54" x14ac:dyDescent="0.25">
      <c r="B79" s="8"/>
      <c r="C79" s="57" t="s">
        <v>40</v>
      </c>
      <c r="D79" s="54"/>
      <c r="E79" s="6"/>
      <c r="F79" s="19"/>
      <c r="G79" s="24">
        <v>-460.51</v>
      </c>
      <c r="H79" s="24">
        <v>-0.22</v>
      </c>
      <c r="I79" s="31"/>
      <c r="J79" s="31"/>
      <c r="K79" s="35"/>
    </row>
    <row r="80" spans="1:54" x14ac:dyDescent="0.25">
      <c r="C80" s="58" t="s">
        <v>39</v>
      </c>
      <c r="D80" s="54"/>
      <c r="E80" s="6"/>
      <c r="F80" s="19"/>
      <c r="G80" s="25">
        <v>-460.51</v>
      </c>
      <c r="H80" s="25">
        <v>-0.22</v>
      </c>
      <c r="I80" s="31"/>
      <c r="J80" s="31"/>
      <c r="K80" s="35"/>
    </row>
    <row r="81" spans="3:11" x14ac:dyDescent="0.25">
      <c r="C81" s="57"/>
      <c r="D81" s="54"/>
      <c r="E81" s="6"/>
      <c r="F81" s="19"/>
      <c r="G81" s="24"/>
      <c r="H81" s="24"/>
      <c r="I81" s="31"/>
      <c r="J81" s="31"/>
      <c r="K81" s="35"/>
    </row>
    <row r="82" spans="3:11" x14ac:dyDescent="0.25">
      <c r="C82" s="60" t="s">
        <v>41</v>
      </c>
      <c r="D82" s="55"/>
      <c r="E82" s="5"/>
      <c r="F82" s="20"/>
      <c r="G82" s="26">
        <v>226321.89</v>
      </c>
      <c r="H82" s="26">
        <v>100</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1" spans="3:11" x14ac:dyDescent="0.25">
      <c r="C91" s="2" t="s">
        <v>4742</v>
      </c>
    </row>
    <row r="93" spans="3:11" x14ac:dyDescent="0.25">
      <c r="C93" s="77" t="s">
        <v>4788</v>
      </c>
      <c r="E93" s="77" t="s">
        <v>4789</v>
      </c>
      <c r="F93" s="78"/>
    </row>
    <row r="94" spans="3:11" x14ac:dyDescent="0.25">
      <c r="E94" s="2" t="s">
        <v>4798</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
  <dimension ref="A1:IV219"/>
  <sheetViews>
    <sheetView showGridLines="0" zoomScale="90" zoomScaleNormal="90" workbookViewId="0">
      <pane ySplit="6" topLeftCell="A1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3607</v>
      </c>
      <c r="J2" s="38" t="s">
        <v>4517</v>
      </c>
    </row>
    <row r="3" spans="1:54" ht="16.5" x14ac:dyDescent="0.3">
      <c r="C3" s="1" t="s">
        <v>26</v>
      </c>
      <c r="D3" s="21" t="s">
        <v>3608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1999</v>
      </c>
      <c r="C10" s="57" t="s">
        <v>1520</v>
      </c>
      <c r="D10" s="54" t="s">
        <v>2000</v>
      </c>
      <c r="E10" s="6" t="s">
        <v>96</v>
      </c>
      <c r="F10" s="19">
        <v>148944</v>
      </c>
      <c r="G10" s="24">
        <v>569.86</v>
      </c>
      <c r="H10" s="24">
        <v>2.13</v>
      </c>
      <c r="I10" s="31"/>
      <c r="J10" s="31"/>
      <c r="K10" s="35"/>
    </row>
    <row r="11" spans="1:54" x14ac:dyDescent="0.25">
      <c r="B11" s="8" t="s">
        <v>1893</v>
      </c>
      <c r="C11" s="57" t="s">
        <v>625</v>
      </c>
      <c r="D11" s="54" t="s">
        <v>1894</v>
      </c>
      <c r="E11" s="6" t="s">
        <v>96</v>
      </c>
      <c r="F11" s="19">
        <v>126948</v>
      </c>
      <c r="G11" s="24">
        <v>524.1</v>
      </c>
      <c r="H11" s="24">
        <v>1.96</v>
      </c>
      <c r="I11" s="31"/>
      <c r="J11" s="31"/>
      <c r="K11" s="35"/>
    </row>
    <row r="12" spans="1:54" x14ac:dyDescent="0.25">
      <c r="B12" s="8" t="s">
        <v>834</v>
      </c>
      <c r="C12" s="57" t="s">
        <v>835</v>
      </c>
      <c r="D12" s="54" t="s">
        <v>836</v>
      </c>
      <c r="E12" s="6" t="s">
        <v>225</v>
      </c>
      <c r="F12" s="19">
        <v>75762</v>
      </c>
      <c r="G12" s="24">
        <v>519.91999999999996</v>
      </c>
      <c r="H12" s="24">
        <v>1.95</v>
      </c>
      <c r="I12" s="31"/>
      <c r="J12" s="31"/>
      <c r="K12" s="35"/>
    </row>
    <row r="13" spans="1:54" x14ac:dyDescent="0.25">
      <c r="B13" s="8" t="s">
        <v>3609</v>
      </c>
      <c r="C13" s="57" t="s">
        <v>3610</v>
      </c>
      <c r="D13" s="54" t="s">
        <v>3611</v>
      </c>
      <c r="E13" s="6" t="s">
        <v>290</v>
      </c>
      <c r="F13" s="19">
        <v>98907</v>
      </c>
      <c r="G13" s="24">
        <v>519.41</v>
      </c>
      <c r="H13" s="24">
        <v>1.94</v>
      </c>
      <c r="I13" s="31"/>
      <c r="J13" s="31"/>
      <c r="K13" s="35"/>
    </row>
    <row r="14" spans="1:54" x14ac:dyDescent="0.25">
      <c r="B14" s="8" t="s">
        <v>262</v>
      </c>
      <c r="C14" s="57" t="s">
        <v>263</v>
      </c>
      <c r="D14" s="54" t="s">
        <v>264</v>
      </c>
      <c r="E14" s="6" t="s">
        <v>156</v>
      </c>
      <c r="F14" s="19">
        <v>90333</v>
      </c>
      <c r="G14" s="24">
        <v>395.97</v>
      </c>
      <c r="H14" s="24">
        <v>1.48</v>
      </c>
      <c r="I14" s="31"/>
      <c r="J14" s="31"/>
      <c r="K14" s="35"/>
    </row>
    <row r="15" spans="1:54" x14ac:dyDescent="0.25">
      <c r="B15" s="8" t="s">
        <v>139</v>
      </c>
      <c r="C15" s="57" t="s">
        <v>140</v>
      </c>
      <c r="D15" s="54" t="s">
        <v>141</v>
      </c>
      <c r="E15" s="6" t="s">
        <v>57</v>
      </c>
      <c r="F15" s="19">
        <v>6263</v>
      </c>
      <c r="G15" s="24">
        <v>392.97</v>
      </c>
      <c r="H15" s="24">
        <v>1.47</v>
      </c>
      <c r="I15" s="31"/>
      <c r="J15" s="31"/>
      <c r="K15" s="35"/>
    </row>
    <row r="16" spans="1:54" x14ac:dyDescent="0.25">
      <c r="B16" s="8" t="s">
        <v>814</v>
      </c>
      <c r="C16" s="57" t="s">
        <v>815</v>
      </c>
      <c r="D16" s="54" t="s">
        <v>816</v>
      </c>
      <c r="E16" s="6" t="s">
        <v>57</v>
      </c>
      <c r="F16" s="19">
        <v>5287</v>
      </c>
      <c r="G16" s="24">
        <v>390.68</v>
      </c>
      <c r="H16" s="24">
        <v>1.46</v>
      </c>
      <c r="I16" s="31"/>
      <c r="J16" s="31"/>
      <c r="K16" s="35"/>
    </row>
    <row r="17" spans="2:11" x14ac:dyDescent="0.25">
      <c r="B17" s="8" t="s">
        <v>2572</v>
      </c>
      <c r="C17" s="57" t="s">
        <v>2573</v>
      </c>
      <c r="D17" s="54" t="s">
        <v>2574</v>
      </c>
      <c r="E17" s="6" t="s">
        <v>53</v>
      </c>
      <c r="F17" s="19">
        <v>49381</v>
      </c>
      <c r="G17" s="24">
        <v>388.83</v>
      </c>
      <c r="H17" s="24">
        <v>1.46</v>
      </c>
      <c r="I17" s="31"/>
      <c r="J17" s="31"/>
      <c r="K17" s="35"/>
    </row>
    <row r="18" spans="2:11" x14ac:dyDescent="0.25">
      <c r="B18" s="8" t="s">
        <v>2580</v>
      </c>
      <c r="C18" s="57" t="s">
        <v>1043</v>
      </c>
      <c r="D18" s="54" t="s">
        <v>2581</v>
      </c>
      <c r="E18" s="6" t="s">
        <v>53</v>
      </c>
      <c r="F18" s="19">
        <v>1799523</v>
      </c>
      <c r="G18" s="24">
        <v>386</v>
      </c>
      <c r="H18" s="24">
        <v>1.44</v>
      </c>
      <c r="I18" s="31"/>
      <c r="J18" s="31"/>
      <c r="K18" s="35"/>
    </row>
    <row r="19" spans="2:11" x14ac:dyDescent="0.25">
      <c r="B19" s="8" t="s">
        <v>274</v>
      </c>
      <c r="C19" s="57" t="s">
        <v>275</v>
      </c>
      <c r="D19" s="54" t="s">
        <v>276</v>
      </c>
      <c r="E19" s="6" t="s">
        <v>112</v>
      </c>
      <c r="F19" s="19">
        <v>10712</v>
      </c>
      <c r="G19" s="24">
        <v>379.38</v>
      </c>
      <c r="H19" s="24">
        <v>1.42</v>
      </c>
      <c r="I19" s="31"/>
      <c r="J19" s="31"/>
      <c r="K19" s="35"/>
    </row>
    <row r="20" spans="2:11" x14ac:dyDescent="0.25">
      <c r="B20" s="8" t="s">
        <v>884</v>
      </c>
      <c r="C20" s="57" t="s">
        <v>706</v>
      </c>
      <c r="D20" s="54" t="s">
        <v>885</v>
      </c>
      <c r="E20" s="6" t="s">
        <v>53</v>
      </c>
      <c r="F20" s="19">
        <v>229715</v>
      </c>
      <c r="G20" s="24">
        <v>358.7</v>
      </c>
      <c r="H20" s="24">
        <v>1.34</v>
      </c>
      <c r="I20" s="31"/>
      <c r="J20" s="31"/>
      <c r="K20" s="35"/>
    </row>
    <row r="21" spans="2:11" x14ac:dyDescent="0.25">
      <c r="B21" s="8" t="s">
        <v>2131</v>
      </c>
      <c r="C21" s="57" t="s">
        <v>1246</v>
      </c>
      <c r="D21" s="54" t="s">
        <v>2132</v>
      </c>
      <c r="E21" s="6" t="s">
        <v>53</v>
      </c>
      <c r="F21" s="19">
        <v>391146</v>
      </c>
      <c r="G21" s="24">
        <v>347.73</v>
      </c>
      <c r="H21" s="24">
        <v>1.3</v>
      </c>
      <c r="I21" s="31"/>
      <c r="J21" s="31"/>
      <c r="K21" s="35"/>
    </row>
    <row r="22" spans="2:11" x14ac:dyDescent="0.25">
      <c r="B22" s="8" t="s">
        <v>117</v>
      </c>
      <c r="C22" s="57" t="s">
        <v>118</v>
      </c>
      <c r="D22" s="54" t="s">
        <v>119</v>
      </c>
      <c r="E22" s="6" t="s">
        <v>120</v>
      </c>
      <c r="F22" s="19">
        <v>10292</v>
      </c>
      <c r="G22" s="24">
        <v>329.86</v>
      </c>
      <c r="H22" s="24">
        <v>1.23</v>
      </c>
      <c r="I22" s="31"/>
      <c r="J22" s="31"/>
      <c r="K22" s="35"/>
    </row>
    <row r="23" spans="2:11" x14ac:dyDescent="0.25">
      <c r="B23" s="8" t="s">
        <v>415</v>
      </c>
      <c r="C23" s="57" t="s">
        <v>416</v>
      </c>
      <c r="D23" s="54" t="s">
        <v>417</v>
      </c>
      <c r="E23" s="6" t="s">
        <v>135</v>
      </c>
      <c r="F23" s="19">
        <v>24752</v>
      </c>
      <c r="G23" s="24">
        <v>327.45999999999998</v>
      </c>
      <c r="H23" s="24">
        <v>1.23</v>
      </c>
      <c r="I23" s="31"/>
      <c r="J23" s="31"/>
      <c r="K23" s="35"/>
    </row>
    <row r="24" spans="2:11" x14ac:dyDescent="0.25">
      <c r="B24" s="8" t="s">
        <v>256</v>
      </c>
      <c r="C24" s="57" t="s">
        <v>257</v>
      </c>
      <c r="D24" s="54" t="s">
        <v>258</v>
      </c>
      <c r="E24" s="6" t="s">
        <v>100</v>
      </c>
      <c r="F24" s="19">
        <v>26267</v>
      </c>
      <c r="G24" s="24">
        <v>325.27999999999997</v>
      </c>
      <c r="H24" s="24">
        <v>1.22</v>
      </c>
      <c r="I24" s="31"/>
      <c r="J24" s="31"/>
      <c r="K24" s="35"/>
    </row>
    <row r="25" spans="2:11" x14ac:dyDescent="0.25">
      <c r="B25" s="8" t="s">
        <v>3612</v>
      </c>
      <c r="C25" s="57" t="s">
        <v>3613</v>
      </c>
      <c r="D25" s="54" t="s">
        <v>3614</v>
      </c>
      <c r="E25" s="6" t="s">
        <v>57</v>
      </c>
      <c r="F25" s="19">
        <v>3578</v>
      </c>
      <c r="G25" s="24">
        <v>313.2</v>
      </c>
      <c r="H25" s="24">
        <v>1.17</v>
      </c>
      <c r="I25" s="31"/>
      <c r="J25" s="31"/>
      <c r="K25" s="35"/>
    </row>
    <row r="26" spans="2:11" x14ac:dyDescent="0.25">
      <c r="B26" s="8" t="s">
        <v>849</v>
      </c>
      <c r="C26" s="57" t="s">
        <v>850</v>
      </c>
      <c r="D26" s="54" t="s">
        <v>851</v>
      </c>
      <c r="E26" s="6" t="s">
        <v>135</v>
      </c>
      <c r="F26" s="19">
        <v>28849</v>
      </c>
      <c r="G26" s="24">
        <v>312.72000000000003</v>
      </c>
      <c r="H26" s="24">
        <v>1.17</v>
      </c>
      <c r="I26" s="31"/>
      <c r="J26" s="31"/>
      <c r="K26" s="35"/>
    </row>
    <row r="27" spans="2:11" x14ac:dyDescent="0.25">
      <c r="B27" s="8" t="s">
        <v>3615</v>
      </c>
      <c r="C27" s="57" t="s">
        <v>3616</v>
      </c>
      <c r="D27" s="54" t="s">
        <v>3617</v>
      </c>
      <c r="E27" s="6" t="s">
        <v>100</v>
      </c>
      <c r="F27" s="19">
        <v>6646</v>
      </c>
      <c r="G27" s="24">
        <v>301.92</v>
      </c>
      <c r="H27" s="24">
        <v>1.1299999999999999</v>
      </c>
      <c r="I27" s="31"/>
      <c r="J27" s="31"/>
      <c r="K27" s="35"/>
    </row>
    <row r="28" spans="2:11" x14ac:dyDescent="0.25">
      <c r="B28" s="8" t="s">
        <v>3618</v>
      </c>
      <c r="C28" s="57" t="s">
        <v>3619</v>
      </c>
      <c r="D28" s="54" t="s">
        <v>3620</v>
      </c>
      <c r="E28" s="6" t="s">
        <v>82</v>
      </c>
      <c r="F28" s="19">
        <v>65798</v>
      </c>
      <c r="G28" s="24">
        <v>298.99</v>
      </c>
      <c r="H28" s="24">
        <v>1.1200000000000001</v>
      </c>
      <c r="I28" s="31"/>
      <c r="J28" s="31"/>
      <c r="K28" s="35"/>
    </row>
    <row r="29" spans="2:11" x14ac:dyDescent="0.25">
      <c r="B29" s="8" t="s">
        <v>2582</v>
      </c>
      <c r="C29" s="57" t="s">
        <v>2583</v>
      </c>
      <c r="D29" s="54" t="s">
        <v>2584</v>
      </c>
      <c r="E29" s="6" t="s">
        <v>100</v>
      </c>
      <c r="F29" s="19">
        <v>18218</v>
      </c>
      <c r="G29" s="24">
        <v>279.97000000000003</v>
      </c>
      <c r="H29" s="24">
        <v>1.05</v>
      </c>
      <c r="I29" s="31"/>
      <c r="J29" s="31"/>
      <c r="K29" s="35"/>
    </row>
    <row r="30" spans="2:11" x14ac:dyDescent="0.25">
      <c r="B30" s="8" t="s">
        <v>97</v>
      </c>
      <c r="C30" s="57" t="s">
        <v>98</v>
      </c>
      <c r="D30" s="54" t="s">
        <v>99</v>
      </c>
      <c r="E30" s="6" t="s">
        <v>100</v>
      </c>
      <c r="F30" s="19">
        <v>13933</v>
      </c>
      <c r="G30" s="24">
        <v>273.64</v>
      </c>
      <c r="H30" s="24">
        <v>1.02</v>
      </c>
      <c r="I30" s="31"/>
      <c r="J30" s="31"/>
      <c r="K30" s="35"/>
    </row>
    <row r="31" spans="2:11" x14ac:dyDescent="0.25">
      <c r="B31" s="8" t="s">
        <v>109</v>
      </c>
      <c r="C31" s="57" t="s">
        <v>110</v>
      </c>
      <c r="D31" s="54" t="s">
        <v>111</v>
      </c>
      <c r="E31" s="6" t="s">
        <v>112</v>
      </c>
      <c r="F31" s="19">
        <v>42108</v>
      </c>
      <c r="G31" s="24">
        <v>271.39</v>
      </c>
      <c r="H31" s="24">
        <v>1.02</v>
      </c>
      <c r="I31" s="31"/>
      <c r="J31" s="31"/>
      <c r="K31" s="35"/>
    </row>
    <row r="32" spans="2:11" x14ac:dyDescent="0.25">
      <c r="B32" s="8" t="s">
        <v>537</v>
      </c>
      <c r="C32" s="57" t="s">
        <v>538</v>
      </c>
      <c r="D32" s="54" t="s">
        <v>539</v>
      </c>
      <c r="E32" s="6" t="s">
        <v>112</v>
      </c>
      <c r="F32" s="19">
        <v>209</v>
      </c>
      <c r="G32" s="24">
        <v>270.82</v>
      </c>
      <c r="H32" s="24">
        <v>1.01</v>
      </c>
      <c r="I32" s="31"/>
      <c r="J32" s="31"/>
      <c r="K32" s="35"/>
    </row>
    <row r="33" spans="2:11" x14ac:dyDescent="0.25">
      <c r="B33" s="8" t="s">
        <v>235</v>
      </c>
      <c r="C33" s="57" t="s">
        <v>236</v>
      </c>
      <c r="D33" s="54" t="s">
        <v>237</v>
      </c>
      <c r="E33" s="6" t="s">
        <v>135</v>
      </c>
      <c r="F33" s="19">
        <v>5151</v>
      </c>
      <c r="G33" s="24">
        <v>267.99</v>
      </c>
      <c r="H33" s="24">
        <v>1</v>
      </c>
      <c r="I33" s="31"/>
      <c r="J33" s="31"/>
      <c r="K33" s="35"/>
    </row>
    <row r="34" spans="2:11" x14ac:dyDescent="0.25">
      <c r="B34" s="8" t="s">
        <v>170</v>
      </c>
      <c r="C34" s="57" t="s">
        <v>171</v>
      </c>
      <c r="D34" s="54" t="s">
        <v>172</v>
      </c>
      <c r="E34" s="6" t="s">
        <v>173</v>
      </c>
      <c r="F34" s="19">
        <v>147577</v>
      </c>
      <c r="G34" s="24">
        <v>267.93</v>
      </c>
      <c r="H34" s="24">
        <v>1</v>
      </c>
      <c r="I34" s="31"/>
      <c r="J34" s="31"/>
      <c r="K34" s="35"/>
    </row>
    <row r="35" spans="2:11" x14ac:dyDescent="0.25">
      <c r="B35" s="8" t="s">
        <v>2119</v>
      </c>
      <c r="C35" s="57" t="s">
        <v>2120</v>
      </c>
      <c r="D35" s="54" t="s">
        <v>2121</v>
      </c>
      <c r="E35" s="6" t="s">
        <v>100</v>
      </c>
      <c r="F35" s="19">
        <v>4776</v>
      </c>
      <c r="G35" s="24">
        <v>261.95999999999998</v>
      </c>
      <c r="H35" s="24">
        <v>0.98</v>
      </c>
      <c r="I35" s="31"/>
      <c r="J35" s="31"/>
      <c r="K35" s="35"/>
    </row>
    <row r="36" spans="2:11" x14ac:dyDescent="0.25">
      <c r="B36" s="8" t="s">
        <v>1866</v>
      </c>
      <c r="C36" s="57" t="s">
        <v>1867</v>
      </c>
      <c r="D36" s="54" t="s">
        <v>1868</v>
      </c>
      <c r="E36" s="6" t="s">
        <v>197</v>
      </c>
      <c r="F36" s="19">
        <v>65479</v>
      </c>
      <c r="G36" s="24">
        <v>261.2</v>
      </c>
      <c r="H36" s="24">
        <v>0.98</v>
      </c>
      <c r="I36" s="31"/>
      <c r="J36" s="31"/>
      <c r="K36" s="35"/>
    </row>
    <row r="37" spans="2:11" x14ac:dyDescent="0.25">
      <c r="B37" s="8" t="s">
        <v>1996</v>
      </c>
      <c r="C37" s="57" t="s">
        <v>1997</v>
      </c>
      <c r="D37" s="54" t="s">
        <v>1998</v>
      </c>
      <c r="E37" s="6" t="s">
        <v>166</v>
      </c>
      <c r="F37" s="19">
        <v>94585</v>
      </c>
      <c r="G37" s="24">
        <v>259.82</v>
      </c>
      <c r="H37" s="24">
        <v>0.97</v>
      </c>
      <c r="I37" s="31"/>
      <c r="J37" s="31"/>
      <c r="K37" s="35"/>
    </row>
    <row r="38" spans="2:11" x14ac:dyDescent="0.25">
      <c r="B38" s="8" t="s">
        <v>1980</v>
      </c>
      <c r="C38" s="57" t="s">
        <v>1981</v>
      </c>
      <c r="D38" s="54" t="s">
        <v>1982</v>
      </c>
      <c r="E38" s="6" t="s">
        <v>82</v>
      </c>
      <c r="F38" s="19">
        <v>132154</v>
      </c>
      <c r="G38" s="24">
        <v>255.78</v>
      </c>
      <c r="H38" s="24">
        <v>0.96</v>
      </c>
      <c r="I38" s="31"/>
      <c r="J38" s="31"/>
      <c r="K38" s="35"/>
    </row>
    <row r="39" spans="2:11" x14ac:dyDescent="0.25">
      <c r="B39" s="8" t="s">
        <v>3621</v>
      </c>
      <c r="C39" s="57" t="s">
        <v>3622</v>
      </c>
      <c r="D39" s="54" t="s">
        <v>3623</v>
      </c>
      <c r="E39" s="6" t="s">
        <v>145</v>
      </c>
      <c r="F39" s="19">
        <v>24733</v>
      </c>
      <c r="G39" s="24">
        <v>253.15</v>
      </c>
      <c r="H39" s="24">
        <v>0.95</v>
      </c>
      <c r="I39" s="31"/>
      <c r="J39" s="31"/>
      <c r="K39" s="35"/>
    </row>
    <row r="40" spans="2:11" x14ac:dyDescent="0.25">
      <c r="B40" s="8" t="s">
        <v>3624</v>
      </c>
      <c r="C40" s="57" t="s">
        <v>3625</v>
      </c>
      <c r="D40" s="54" t="s">
        <v>3626</v>
      </c>
      <c r="E40" s="6" t="s">
        <v>57</v>
      </c>
      <c r="F40" s="19">
        <v>16591</v>
      </c>
      <c r="G40" s="24">
        <v>251.16</v>
      </c>
      <c r="H40" s="24">
        <v>0.94</v>
      </c>
      <c r="I40" s="31"/>
      <c r="J40" s="31"/>
      <c r="K40" s="35"/>
    </row>
    <row r="41" spans="2:11" x14ac:dyDescent="0.25">
      <c r="B41" s="8" t="s">
        <v>2042</v>
      </c>
      <c r="C41" s="57" t="s">
        <v>2043</v>
      </c>
      <c r="D41" s="54" t="s">
        <v>2044</v>
      </c>
      <c r="E41" s="6" t="s">
        <v>104</v>
      </c>
      <c r="F41" s="19">
        <v>3804</v>
      </c>
      <c r="G41" s="24">
        <v>249.8</v>
      </c>
      <c r="H41" s="24">
        <v>0.94</v>
      </c>
      <c r="I41" s="31"/>
      <c r="J41" s="31"/>
      <c r="K41" s="35"/>
    </row>
    <row r="42" spans="2:11" x14ac:dyDescent="0.25">
      <c r="B42" s="8" t="s">
        <v>880</v>
      </c>
      <c r="C42" s="57" t="s">
        <v>881</v>
      </c>
      <c r="D42" s="54" t="s">
        <v>882</v>
      </c>
      <c r="E42" s="6" t="s">
        <v>883</v>
      </c>
      <c r="F42" s="19">
        <v>117237</v>
      </c>
      <c r="G42" s="24">
        <v>245.79</v>
      </c>
      <c r="H42" s="24">
        <v>0.92</v>
      </c>
      <c r="I42" s="31"/>
      <c r="J42" s="31"/>
      <c r="K42" s="35"/>
    </row>
    <row r="43" spans="2:11" x14ac:dyDescent="0.25">
      <c r="B43" s="8" t="s">
        <v>149</v>
      </c>
      <c r="C43" s="57" t="s">
        <v>150</v>
      </c>
      <c r="D43" s="54" t="s">
        <v>151</v>
      </c>
      <c r="E43" s="6" t="s">
        <v>152</v>
      </c>
      <c r="F43" s="19">
        <v>140529</v>
      </c>
      <c r="G43" s="24">
        <v>244.45</v>
      </c>
      <c r="H43" s="24">
        <v>0.92</v>
      </c>
      <c r="I43" s="31"/>
      <c r="J43" s="31"/>
      <c r="K43" s="35"/>
    </row>
    <row r="44" spans="2:11" x14ac:dyDescent="0.25">
      <c r="B44" s="8" t="s">
        <v>1801</v>
      </c>
      <c r="C44" s="57" t="s">
        <v>1170</v>
      </c>
      <c r="D44" s="54" t="s">
        <v>1802</v>
      </c>
      <c r="E44" s="6" t="s">
        <v>96</v>
      </c>
      <c r="F44" s="19">
        <v>6951</v>
      </c>
      <c r="G44" s="24">
        <v>243.86</v>
      </c>
      <c r="H44" s="24">
        <v>0.91</v>
      </c>
      <c r="I44" s="31"/>
      <c r="J44" s="31"/>
      <c r="K44" s="35"/>
    </row>
    <row r="45" spans="2:11" x14ac:dyDescent="0.25">
      <c r="B45" s="8" t="s">
        <v>113</v>
      </c>
      <c r="C45" s="57" t="s">
        <v>114</v>
      </c>
      <c r="D45" s="54" t="s">
        <v>115</v>
      </c>
      <c r="E45" s="6" t="s">
        <v>116</v>
      </c>
      <c r="F45" s="19">
        <v>628</v>
      </c>
      <c r="G45" s="24">
        <v>241.86</v>
      </c>
      <c r="H45" s="24">
        <v>0.91</v>
      </c>
      <c r="I45" s="31"/>
      <c r="J45" s="31"/>
      <c r="K45" s="35"/>
    </row>
    <row r="46" spans="2:11" x14ac:dyDescent="0.25">
      <c r="B46" s="8" t="s">
        <v>294</v>
      </c>
      <c r="C46" s="57" t="s">
        <v>295</v>
      </c>
      <c r="D46" s="54" t="s">
        <v>296</v>
      </c>
      <c r="E46" s="6" t="s">
        <v>190</v>
      </c>
      <c r="F46" s="19">
        <v>28124</v>
      </c>
      <c r="G46" s="24">
        <v>241.77</v>
      </c>
      <c r="H46" s="24">
        <v>0.91</v>
      </c>
      <c r="I46" s="31"/>
      <c r="J46" s="31"/>
      <c r="K46" s="35"/>
    </row>
    <row r="47" spans="2:11" x14ac:dyDescent="0.25">
      <c r="B47" s="8" t="s">
        <v>927</v>
      </c>
      <c r="C47" s="57" t="s">
        <v>928</v>
      </c>
      <c r="D47" s="54" t="s">
        <v>929</v>
      </c>
      <c r="E47" s="6" t="s">
        <v>244</v>
      </c>
      <c r="F47" s="19">
        <v>25135</v>
      </c>
      <c r="G47" s="24">
        <v>239.86</v>
      </c>
      <c r="H47" s="24">
        <v>0.9</v>
      </c>
      <c r="I47" s="31"/>
      <c r="J47" s="31"/>
      <c r="K47" s="35"/>
    </row>
    <row r="48" spans="2:11" x14ac:dyDescent="0.25">
      <c r="B48" s="8" t="s">
        <v>1824</v>
      </c>
      <c r="C48" s="57" t="s">
        <v>719</v>
      </c>
      <c r="D48" s="54" t="s">
        <v>1825</v>
      </c>
      <c r="E48" s="6" t="s">
        <v>145</v>
      </c>
      <c r="F48" s="19">
        <v>11693</v>
      </c>
      <c r="G48" s="24">
        <v>235.42</v>
      </c>
      <c r="H48" s="24">
        <v>0.88</v>
      </c>
      <c r="I48" s="31"/>
      <c r="J48" s="31"/>
      <c r="K48" s="35"/>
    </row>
    <row r="49" spans="2:11" x14ac:dyDescent="0.25">
      <c r="B49" s="8" t="s">
        <v>2803</v>
      </c>
      <c r="C49" s="57" t="s">
        <v>2804</v>
      </c>
      <c r="D49" s="54" t="s">
        <v>2805</v>
      </c>
      <c r="E49" s="6" t="s">
        <v>57</v>
      </c>
      <c r="F49" s="19">
        <v>8518</v>
      </c>
      <c r="G49" s="24">
        <v>233.37</v>
      </c>
      <c r="H49" s="24">
        <v>0.87</v>
      </c>
      <c r="I49" s="31"/>
      <c r="J49" s="31"/>
      <c r="K49" s="35"/>
    </row>
    <row r="50" spans="2:11" x14ac:dyDescent="0.25">
      <c r="B50" s="8" t="s">
        <v>2092</v>
      </c>
      <c r="C50" s="57" t="s">
        <v>2093</v>
      </c>
      <c r="D50" s="54" t="s">
        <v>2094</v>
      </c>
      <c r="E50" s="6" t="s">
        <v>100</v>
      </c>
      <c r="F50" s="19">
        <v>12124</v>
      </c>
      <c r="G50" s="24">
        <v>231.27</v>
      </c>
      <c r="H50" s="24">
        <v>0.87</v>
      </c>
      <c r="I50" s="31"/>
      <c r="J50" s="31"/>
      <c r="K50" s="35"/>
    </row>
    <row r="51" spans="2:11" x14ac:dyDescent="0.25">
      <c r="B51" s="8" t="s">
        <v>210</v>
      </c>
      <c r="C51" s="57" t="s">
        <v>211</v>
      </c>
      <c r="D51" s="54" t="s">
        <v>212</v>
      </c>
      <c r="E51" s="6" t="s">
        <v>104</v>
      </c>
      <c r="F51" s="19">
        <v>23419</v>
      </c>
      <c r="G51" s="24">
        <v>229.12</v>
      </c>
      <c r="H51" s="24">
        <v>0.86</v>
      </c>
      <c r="I51" s="31"/>
      <c r="J51" s="31"/>
      <c r="K51" s="35"/>
    </row>
    <row r="52" spans="2:11" x14ac:dyDescent="0.25">
      <c r="B52" s="8" t="s">
        <v>222</v>
      </c>
      <c r="C52" s="57" t="s">
        <v>223</v>
      </c>
      <c r="D52" s="54" t="s">
        <v>224</v>
      </c>
      <c r="E52" s="6" t="s">
        <v>225</v>
      </c>
      <c r="F52" s="19">
        <v>53433</v>
      </c>
      <c r="G52" s="24">
        <v>223.99</v>
      </c>
      <c r="H52" s="24">
        <v>0.84</v>
      </c>
      <c r="I52" s="31"/>
      <c r="J52" s="31"/>
      <c r="K52" s="35"/>
    </row>
    <row r="53" spans="2:11" x14ac:dyDescent="0.25">
      <c r="B53" s="8" t="s">
        <v>153</v>
      </c>
      <c r="C53" s="57" t="s">
        <v>154</v>
      </c>
      <c r="D53" s="54" t="s">
        <v>155</v>
      </c>
      <c r="E53" s="6" t="s">
        <v>156</v>
      </c>
      <c r="F53" s="19">
        <v>39256</v>
      </c>
      <c r="G53" s="24">
        <v>221.82</v>
      </c>
      <c r="H53" s="24">
        <v>0.83</v>
      </c>
      <c r="I53" s="31"/>
      <c r="J53" s="31"/>
      <c r="K53" s="35"/>
    </row>
    <row r="54" spans="2:11" x14ac:dyDescent="0.25">
      <c r="B54" s="8" t="s">
        <v>478</v>
      </c>
      <c r="C54" s="57" t="s">
        <v>479</v>
      </c>
      <c r="D54" s="54" t="s">
        <v>480</v>
      </c>
      <c r="E54" s="6" t="s">
        <v>481</v>
      </c>
      <c r="F54" s="19">
        <v>27735</v>
      </c>
      <c r="G54" s="24">
        <v>220.4</v>
      </c>
      <c r="H54" s="24">
        <v>0.83</v>
      </c>
      <c r="I54" s="31"/>
      <c r="J54" s="31"/>
      <c r="K54" s="35"/>
    </row>
    <row r="55" spans="2:11" x14ac:dyDescent="0.25">
      <c r="B55" s="8" t="s">
        <v>1812</v>
      </c>
      <c r="C55" s="57" t="s">
        <v>1813</v>
      </c>
      <c r="D55" s="54" t="s">
        <v>1814</v>
      </c>
      <c r="E55" s="6" t="s">
        <v>145</v>
      </c>
      <c r="F55" s="19">
        <v>9529</v>
      </c>
      <c r="G55" s="24">
        <v>213.89</v>
      </c>
      <c r="H55" s="24">
        <v>0.8</v>
      </c>
      <c r="I55" s="31"/>
      <c r="J55" s="31"/>
      <c r="K55" s="35"/>
    </row>
    <row r="56" spans="2:11" x14ac:dyDescent="0.25">
      <c r="B56" s="8" t="s">
        <v>3627</v>
      </c>
      <c r="C56" s="57" t="s">
        <v>592</v>
      </c>
      <c r="D56" s="54" t="s">
        <v>3628</v>
      </c>
      <c r="E56" s="6" t="s">
        <v>255</v>
      </c>
      <c r="F56" s="19">
        <v>11986</v>
      </c>
      <c r="G56" s="24">
        <v>212.19</v>
      </c>
      <c r="H56" s="24">
        <v>0.79</v>
      </c>
      <c r="I56" s="31"/>
      <c r="J56" s="31"/>
      <c r="K56" s="35"/>
    </row>
    <row r="57" spans="2:11" x14ac:dyDescent="0.25">
      <c r="B57" s="8" t="s">
        <v>2095</v>
      </c>
      <c r="C57" s="57" t="s">
        <v>2096</v>
      </c>
      <c r="D57" s="54" t="s">
        <v>2097</v>
      </c>
      <c r="E57" s="6" t="s">
        <v>112</v>
      </c>
      <c r="F57" s="19">
        <v>8131</v>
      </c>
      <c r="G57" s="24">
        <v>208.85</v>
      </c>
      <c r="H57" s="24">
        <v>0.78</v>
      </c>
      <c r="I57" s="31"/>
      <c r="J57" s="31"/>
      <c r="K57" s="35"/>
    </row>
    <row r="58" spans="2:11" x14ac:dyDescent="0.25">
      <c r="B58" s="8" t="s">
        <v>3629</v>
      </c>
      <c r="C58" s="57" t="s">
        <v>1226</v>
      </c>
      <c r="D58" s="54" t="s">
        <v>3630</v>
      </c>
      <c r="E58" s="6" t="s">
        <v>53</v>
      </c>
      <c r="F58" s="19">
        <v>174878</v>
      </c>
      <c r="G58" s="24">
        <v>208.28</v>
      </c>
      <c r="H58" s="24">
        <v>0.78</v>
      </c>
      <c r="I58" s="31"/>
      <c r="J58" s="31"/>
      <c r="K58" s="35"/>
    </row>
    <row r="59" spans="2:11" x14ac:dyDescent="0.25">
      <c r="B59" s="8" t="s">
        <v>2006</v>
      </c>
      <c r="C59" s="57" t="s">
        <v>2007</v>
      </c>
      <c r="D59" s="54" t="s">
        <v>2008</v>
      </c>
      <c r="E59" s="6" t="s">
        <v>575</v>
      </c>
      <c r="F59" s="19">
        <v>253849</v>
      </c>
      <c r="G59" s="24">
        <v>204.48</v>
      </c>
      <c r="H59" s="24">
        <v>0.77</v>
      </c>
      <c r="I59" s="31"/>
      <c r="J59" s="31"/>
      <c r="K59" s="35"/>
    </row>
    <row r="60" spans="2:11" x14ac:dyDescent="0.25">
      <c r="B60" s="8" t="s">
        <v>482</v>
      </c>
      <c r="C60" s="57" t="s">
        <v>483</v>
      </c>
      <c r="D60" s="54" t="s">
        <v>484</v>
      </c>
      <c r="E60" s="6" t="s">
        <v>104</v>
      </c>
      <c r="F60" s="19">
        <v>65669</v>
      </c>
      <c r="G60" s="24">
        <v>204.16</v>
      </c>
      <c r="H60" s="24">
        <v>0.76</v>
      </c>
      <c r="I60" s="31"/>
      <c r="J60" s="31"/>
      <c r="K60" s="35"/>
    </row>
    <row r="61" spans="2:11" x14ac:dyDescent="0.25">
      <c r="B61" s="8" t="s">
        <v>1878</v>
      </c>
      <c r="C61" s="57" t="s">
        <v>737</v>
      </c>
      <c r="D61" s="54" t="s">
        <v>1879</v>
      </c>
      <c r="E61" s="6" t="s">
        <v>188</v>
      </c>
      <c r="F61" s="19">
        <v>35476</v>
      </c>
      <c r="G61" s="24">
        <v>202.96</v>
      </c>
      <c r="H61" s="24">
        <v>0.76</v>
      </c>
      <c r="I61" s="31"/>
      <c r="J61" s="31"/>
      <c r="K61" s="35"/>
    </row>
    <row r="62" spans="2:11" x14ac:dyDescent="0.25">
      <c r="B62" s="8" t="s">
        <v>1977</v>
      </c>
      <c r="C62" s="57" t="s">
        <v>1978</v>
      </c>
      <c r="D62" s="54" t="s">
        <v>1979</v>
      </c>
      <c r="E62" s="6" t="s">
        <v>53</v>
      </c>
      <c r="F62" s="19">
        <v>77664</v>
      </c>
      <c r="G62" s="24">
        <v>187.48</v>
      </c>
      <c r="H62" s="24">
        <v>0.7</v>
      </c>
      <c r="I62" s="31"/>
      <c r="J62" s="31"/>
      <c r="K62" s="35"/>
    </row>
    <row r="63" spans="2:11" x14ac:dyDescent="0.25">
      <c r="B63" s="8" t="s">
        <v>3631</v>
      </c>
      <c r="C63" s="57" t="s">
        <v>1525</v>
      </c>
      <c r="D63" s="54" t="s">
        <v>3632</v>
      </c>
      <c r="E63" s="6" t="s">
        <v>96</v>
      </c>
      <c r="F63" s="19">
        <v>187672</v>
      </c>
      <c r="G63" s="24">
        <v>186.45</v>
      </c>
      <c r="H63" s="24">
        <v>0.7</v>
      </c>
      <c r="I63" s="31"/>
      <c r="J63" s="31"/>
      <c r="K63" s="35"/>
    </row>
    <row r="64" spans="2:11" x14ac:dyDescent="0.25">
      <c r="B64" s="8" t="s">
        <v>2003</v>
      </c>
      <c r="C64" s="57" t="s">
        <v>2004</v>
      </c>
      <c r="D64" s="54" t="s">
        <v>2005</v>
      </c>
      <c r="E64" s="6" t="s">
        <v>74</v>
      </c>
      <c r="F64" s="19">
        <v>8081</v>
      </c>
      <c r="G64" s="24">
        <v>183.86</v>
      </c>
      <c r="H64" s="24">
        <v>0.69</v>
      </c>
      <c r="I64" s="31"/>
      <c r="J64" s="31"/>
      <c r="K64" s="35"/>
    </row>
    <row r="65" spans="2:11" x14ac:dyDescent="0.25">
      <c r="B65" s="8" t="s">
        <v>1841</v>
      </c>
      <c r="C65" s="57" t="s">
        <v>1842</v>
      </c>
      <c r="D65" s="54" t="s">
        <v>1843</v>
      </c>
      <c r="E65" s="6" t="s">
        <v>188</v>
      </c>
      <c r="F65" s="19">
        <v>148293</v>
      </c>
      <c r="G65" s="24">
        <v>183.36</v>
      </c>
      <c r="H65" s="24">
        <v>0.69</v>
      </c>
      <c r="I65" s="31"/>
      <c r="J65" s="31"/>
      <c r="K65" s="35"/>
    </row>
    <row r="66" spans="2:11" x14ac:dyDescent="0.25">
      <c r="B66" s="8" t="s">
        <v>226</v>
      </c>
      <c r="C66" s="57" t="s">
        <v>227</v>
      </c>
      <c r="D66" s="54" t="s">
        <v>228</v>
      </c>
      <c r="E66" s="6" t="s">
        <v>74</v>
      </c>
      <c r="F66" s="19">
        <v>8283</v>
      </c>
      <c r="G66" s="24">
        <v>183.16</v>
      </c>
      <c r="H66" s="24">
        <v>0.69</v>
      </c>
      <c r="I66" s="31"/>
      <c r="J66" s="31"/>
      <c r="K66" s="35"/>
    </row>
    <row r="67" spans="2:11" x14ac:dyDescent="0.25">
      <c r="B67" s="8" t="s">
        <v>907</v>
      </c>
      <c r="C67" s="57" t="s">
        <v>908</v>
      </c>
      <c r="D67" s="54" t="s">
        <v>909</v>
      </c>
      <c r="E67" s="6" t="s">
        <v>290</v>
      </c>
      <c r="F67" s="19">
        <v>278201</v>
      </c>
      <c r="G67" s="24">
        <v>179.72</v>
      </c>
      <c r="H67" s="24">
        <v>0.67</v>
      </c>
      <c r="I67" s="31"/>
      <c r="J67" s="31"/>
      <c r="K67" s="35"/>
    </row>
    <row r="68" spans="2:11" x14ac:dyDescent="0.25">
      <c r="B68" s="8" t="s">
        <v>3633</v>
      </c>
      <c r="C68" s="57" t="s">
        <v>3634</v>
      </c>
      <c r="D68" s="54" t="s">
        <v>3635</v>
      </c>
      <c r="E68" s="6" t="s">
        <v>290</v>
      </c>
      <c r="F68" s="19">
        <v>43863</v>
      </c>
      <c r="G68" s="24">
        <v>179.42</v>
      </c>
      <c r="H68" s="24">
        <v>0.67</v>
      </c>
      <c r="I68" s="31"/>
      <c r="J68" s="31"/>
      <c r="K68" s="35"/>
    </row>
    <row r="69" spans="2:11" x14ac:dyDescent="0.25">
      <c r="B69" s="8" t="s">
        <v>2122</v>
      </c>
      <c r="C69" s="57" t="s">
        <v>2123</v>
      </c>
      <c r="D69" s="54" t="s">
        <v>2124</v>
      </c>
      <c r="E69" s="6" t="s">
        <v>340</v>
      </c>
      <c r="F69" s="19">
        <v>15941</v>
      </c>
      <c r="G69" s="24">
        <v>176</v>
      </c>
      <c r="H69" s="24">
        <v>0.66</v>
      </c>
      <c r="I69" s="31"/>
      <c r="J69" s="31"/>
      <c r="K69" s="35"/>
    </row>
    <row r="70" spans="2:11" x14ac:dyDescent="0.25">
      <c r="B70" s="8" t="s">
        <v>2054</v>
      </c>
      <c r="C70" s="57" t="s">
        <v>2055</v>
      </c>
      <c r="D70" s="54" t="s">
        <v>2056</v>
      </c>
      <c r="E70" s="6" t="s">
        <v>340</v>
      </c>
      <c r="F70" s="19">
        <v>6995</v>
      </c>
      <c r="G70" s="24">
        <v>173.56</v>
      </c>
      <c r="H70" s="24">
        <v>0.65</v>
      </c>
      <c r="I70" s="31"/>
      <c r="J70" s="31"/>
      <c r="K70" s="35"/>
    </row>
    <row r="71" spans="2:11" x14ac:dyDescent="0.25">
      <c r="B71" s="8" t="s">
        <v>864</v>
      </c>
      <c r="C71" s="57" t="s">
        <v>865</v>
      </c>
      <c r="D71" s="54" t="s">
        <v>866</v>
      </c>
      <c r="E71" s="6" t="s">
        <v>135</v>
      </c>
      <c r="F71" s="19">
        <v>40334</v>
      </c>
      <c r="G71" s="24">
        <v>173.52</v>
      </c>
      <c r="H71" s="24">
        <v>0.65</v>
      </c>
      <c r="I71" s="31"/>
      <c r="J71" s="31"/>
      <c r="K71" s="35"/>
    </row>
    <row r="72" spans="2:11" x14ac:dyDescent="0.25">
      <c r="B72" s="8" t="s">
        <v>1818</v>
      </c>
      <c r="C72" s="57" t="s">
        <v>1819</v>
      </c>
      <c r="D72" s="54" t="s">
        <v>1820</v>
      </c>
      <c r="E72" s="6" t="s">
        <v>145</v>
      </c>
      <c r="F72" s="19">
        <v>11936</v>
      </c>
      <c r="G72" s="24">
        <v>172.28</v>
      </c>
      <c r="H72" s="24">
        <v>0.64</v>
      </c>
      <c r="I72" s="31"/>
      <c r="J72" s="31"/>
      <c r="K72" s="35"/>
    </row>
    <row r="73" spans="2:11" x14ac:dyDescent="0.25">
      <c r="B73" s="8" t="s">
        <v>368</v>
      </c>
      <c r="C73" s="57" t="s">
        <v>369</v>
      </c>
      <c r="D73" s="54" t="s">
        <v>370</v>
      </c>
      <c r="E73" s="6" t="s">
        <v>371</v>
      </c>
      <c r="F73" s="19">
        <v>76931</v>
      </c>
      <c r="G73" s="24">
        <v>171.29</v>
      </c>
      <c r="H73" s="24">
        <v>0.64</v>
      </c>
      <c r="I73" s="31"/>
      <c r="J73" s="31"/>
      <c r="K73" s="35"/>
    </row>
    <row r="74" spans="2:11" x14ac:dyDescent="0.25">
      <c r="B74" s="8" t="s">
        <v>2525</v>
      </c>
      <c r="C74" s="57" t="s">
        <v>2526</v>
      </c>
      <c r="D74" s="54" t="s">
        <v>2527</v>
      </c>
      <c r="E74" s="6" t="s">
        <v>145</v>
      </c>
      <c r="F74" s="19">
        <v>14392</v>
      </c>
      <c r="G74" s="24">
        <v>169.67</v>
      </c>
      <c r="H74" s="24">
        <v>0.64</v>
      </c>
      <c r="I74" s="31"/>
      <c r="J74" s="31"/>
      <c r="K74" s="35"/>
    </row>
    <row r="75" spans="2:11" x14ac:dyDescent="0.25">
      <c r="B75" s="8" t="s">
        <v>3636</v>
      </c>
      <c r="C75" s="57" t="s">
        <v>3637</v>
      </c>
      <c r="D75" s="54" t="s">
        <v>3638</v>
      </c>
      <c r="E75" s="6" t="s">
        <v>481</v>
      </c>
      <c r="F75" s="19">
        <v>26698</v>
      </c>
      <c r="G75" s="24">
        <v>169.65</v>
      </c>
      <c r="H75" s="24">
        <v>0.64</v>
      </c>
      <c r="I75" s="31"/>
      <c r="J75" s="31"/>
      <c r="K75" s="35"/>
    </row>
    <row r="76" spans="2:11" x14ac:dyDescent="0.25">
      <c r="B76" s="8" t="s">
        <v>546</v>
      </c>
      <c r="C76" s="57" t="s">
        <v>547</v>
      </c>
      <c r="D76" s="54" t="s">
        <v>548</v>
      </c>
      <c r="E76" s="6" t="s">
        <v>340</v>
      </c>
      <c r="F76" s="19">
        <v>2506</v>
      </c>
      <c r="G76" s="24">
        <v>168.59</v>
      </c>
      <c r="H76" s="24">
        <v>0.63</v>
      </c>
      <c r="I76" s="31"/>
      <c r="J76" s="31"/>
      <c r="K76" s="35"/>
    </row>
    <row r="77" spans="2:11" x14ac:dyDescent="0.25">
      <c r="B77" s="8" t="s">
        <v>428</v>
      </c>
      <c r="C77" s="57" t="s">
        <v>429</v>
      </c>
      <c r="D77" s="54" t="s">
        <v>430</v>
      </c>
      <c r="E77" s="6" t="s">
        <v>96</v>
      </c>
      <c r="F77" s="19">
        <v>60833</v>
      </c>
      <c r="G77" s="24">
        <v>168.32</v>
      </c>
      <c r="H77" s="24">
        <v>0.63</v>
      </c>
      <c r="I77" s="31"/>
      <c r="J77" s="31"/>
      <c r="K77" s="35"/>
    </row>
    <row r="78" spans="2:11" x14ac:dyDescent="0.25">
      <c r="B78" s="8" t="s">
        <v>2001</v>
      </c>
      <c r="C78" s="57" t="s">
        <v>688</v>
      </c>
      <c r="D78" s="54" t="s">
        <v>2002</v>
      </c>
      <c r="E78" s="6" t="s">
        <v>96</v>
      </c>
      <c r="F78" s="19">
        <v>31033</v>
      </c>
      <c r="G78" s="24">
        <v>166.37</v>
      </c>
      <c r="H78" s="24">
        <v>0.62</v>
      </c>
      <c r="I78" s="31"/>
      <c r="J78" s="31"/>
      <c r="K78" s="35"/>
    </row>
    <row r="79" spans="2:11" x14ac:dyDescent="0.25">
      <c r="B79" s="8" t="s">
        <v>1809</v>
      </c>
      <c r="C79" s="57" t="s">
        <v>1810</v>
      </c>
      <c r="D79" s="54" t="s">
        <v>1811</v>
      </c>
      <c r="E79" s="6" t="s">
        <v>74</v>
      </c>
      <c r="F79" s="19">
        <v>4279</v>
      </c>
      <c r="G79" s="24">
        <v>162.1</v>
      </c>
      <c r="H79" s="24">
        <v>0.61</v>
      </c>
      <c r="I79" s="31"/>
      <c r="J79" s="31"/>
      <c r="K79" s="35"/>
    </row>
    <row r="80" spans="2:11" x14ac:dyDescent="0.25">
      <c r="B80" s="8" t="s">
        <v>287</v>
      </c>
      <c r="C80" s="57" t="s">
        <v>288</v>
      </c>
      <c r="D80" s="54" t="s">
        <v>289</v>
      </c>
      <c r="E80" s="6" t="s">
        <v>290</v>
      </c>
      <c r="F80" s="19">
        <v>17255</v>
      </c>
      <c r="G80" s="24">
        <v>161.13999999999999</v>
      </c>
      <c r="H80" s="24">
        <v>0.6</v>
      </c>
      <c r="I80" s="31"/>
      <c r="J80" s="31"/>
      <c r="K80" s="35"/>
    </row>
    <row r="81" spans="2:11" x14ac:dyDescent="0.25">
      <c r="B81" s="8" t="s">
        <v>2107</v>
      </c>
      <c r="C81" s="57" t="s">
        <v>2108</v>
      </c>
      <c r="D81" s="54" t="s">
        <v>2109</v>
      </c>
      <c r="E81" s="6" t="s">
        <v>112</v>
      </c>
      <c r="F81" s="19">
        <v>33876</v>
      </c>
      <c r="G81" s="24">
        <v>153.81</v>
      </c>
      <c r="H81" s="24">
        <v>0.57999999999999996</v>
      </c>
      <c r="I81" s="31"/>
      <c r="J81" s="31"/>
      <c r="K81" s="35"/>
    </row>
    <row r="82" spans="2:11" x14ac:dyDescent="0.25">
      <c r="B82" s="8" t="s">
        <v>2128</v>
      </c>
      <c r="C82" s="57" t="s">
        <v>2129</v>
      </c>
      <c r="D82" s="54" t="s">
        <v>2130</v>
      </c>
      <c r="E82" s="6" t="s">
        <v>135</v>
      </c>
      <c r="F82" s="19">
        <v>13791</v>
      </c>
      <c r="G82" s="24">
        <v>153.51</v>
      </c>
      <c r="H82" s="24">
        <v>0.56999999999999995</v>
      </c>
      <c r="I82" s="31"/>
      <c r="J82" s="31"/>
      <c r="K82" s="35"/>
    </row>
    <row r="83" spans="2:11" x14ac:dyDescent="0.25">
      <c r="B83" s="8" t="s">
        <v>3639</v>
      </c>
      <c r="C83" s="57" t="s">
        <v>3640</v>
      </c>
      <c r="D83" s="54" t="s">
        <v>3641</v>
      </c>
      <c r="E83" s="6" t="s">
        <v>505</v>
      </c>
      <c r="F83" s="19">
        <v>9655</v>
      </c>
      <c r="G83" s="24">
        <v>152.07</v>
      </c>
      <c r="H83" s="24">
        <v>0.56999999999999995</v>
      </c>
      <c r="I83" s="31"/>
      <c r="J83" s="31"/>
      <c r="K83" s="35"/>
    </row>
    <row r="84" spans="2:11" x14ac:dyDescent="0.25">
      <c r="B84" s="8" t="s">
        <v>362</v>
      </c>
      <c r="C84" s="57" t="s">
        <v>363</v>
      </c>
      <c r="D84" s="54" t="s">
        <v>364</v>
      </c>
      <c r="E84" s="6" t="s">
        <v>53</v>
      </c>
      <c r="F84" s="19">
        <v>35923</v>
      </c>
      <c r="G84" s="24">
        <v>151.19999999999999</v>
      </c>
      <c r="H84" s="24">
        <v>0.56999999999999995</v>
      </c>
      <c r="I84" s="31"/>
      <c r="J84" s="31"/>
      <c r="K84" s="35"/>
    </row>
    <row r="85" spans="2:11" x14ac:dyDescent="0.25">
      <c r="B85" s="8" t="s">
        <v>886</v>
      </c>
      <c r="C85" s="57" t="s">
        <v>887</v>
      </c>
      <c r="D85" s="54" t="s">
        <v>888</v>
      </c>
      <c r="E85" s="6" t="s">
        <v>443</v>
      </c>
      <c r="F85" s="19">
        <v>12079</v>
      </c>
      <c r="G85" s="24">
        <v>151.19</v>
      </c>
      <c r="H85" s="24">
        <v>0.56999999999999995</v>
      </c>
      <c r="I85" s="31"/>
      <c r="J85" s="31"/>
      <c r="K85" s="35"/>
    </row>
    <row r="86" spans="2:11" x14ac:dyDescent="0.25">
      <c r="B86" s="8" t="s">
        <v>2063</v>
      </c>
      <c r="C86" s="57" t="s">
        <v>2064</v>
      </c>
      <c r="D86" s="54" t="s">
        <v>2065</v>
      </c>
      <c r="E86" s="6" t="s">
        <v>371</v>
      </c>
      <c r="F86" s="19">
        <v>35901</v>
      </c>
      <c r="G86" s="24">
        <v>150.19</v>
      </c>
      <c r="H86" s="24">
        <v>0.56000000000000005</v>
      </c>
      <c r="I86" s="31"/>
      <c r="J86" s="31"/>
      <c r="K86" s="35"/>
    </row>
    <row r="87" spans="2:11" x14ac:dyDescent="0.25">
      <c r="B87" s="8" t="s">
        <v>3642</v>
      </c>
      <c r="C87" s="57" t="s">
        <v>3643</v>
      </c>
      <c r="D87" s="54" t="s">
        <v>3644</v>
      </c>
      <c r="E87" s="6" t="s">
        <v>340</v>
      </c>
      <c r="F87" s="19">
        <v>4057</v>
      </c>
      <c r="G87" s="24">
        <v>150.08000000000001</v>
      </c>
      <c r="H87" s="24">
        <v>0.56000000000000005</v>
      </c>
      <c r="I87" s="31"/>
      <c r="J87" s="31"/>
      <c r="K87" s="35"/>
    </row>
    <row r="88" spans="2:11" x14ac:dyDescent="0.25">
      <c r="B88" s="8" t="s">
        <v>365</v>
      </c>
      <c r="C88" s="57" t="s">
        <v>366</v>
      </c>
      <c r="D88" s="54" t="s">
        <v>367</v>
      </c>
      <c r="E88" s="6" t="s">
        <v>100</v>
      </c>
      <c r="F88" s="19">
        <v>4064</v>
      </c>
      <c r="G88" s="24">
        <v>149.94</v>
      </c>
      <c r="H88" s="24">
        <v>0.56000000000000005</v>
      </c>
      <c r="I88" s="31"/>
      <c r="J88" s="31"/>
      <c r="K88" s="35"/>
    </row>
    <row r="89" spans="2:11" x14ac:dyDescent="0.25">
      <c r="B89" s="8" t="s">
        <v>121</v>
      </c>
      <c r="C89" s="57" t="s">
        <v>122</v>
      </c>
      <c r="D89" s="54" t="s">
        <v>123</v>
      </c>
      <c r="E89" s="6" t="s">
        <v>124</v>
      </c>
      <c r="F89" s="19">
        <v>2821</v>
      </c>
      <c r="G89" s="24">
        <v>148.24</v>
      </c>
      <c r="H89" s="24">
        <v>0.55000000000000004</v>
      </c>
      <c r="I89" s="31"/>
      <c r="J89" s="31"/>
      <c r="K89" s="35"/>
    </row>
    <row r="90" spans="2:11" x14ac:dyDescent="0.25">
      <c r="B90" s="8" t="s">
        <v>238</v>
      </c>
      <c r="C90" s="57" t="s">
        <v>239</v>
      </c>
      <c r="D90" s="54" t="s">
        <v>240</v>
      </c>
      <c r="E90" s="6" t="s">
        <v>190</v>
      </c>
      <c r="F90" s="19">
        <v>37699</v>
      </c>
      <c r="G90" s="24">
        <v>146.74</v>
      </c>
      <c r="H90" s="24">
        <v>0.55000000000000004</v>
      </c>
      <c r="I90" s="31"/>
      <c r="J90" s="31"/>
      <c r="K90" s="35"/>
    </row>
    <row r="91" spans="2:11" x14ac:dyDescent="0.25">
      <c r="B91" s="8" t="s">
        <v>277</v>
      </c>
      <c r="C91" s="57" t="s">
        <v>278</v>
      </c>
      <c r="D91" s="54" t="s">
        <v>279</v>
      </c>
      <c r="E91" s="6" t="s">
        <v>53</v>
      </c>
      <c r="F91" s="19">
        <v>126088</v>
      </c>
      <c r="G91" s="24">
        <v>141.97999999999999</v>
      </c>
      <c r="H91" s="24">
        <v>0.53</v>
      </c>
      <c r="I91" s="31"/>
      <c r="J91" s="31"/>
      <c r="K91" s="35"/>
    </row>
    <row r="92" spans="2:11" x14ac:dyDescent="0.25">
      <c r="B92" s="8" t="s">
        <v>2015</v>
      </c>
      <c r="C92" s="57" t="s">
        <v>2016</v>
      </c>
      <c r="D92" s="54" t="s">
        <v>2017</v>
      </c>
      <c r="E92" s="6" t="s">
        <v>96</v>
      </c>
      <c r="F92" s="19">
        <v>84204</v>
      </c>
      <c r="G92" s="24">
        <v>138.97999999999999</v>
      </c>
      <c r="H92" s="24">
        <v>0.52</v>
      </c>
      <c r="I92" s="31"/>
      <c r="J92" s="31"/>
      <c r="K92" s="35"/>
    </row>
    <row r="93" spans="2:11" x14ac:dyDescent="0.25">
      <c r="B93" s="8" t="s">
        <v>331</v>
      </c>
      <c r="C93" s="57" t="s">
        <v>332</v>
      </c>
      <c r="D93" s="54" t="s">
        <v>333</v>
      </c>
      <c r="E93" s="6" t="s">
        <v>112</v>
      </c>
      <c r="F93" s="19">
        <v>10992</v>
      </c>
      <c r="G93" s="24">
        <v>137.28</v>
      </c>
      <c r="H93" s="24">
        <v>0.51</v>
      </c>
      <c r="I93" s="31"/>
      <c r="J93" s="31"/>
      <c r="K93" s="35"/>
    </row>
    <row r="94" spans="2:11" x14ac:dyDescent="0.25">
      <c r="B94" s="8" t="s">
        <v>2101</v>
      </c>
      <c r="C94" s="57" t="s">
        <v>2102</v>
      </c>
      <c r="D94" s="54" t="s">
        <v>2103</v>
      </c>
      <c r="E94" s="6" t="s">
        <v>340</v>
      </c>
      <c r="F94" s="19">
        <v>3558</v>
      </c>
      <c r="G94" s="24">
        <v>137.1</v>
      </c>
      <c r="H94" s="24">
        <v>0.51</v>
      </c>
      <c r="I94" s="31"/>
      <c r="J94" s="31"/>
      <c r="K94" s="35"/>
    </row>
    <row r="95" spans="2:11" x14ac:dyDescent="0.25">
      <c r="B95" s="8" t="s">
        <v>3645</v>
      </c>
      <c r="C95" s="57" t="s">
        <v>3646</v>
      </c>
      <c r="D95" s="54" t="s">
        <v>3647</v>
      </c>
      <c r="E95" s="6" t="s">
        <v>421</v>
      </c>
      <c r="F95" s="19">
        <v>36707</v>
      </c>
      <c r="G95" s="24">
        <v>136.61000000000001</v>
      </c>
      <c r="H95" s="24">
        <v>0.51</v>
      </c>
      <c r="I95" s="31"/>
      <c r="J95" s="31"/>
      <c r="K95" s="35"/>
    </row>
    <row r="96" spans="2:11" x14ac:dyDescent="0.25">
      <c r="B96" s="8" t="s">
        <v>201</v>
      </c>
      <c r="C96" s="57" t="s">
        <v>202</v>
      </c>
      <c r="D96" s="54" t="s">
        <v>203</v>
      </c>
      <c r="E96" s="6" t="s">
        <v>135</v>
      </c>
      <c r="F96" s="19">
        <v>7096</v>
      </c>
      <c r="G96" s="24">
        <v>136.56</v>
      </c>
      <c r="H96" s="24">
        <v>0.51</v>
      </c>
      <c r="I96" s="31"/>
      <c r="J96" s="31"/>
      <c r="K96" s="35"/>
    </row>
    <row r="97" spans="2:11" x14ac:dyDescent="0.25">
      <c r="B97" s="8" t="s">
        <v>315</v>
      </c>
      <c r="C97" s="57" t="s">
        <v>316</v>
      </c>
      <c r="D97" s="54" t="s">
        <v>317</v>
      </c>
      <c r="E97" s="6" t="s">
        <v>318</v>
      </c>
      <c r="F97" s="19">
        <v>7594</v>
      </c>
      <c r="G97" s="24">
        <v>135.56</v>
      </c>
      <c r="H97" s="24">
        <v>0.51</v>
      </c>
      <c r="I97" s="31"/>
      <c r="J97" s="31"/>
      <c r="K97" s="35"/>
    </row>
    <row r="98" spans="2:11" x14ac:dyDescent="0.25">
      <c r="B98" s="8" t="s">
        <v>889</v>
      </c>
      <c r="C98" s="57" t="s">
        <v>890</v>
      </c>
      <c r="D98" s="54" t="s">
        <v>891</v>
      </c>
      <c r="E98" s="6" t="s">
        <v>74</v>
      </c>
      <c r="F98" s="19">
        <v>13089</v>
      </c>
      <c r="G98" s="24">
        <v>133.55000000000001</v>
      </c>
      <c r="H98" s="24">
        <v>0.5</v>
      </c>
      <c r="I98" s="31"/>
      <c r="J98" s="31"/>
      <c r="K98" s="35"/>
    </row>
    <row r="99" spans="2:11" x14ac:dyDescent="0.25">
      <c r="B99" s="8" t="s">
        <v>167</v>
      </c>
      <c r="C99" s="57" t="s">
        <v>168</v>
      </c>
      <c r="D99" s="54" t="s">
        <v>169</v>
      </c>
      <c r="E99" s="6" t="s">
        <v>112</v>
      </c>
      <c r="F99" s="19">
        <v>4168</v>
      </c>
      <c r="G99" s="24">
        <v>133.5</v>
      </c>
      <c r="H99" s="24">
        <v>0.5</v>
      </c>
      <c r="I99" s="31"/>
      <c r="J99" s="31"/>
      <c r="K99" s="35"/>
    </row>
    <row r="100" spans="2:11" x14ac:dyDescent="0.25">
      <c r="B100" s="8" t="s">
        <v>2030</v>
      </c>
      <c r="C100" s="57" t="s">
        <v>2031</v>
      </c>
      <c r="D100" s="54" t="s">
        <v>2032</v>
      </c>
      <c r="E100" s="6" t="s">
        <v>340</v>
      </c>
      <c r="F100" s="19">
        <v>20452</v>
      </c>
      <c r="G100" s="24">
        <v>132.86000000000001</v>
      </c>
      <c r="H100" s="24">
        <v>0.5</v>
      </c>
      <c r="I100" s="31"/>
      <c r="J100" s="31"/>
      <c r="K100" s="35"/>
    </row>
    <row r="101" spans="2:11" x14ac:dyDescent="0.25">
      <c r="B101" s="8" t="s">
        <v>1993</v>
      </c>
      <c r="C101" s="57" t="s">
        <v>1994</v>
      </c>
      <c r="D101" s="54" t="s">
        <v>1995</v>
      </c>
      <c r="E101" s="6" t="s">
        <v>255</v>
      </c>
      <c r="F101" s="19">
        <v>66344</v>
      </c>
      <c r="G101" s="24">
        <v>132.06</v>
      </c>
      <c r="H101" s="24">
        <v>0.49</v>
      </c>
      <c r="I101" s="31"/>
      <c r="J101" s="31"/>
      <c r="K101" s="35"/>
    </row>
    <row r="102" spans="2:11" x14ac:dyDescent="0.25">
      <c r="B102" s="8" t="s">
        <v>2066</v>
      </c>
      <c r="C102" s="57" t="s">
        <v>2067</v>
      </c>
      <c r="D102" s="54" t="s">
        <v>2068</v>
      </c>
      <c r="E102" s="6" t="s">
        <v>225</v>
      </c>
      <c r="F102" s="19">
        <v>18557</v>
      </c>
      <c r="G102" s="24">
        <v>130.16999999999999</v>
      </c>
      <c r="H102" s="24">
        <v>0.49</v>
      </c>
      <c r="I102" s="31"/>
      <c r="J102" s="31"/>
      <c r="K102" s="35"/>
    </row>
    <row r="103" spans="2:11" x14ac:dyDescent="0.25">
      <c r="B103" s="8" t="s">
        <v>1967</v>
      </c>
      <c r="C103" s="57" t="s">
        <v>1968</v>
      </c>
      <c r="D103" s="54" t="s">
        <v>1969</v>
      </c>
      <c r="E103" s="6" t="s">
        <v>255</v>
      </c>
      <c r="F103" s="19">
        <v>798937</v>
      </c>
      <c r="G103" s="24">
        <v>127.83</v>
      </c>
      <c r="H103" s="24">
        <v>0.48</v>
      </c>
      <c r="I103" s="31"/>
      <c r="J103" s="31"/>
      <c r="K103" s="35"/>
    </row>
    <row r="104" spans="2:11" x14ac:dyDescent="0.25">
      <c r="B104" s="8" t="s">
        <v>1919</v>
      </c>
      <c r="C104" s="57" t="s">
        <v>1184</v>
      </c>
      <c r="D104" s="54" t="s">
        <v>3648</v>
      </c>
      <c r="E104" s="6" t="s">
        <v>96</v>
      </c>
      <c r="F104" s="19">
        <v>29174</v>
      </c>
      <c r="G104" s="24">
        <v>127.07</v>
      </c>
      <c r="H104" s="24">
        <v>0.48</v>
      </c>
      <c r="I104" s="31"/>
      <c r="J104" s="31"/>
      <c r="K104" s="35"/>
    </row>
    <row r="105" spans="2:11" x14ac:dyDescent="0.25">
      <c r="B105" s="8" t="s">
        <v>919</v>
      </c>
      <c r="C105" s="57" t="s">
        <v>920</v>
      </c>
      <c r="D105" s="54" t="s">
        <v>921</v>
      </c>
      <c r="E105" s="6" t="s">
        <v>100</v>
      </c>
      <c r="F105" s="19">
        <v>11306</v>
      </c>
      <c r="G105" s="24">
        <v>125.88</v>
      </c>
      <c r="H105" s="24">
        <v>0.47</v>
      </c>
      <c r="I105" s="31"/>
      <c r="J105" s="31"/>
      <c r="K105" s="35"/>
    </row>
    <row r="106" spans="2:11" x14ac:dyDescent="0.25">
      <c r="B106" s="8" t="s">
        <v>268</v>
      </c>
      <c r="C106" s="57" t="s">
        <v>269</v>
      </c>
      <c r="D106" s="54" t="s">
        <v>270</v>
      </c>
      <c r="E106" s="6" t="s">
        <v>112</v>
      </c>
      <c r="F106" s="19">
        <v>18224</v>
      </c>
      <c r="G106" s="24">
        <v>125.32</v>
      </c>
      <c r="H106" s="24">
        <v>0.47</v>
      </c>
      <c r="I106" s="31"/>
      <c r="J106" s="31"/>
      <c r="K106" s="35"/>
    </row>
    <row r="107" spans="2:11" x14ac:dyDescent="0.25">
      <c r="B107" s="8" t="s">
        <v>232</v>
      </c>
      <c r="C107" s="57" t="s">
        <v>233</v>
      </c>
      <c r="D107" s="54" t="s">
        <v>234</v>
      </c>
      <c r="E107" s="6" t="s">
        <v>135</v>
      </c>
      <c r="F107" s="19">
        <v>544</v>
      </c>
      <c r="G107" s="24">
        <v>124.31</v>
      </c>
      <c r="H107" s="24">
        <v>0.47</v>
      </c>
      <c r="I107" s="31"/>
      <c r="J107" s="31"/>
      <c r="K107" s="35"/>
    </row>
    <row r="108" spans="2:11" x14ac:dyDescent="0.25">
      <c r="B108" s="8" t="s">
        <v>3649</v>
      </c>
      <c r="C108" s="57" t="s">
        <v>3650</v>
      </c>
      <c r="D108" s="54" t="s">
        <v>3651</v>
      </c>
      <c r="E108" s="6" t="s">
        <v>340</v>
      </c>
      <c r="F108" s="19">
        <v>2187</v>
      </c>
      <c r="G108" s="24">
        <v>123.35</v>
      </c>
      <c r="H108" s="24">
        <v>0.46</v>
      </c>
      <c r="I108" s="31"/>
      <c r="J108" s="31"/>
      <c r="K108" s="35"/>
    </row>
    <row r="109" spans="2:11" x14ac:dyDescent="0.25">
      <c r="B109" s="8" t="s">
        <v>1803</v>
      </c>
      <c r="C109" s="57" t="s">
        <v>1804</v>
      </c>
      <c r="D109" s="54" t="s">
        <v>1805</v>
      </c>
      <c r="E109" s="6" t="s">
        <v>82</v>
      </c>
      <c r="F109" s="19">
        <v>3912</v>
      </c>
      <c r="G109" s="24">
        <v>120.55</v>
      </c>
      <c r="H109" s="24">
        <v>0.45</v>
      </c>
      <c r="I109" s="31"/>
      <c r="J109" s="31"/>
      <c r="K109" s="35"/>
    </row>
    <row r="110" spans="2:11" x14ac:dyDescent="0.25">
      <c r="B110" s="8" t="s">
        <v>2009</v>
      </c>
      <c r="C110" s="57" t="s">
        <v>2010</v>
      </c>
      <c r="D110" s="54" t="s">
        <v>2011</v>
      </c>
      <c r="E110" s="6" t="s">
        <v>96</v>
      </c>
      <c r="F110" s="19">
        <v>71996</v>
      </c>
      <c r="G110" s="24">
        <v>119.8</v>
      </c>
      <c r="H110" s="24">
        <v>0.45</v>
      </c>
      <c r="I110" s="31"/>
      <c r="J110" s="31"/>
      <c r="K110" s="35"/>
    </row>
    <row r="111" spans="2:11" x14ac:dyDescent="0.25">
      <c r="B111" s="8" t="s">
        <v>2113</v>
      </c>
      <c r="C111" s="57" t="s">
        <v>2114</v>
      </c>
      <c r="D111" s="54" t="s">
        <v>2115</v>
      </c>
      <c r="E111" s="6" t="s">
        <v>340</v>
      </c>
      <c r="F111" s="19">
        <v>1634</v>
      </c>
      <c r="G111" s="24">
        <v>116.91</v>
      </c>
      <c r="H111" s="24">
        <v>0.44</v>
      </c>
      <c r="I111" s="31"/>
      <c r="J111" s="31"/>
      <c r="K111" s="35"/>
    </row>
    <row r="112" spans="2:11" x14ac:dyDescent="0.25">
      <c r="B112" s="8" t="s">
        <v>858</v>
      </c>
      <c r="C112" s="57" t="s">
        <v>859</v>
      </c>
      <c r="D112" s="54" t="s">
        <v>860</v>
      </c>
      <c r="E112" s="6" t="s">
        <v>135</v>
      </c>
      <c r="F112" s="19">
        <v>45566</v>
      </c>
      <c r="G112" s="24">
        <v>113.76</v>
      </c>
      <c r="H112" s="24">
        <v>0.43</v>
      </c>
      <c r="I112" s="31"/>
      <c r="J112" s="31"/>
      <c r="K112" s="35"/>
    </row>
    <row r="113" spans="2:11" x14ac:dyDescent="0.25">
      <c r="B113" s="8" t="s">
        <v>2060</v>
      </c>
      <c r="C113" s="57" t="s">
        <v>2061</v>
      </c>
      <c r="D113" s="54" t="s">
        <v>2062</v>
      </c>
      <c r="E113" s="6" t="s">
        <v>96</v>
      </c>
      <c r="F113" s="19">
        <v>12213</v>
      </c>
      <c r="G113" s="24">
        <v>113.75</v>
      </c>
      <c r="H113" s="24">
        <v>0.43</v>
      </c>
      <c r="I113" s="31"/>
      <c r="J113" s="31"/>
      <c r="K113" s="35"/>
    </row>
    <row r="114" spans="2:11" x14ac:dyDescent="0.25">
      <c r="B114" s="8" t="s">
        <v>248</v>
      </c>
      <c r="C114" s="57" t="s">
        <v>249</v>
      </c>
      <c r="D114" s="54" t="s">
        <v>250</v>
      </c>
      <c r="E114" s="6" t="s">
        <v>251</v>
      </c>
      <c r="F114" s="19">
        <v>20149</v>
      </c>
      <c r="G114" s="24">
        <v>113.59</v>
      </c>
      <c r="H114" s="24">
        <v>0.43</v>
      </c>
      <c r="I114" s="31"/>
      <c r="J114" s="31"/>
      <c r="K114" s="35"/>
    </row>
    <row r="115" spans="2:11" x14ac:dyDescent="0.25">
      <c r="B115" s="8" t="s">
        <v>450</v>
      </c>
      <c r="C115" s="57" t="s">
        <v>451</v>
      </c>
      <c r="D115" s="54" t="s">
        <v>452</v>
      </c>
      <c r="E115" s="6" t="s">
        <v>100</v>
      </c>
      <c r="F115" s="19">
        <v>4771</v>
      </c>
      <c r="G115" s="24">
        <v>111.12</v>
      </c>
      <c r="H115" s="24">
        <v>0.42</v>
      </c>
      <c r="I115" s="31"/>
      <c r="J115" s="31"/>
      <c r="K115" s="35"/>
    </row>
    <row r="116" spans="2:11" x14ac:dyDescent="0.25">
      <c r="B116" s="8" t="s">
        <v>213</v>
      </c>
      <c r="C116" s="57" t="s">
        <v>214</v>
      </c>
      <c r="D116" s="54" t="s">
        <v>215</v>
      </c>
      <c r="E116" s="6" t="s">
        <v>104</v>
      </c>
      <c r="F116" s="19">
        <v>8494</v>
      </c>
      <c r="G116" s="24">
        <v>110.57</v>
      </c>
      <c r="H116" s="24">
        <v>0.41</v>
      </c>
      <c r="I116" s="31"/>
      <c r="J116" s="31"/>
      <c r="K116" s="35"/>
    </row>
    <row r="117" spans="2:11" x14ac:dyDescent="0.25">
      <c r="B117" s="8" t="s">
        <v>509</v>
      </c>
      <c r="C117" s="57" t="s">
        <v>510</v>
      </c>
      <c r="D117" s="54" t="s">
        <v>511</v>
      </c>
      <c r="E117" s="6" t="s">
        <v>100</v>
      </c>
      <c r="F117" s="19">
        <v>2383</v>
      </c>
      <c r="G117" s="24">
        <v>109.62</v>
      </c>
      <c r="H117" s="24">
        <v>0.41</v>
      </c>
      <c r="I117" s="31"/>
      <c r="J117" s="31"/>
      <c r="K117" s="35"/>
    </row>
    <row r="118" spans="2:11" x14ac:dyDescent="0.25">
      <c r="B118" s="8" t="s">
        <v>2125</v>
      </c>
      <c r="C118" s="57" t="s">
        <v>2126</v>
      </c>
      <c r="D118" s="54" t="s">
        <v>2127</v>
      </c>
      <c r="E118" s="6" t="s">
        <v>104</v>
      </c>
      <c r="F118" s="19">
        <v>6593</v>
      </c>
      <c r="G118" s="24">
        <v>108.88</v>
      </c>
      <c r="H118" s="24">
        <v>0.41</v>
      </c>
      <c r="I118" s="31"/>
      <c r="J118" s="31"/>
      <c r="K118" s="35"/>
    </row>
    <row r="119" spans="2:11" x14ac:dyDescent="0.25">
      <c r="B119" s="8" t="s">
        <v>3652</v>
      </c>
      <c r="C119" s="57" t="s">
        <v>3653</v>
      </c>
      <c r="D119" s="54" t="s">
        <v>3654</v>
      </c>
      <c r="E119" s="6" t="s">
        <v>394</v>
      </c>
      <c r="F119" s="19">
        <v>289</v>
      </c>
      <c r="G119" s="24">
        <v>107.82</v>
      </c>
      <c r="H119" s="24">
        <v>0.4</v>
      </c>
      <c r="I119" s="31"/>
      <c r="J119" s="31"/>
      <c r="K119" s="35"/>
    </row>
    <row r="120" spans="2:11" x14ac:dyDescent="0.25">
      <c r="B120" s="8" t="s">
        <v>1798</v>
      </c>
      <c r="C120" s="57" t="s">
        <v>1799</v>
      </c>
      <c r="D120" s="54" t="s">
        <v>1800</v>
      </c>
      <c r="E120" s="6" t="s">
        <v>96</v>
      </c>
      <c r="F120" s="19">
        <v>2474</v>
      </c>
      <c r="G120" s="24">
        <v>107.29</v>
      </c>
      <c r="H120" s="24">
        <v>0.4</v>
      </c>
      <c r="I120" s="31"/>
      <c r="J120" s="31"/>
      <c r="K120" s="35"/>
    </row>
    <row r="121" spans="2:11" x14ac:dyDescent="0.25">
      <c r="B121" s="8" t="s">
        <v>325</v>
      </c>
      <c r="C121" s="57" t="s">
        <v>326</v>
      </c>
      <c r="D121" s="54" t="s">
        <v>327</v>
      </c>
      <c r="E121" s="6" t="s">
        <v>112</v>
      </c>
      <c r="F121" s="19">
        <v>172330</v>
      </c>
      <c r="G121" s="24">
        <v>106.41</v>
      </c>
      <c r="H121" s="24">
        <v>0.4</v>
      </c>
      <c r="I121" s="31"/>
      <c r="J121" s="31"/>
      <c r="K121" s="35"/>
    </row>
    <row r="122" spans="2:11" x14ac:dyDescent="0.25">
      <c r="B122" s="8" t="s">
        <v>3655</v>
      </c>
      <c r="C122" s="57" t="s">
        <v>3656</v>
      </c>
      <c r="D122" s="54" t="s">
        <v>3657</v>
      </c>
      <c r="E122" s="6" t="s">
        <v>67</v>
      </c>
      <c r="F122" s="19">
        <v>57745</v>
      </c>
      <c r="G122" s="24">
        <v>104.84</v>
      </c>
      <c r="H122" s="24">
        <v>0.39</v>
      </c>
      <c r="I122" s="31"/>
      <c r="J122" s="31"/>
      <c r="K122" s="35"/>
    </row>
    <row r="123" spans="2:11" x14ac:dyDescent="0.25">
      <c r="B123" s="8" t="s">
        <v>136</v>
      </c>
      <c r="C123" s="57" t="s">
        <v>137</v>
      </c>
      <c r="D123" s="54" t="s">
        <v>138</v>
      </c>
      <c r="E123" s="6" t="s">
        <v>100</v>
      </c>
      <c r="F123" s="19">
        <v>3163</v>
      </c>
      <c r="G123" s="24">
        <v>102.86</v>
      </c>
      <c r="H123" s="24">
        <v>0.39</v>
      </c>
      <c r="I123" s="31"/>
      <c r="J123" s="31"/>
      <c r="K123" s="35"/>
    </row>
    <row r="124" spans="2:11" x14ac:dyDescent="0.25">
      <c r="B124" s="8" t="s">
        <v>2033</v>
      </c>
      <c r="C124" s="57" t="s">
        <v>2034</v>
      </c>
      <c r="D124" s="54" t="s">
        <v>2035</v>
      </c>
      <c r="E124" s="6" t="s">
        <v>173</v>
      </c>
      <c r="F124" s="19">
        <v>3400</v>
      </c>
      <c r="G124" s="24">
        <v>101.43</v>
      </c>
      <c r="H124" s="24">
        <v>0.38</v>
      </c>
      <c r="I124" s="31"/>
      <c r="J124" s="31"/>
      <c r="K124" s="35"/>
    </row>
    <row r="125" spans="2:11" x14ac:dyDescent="0.25">
      <c r="B125" s="8" t="s">
        <v>2086</v>
      </c>
      <c r="C125" s="57" t="s">
        <v>2087</v>
      </c>
      <c r="D125" s="54" t="s">
        <v>2088</v>
      </c>
      <c r="E125" s="6" t="s">
        <v>57</v>
      </c>
      <c r="F125" s="19">
        <v>2398</v>
      </c>
      <c r="G125" s="24">
        <v>101.02</v>
      </c>
      <c r="H125" s="24">
        <v>0.38</v>
      </c>
      <c r="I125" s="31"/>
      <c r="J125" s="31"/>
      <c r="K125" s="35"/>
    </row>
    <row r="126" spans="2:11" x14ac:dyDescent="0.25">
      <c r="B126" s="8" t="s">
        <v>341</v>
      </c>
      <c r="C126" s="57" t="s">
        <v>342</v>
      </c>
      <c r="D126" s="54" t="s">
        <v>343</v>
      </c>
      <c r="E126" s="6" t="s">
        <v>225</v>
      </c>
      <c r="F126" s="19">
        <v>3768</v>
      </c>
      <c r="G126" s="24">
        <v>97.13</v>
      </c>
      <c r="H126" s="24">
        <v>0.36</v>
      </c>
      <c r="I126" s="31"/>
      <c r="J126" s="31"/>
      <c r="K126" s="35"/>
    </row>
    <row r="127" spans="2:11" x14ac:dyDescent="0.25">
      <c r="B127" s="8" t="s">
        <v>3658</v>
      </c>
      <c r="C127" s="57" t="s">
        <v>3659</v>
      </c>
      <c r="D127" s="54" t="s">
        <v>3660</v>
      </c>
      <c r="E127" s="6" t="s">
        <v>135</v>
      </c>
      <c r="F127" s="19">
        <v>4469</v>
      </c>
      <c r="G127" s="24">
        <v>93.12</v>
      </c>
      <c r="H127" s="24">
        <v>0.35</v>
      </c>
      <c r="I127" s="31"/>
      <c r="J127" s="31"/>
      <c r="K127" s="35"/>
    </row>
    <row r="128" spans="2:11" x14ac:dyDescent="0.25">
      <c r="B128" s="8" t="s">
        <v>3661</v>
      </c>
      <c r="C128" s="57" t="s">
        <v>3662</v>
      </c>
      <c r="D128" s="54" t="s">
        <v>3663</v>
      </c>
      <c r="E128" s="6" t="s">
        <v>283</v>
      </c>
      <c r="F128" s="19">
        <v>228</v>
      </c>
      <c r="G128" s="24">
        <v>84.01</v>
      </c>
      <c r="H128" s="24">
        <v>0.31</v>
      </c>
      <c r="I128" s="31"/>
      <c r="J128" s="31"/>
      <c r="K128" s="35"/>
    </row>
    <row r="129" spans="2:11" x14ac:dyDescent="0.25">
      <c r="B129" s="8" t="s">
        <v>3664</v>
      </c>
      <c r="C129" s="57" t="s">
        <v>3665</v>
      </c>
      <c r="D129" s="54" t="s">
        <v>3666</v>
      </c>
      <c r="E129" s="6" t="s">
        <v>108</v>
      </c>
      <c r="F129" s="19">
        <v>26005</v>
      </c>
      <c r="G129" s="24">
        <v>82.71</v>
      </c>
      <c r="H129" s="24">
        <v>0.31</v>
      </c>
      <c r="I129" s="31"/>
      <c r="J129" s="31"/>
      <c r="K129" s="35"/>
    </row>
    <row r="130" spans="2:11" x14ac:dyDescent="0.25">
      <c r="B130" s="8" t="s">
        <v>2098</v>
      </c>
      <c r="C130" s="57" t="s">
        <v>2099</v>
      </c>
      <c r="D130" s="54" t="s">
        <v>2100</v>
      </c>
      <c r="E130" s="6" t="s">
        <v>371</v>
      </c>
      <c r="F130" s="19">
        <v>17653</v>
      </c>
      <c r="G130" s="24">
        <v>81.47</v>
      </c>
      <c r="H130" s="24">
        <v>0.3</v>
      </c>
      <c r="I130" s="31"/>
      <c r="J130" s="31"/>
      <c r="K130" s="35"/>
    </row>
    <row r="131" spans="2:11" x14ac:dyDescent="0.25">
      <c r="B131" s="8" t="s">
        <v>840</v>
      </c>
      <c r="C131" s="57" t="s">
        <v>841</v>
      </c>
      <c r="D131" s="54" t="s">
        <v>842</v>
      </c>
      <c r="E131" s="6" t="s">
        <v>135</v>
      </c>
      <c r="F131" s="19">
        <v>4109</v>
      </c>
      <c r="G131" s="24">
        <v>81.459999999999994</v>
      </c>
      <c r="H131" s="24">
        <v>0.3</v>
      </c>
      <c r="I131" s="31"/>
      <c r="J131" s="31"/>
      <c r="K131" s="35"/>
    </row>
    <row r="132" spans="2:11" x14ac:dyDescent="0.25">
      <c r="B132" s="8" t="s">
        <v>3667</v>
      </c>
      <c r="C132" s="57" t="s">
        <v>3668</v>
      </c>
      <c r="D132" s="54" t="s">
        <v>3669</v>
      </c>
      <c r="E132" s="6" t="s">
        <v>1976</v>
      </c>
      <c r="F132" s="19">
        <v>4701</v>
      </c>
      <c r="G132" s="24">
        <v>80.5</v>
      </c>
      <c r="H132" s="24">
        <v>0.3</v>
      </c>
      <c r="I132" s="31"/>
      <c r="J132" s="31"/>
      <c r="K132" s="35"/>
    </row>
    <row r="133" spans="2:11" x14ac:dyDescent="0.25">
      <c r="B133" s="8" t="s">
        <v>1826</v>
      </c>
      <c r="C133" s="57" t="s">
        <v>1827</v>
      </c>
      <c r="D133" s="54" t="s">
        <v>1828</v>
      </c>
      <c r="E133" s="6" t="s">
        <v>135</v>
      </c>
      <c r="F133" s="19">
        <v>4170</v>
      </c>
      <c r="G133" s="24">
        <v>79.150000000000006</v>
      </c>
      <c r="H133" s="24">
        <v>0.3</v>
      </c>
      <c r="I133" s="31"/>
      <c r="J133" s="31"/>
      <c r="K133" s="35"/>
    </row>
    <row r="134" spans="2:11" x14ac:dyDescent="0.25">
      <c r="B134" s="8" t="s">
        <v>552</v>
      </c>
      <c r="C134" s="57" t="s">
        <v>553</v>
      </c>
      <c r="D134" s="54" t="s">
        <v>554</v>
      </c>
      <c r="E134" s="6" t="s">
        <v>152</v>
      </c>
      <c r="F134" s="19">
        <v>6228</v>
      </c>
      <c r="G134" s="24">
        <v>78.959999999999994</v>
      </c>
      <c r="H134" s="24">
        <v>0.3</v>
      </c>
      <c r="I134" s="31"/>
      <c r="J134" s="31"/>
      <c r="K134" s="35"/>
    </row>
    <row r="135" spans="2:11" x14ac:dyDescent="0.25">
      <c r="B135" s="8" t="s">
        <v>265</v>
      </c>
      <c r="C135" s="57" t="s">
        <v>266</v>
      </c>
      <c r="D135" s="54" t="s">
        <v>267</v>
      </c>
      <c r="E135" s="6" t="s">
        <v>112</v>
      </c>
      <c r="F135" s="19">
        <v>485</v>
      </c>
      <c r="G135" s="24">
        <v>77.63</v>
      </c>
      <c r="H135" s="24">
        <v>0.28999999999999998</v>
      </c>
      <c r="I135" s="31"/>
      <c r="J135" s="31"/>
      <c r="K135" s="35"/>
    </row>
    <row r="136" spans="2:11" x14ac:dyDescent="0.25">
      <c r="B136" s="8" t="s">
        <v>3670</v>
      </c>
      <c r="C136" s="57" t="s">
        <v>3671</v>
      </c>
      <c r="D136" s="54" t="s">
        <v>3672</v>
      </c>
      <c r="E136" s="6" t="s">
        <v>244</v>
      </c>
      <c r="F136" s="19">
        <v>25195</v>
      </c>
      <c r="G136" s="24">
        <v>77.61</v>
      </c>
      <c r="H136" s="24">
        <v>0.28999999999999998</v>
      </c>
      <c r="I136" s="31"/>
      <c r="J136" s="31"/>
      <c r="K136" s="35"/>
    </row>
    <row r="137" spans="2:11" x14ac:dyDescent="0.25">
      <c r="B137" s="8" t="s">
        <v>3673</v>
      </c>
      <c r="C137" s="57" t="s">
        <v>3674</v>
      </c>
      <c r="D137" s="54" t="s">
        <v>3675</v>
      </c>
      <c r="E137" s="6" t="s">
        <v>156</v>
      </c>
      <c r="F137" s="19">
        <v>39581</v>
      </c>
      <c r="G137" s="24">
        <v>76.69</v>
      </c>
      <c r="H137" s="24">
        <v>0.28999999999999998</v>
      </c>
      <c r="I137" s="31"/>
      <c r="J137" s="31"/>
      <c r="K137" s="35"/>
    </row>
    <row r="138" spans="2:11" x14ac:dyDescent="0.25">
      <c r="B138" s="8" t="s">
        <v>2116</v>
      </c>
      <c r="C138" s="57" t="s">
        <v>2117</v>
      </c>
      <c r="D138" s="54" t="s">
        <v>2118</v>
      </c>
      <c r="E138" s="6" t="s">
        <v>152</v>
      </c>
      <c r="F138" s="19">
        <v>34076</v>
      </c>
      <c r="G138" s="24">
        <v>76.23</v>
      </c>
      <c r="H138" s="24">
        <v>0.28999999999999998</v>
      </c>
      <c r="I138" s="31"/>
      <c r="J138" s="31"/>
      <c r="K138" s="35"/>
    </row>
    <row r="139" spans="2:11" x14ac:dyDescent="0.25">
      <c r="B139" s="8" t="s">
        <v>910</v>
      </c>
      <c r="C139" s="57" t="s">
        <v>911</v>
      </c>
      <c r="D139" s="54" t="s">
        <v>912</v>
      </c>
      <c r="E139" s="6" t="s">
        <v>116</v>
      </c>
      <c r="F139" s="19">
        <v>9117</v>
      </c>
      <c r="G139" s="24">
        <v>75.2</v>
      </c>
      <c r="H139" s="24">
        <v>0.28000000000000003</v>
      </c>
      <c r="I139" s="31"/>
      <c r="J139" s="31"/>
      <c r="K139" s="35"/>
    </row>
    <row r="140" spans="2:11" x14ac:dyDescent="0.25">
      <c r="B140" s="8" t="s">
        <v>3676</v>
      </c>
      <c r="C140" s="57" t="s">
        <v>3677</v>
      </c>
      <c r="D140" s="54" t="s">
        <v>3678</v>
      </c>
      <c r="E140" s="6" t="s">
        <v>244</v>
      </c>
      <c r="F140" s="19">
        <v>13783</v>
      </c>
      <c r="G140" s="24">
        <v>73.7</v>
      </c>
      <c r="H140" s="24">
        <v>0.28000000000000003</v>
      </c>
      <c r="I140" s="31"/>
      <c r="J140" s="31"/>
      <c r="K140" s="35"/>
    </row>
    <row r="141" spans="2:11" x14ac:dyDescent="0.25">
      <c r="B141" s="8" t="s">
        <v>3679</v>
      </c>
      <c r="C141" s="57" t="s">
        <v>3680</v>
      </c>
      <c r="D141" s="54" t="s">
        <v>3681</v>
      </c>
      <c r="E141" s="6" t="s">
        <v>443</v>
      </c>
      <c r="F141" s="19">
        <v>1292</v>
      </c>
      <c r="G141" s="24">
        <v>71.73</v>
      </c>
      <c r="H141" s="24">
        <v>0.27</v>
      </c>
      <c r="I141" s="31"/>
      <c r="J141" s="31"/>
      <c r="K141" s="35"/>
    </row>
    <row r="142" spans="2:11" x14ac:dyDescent="0.25">
      <c r="B142" s="8" t="s">
        <v>2409</v>
      </c>
      <c r="C142" s="57" t="s">
        <v>2410</v>
      </c>
      <c r="D142" s="54" t="s">
        <v>2411</v>
      </c>
      <c r="E142" s="6" t="s">
        <v>283</v>
      </c>
      <c r="F142" s="19">
        <v>3103</v>
      </c>
      <c r="G142" s="24">
        <v>70.78</v>
      </c>
      <c r="H142" s="24">
        <v>0.26</v>
      </c>
      <c r="I142" s="31"/>
      <c r="J142" s="31"/>
      <c r="K142" s="35"/>
    </row>
    <row r="143" spans="2:11" x14ac:dyDescent="0.25">
      <c r="B143" s="8" t="s">
        <v>1821</v>
      </c>
      <c r="C143" s="57" t="s">
        <v>1822</v>
      </c>
      <c r="D143" s="54" t="s">
        <v>1823</v>
      </c>
      <c r="E143" s="6" t="s">
        <v>112</v>
      </c>
      <c r="F143" s="19">
        <v>3608</v>
      </c>
      <c r="G143" s="24">
        <v>69.75</v>
      </c>
      <c r="H143" s="24">
        <v>0.26</v>
      </c>
      <c r="I143" s="31"/>
      <c r="J143" s="31"/>
      <c r="K143" s="35"/>
    </row>
    <row r="144" spans="2:11" x14ac:dyDescent="0.25">
      <c r="B144" s="8" t="s">
        <v>3682</v>
      </c>
      <c r="C144" s="57" t="s">
        <v>3683</v>
      </c>
      <c r="D144" s="54" t="s">
        <v>3684</v>
      </c>
      <c r="E144" s="6" t="s">
        <v>104</v>
      </c>
      <c r="F144" s="19">
        <v>20730</v>
      </c>
      <c r="G144" s="24">
        <v>69.08</v>
      </c>
      <c r="H144" s="24">
        <v>0.26</v>
      </c>
      <c r="I144" s="31"/>
      <c r="J144" s="31"/>
      <c r="K144" s="35"/>
    </row>
    <row r="145" spans="2:11" x14ac:dyDescent="0.25">
      <c r="B145" s="8" t="s">
        <v>328</v>
      </c>
      <c r="C145" s="57" t="s">
        <v>329</v>
      </c>
      <c r="D145" s="54" t="s">
        <v>330</v>
      </c>
      <c r="E145" s="6" t="s">
        <v>104</v>
      </c>
      <c r="F145" s="19">
        <v>7406</v>
      </c>
      <c r="G145" s="24">
        <v>66.91</v>
      </c>
      <c r="H145" s="24">
        <v>0.25</v>
      </c>
      <c r="I145" s="31"/>
      <c r="J145" s="31"/>
      <c r="K145" s="35"/>
    </row>
    <row r="146" spans="2:11" x14ac:dyDescent="0.25">
      <c r="B146" s="8" t="s">
        <v>1838</v>
      </c>
      <c r="C146" s="57" t="s">
        <v>1839</v>
      </c>
      <c r="D146" s="54" t="s">
        <v>1840</v>
      </c>
      <c r="E146" s="6" t="s">
        <v>135</v>
      </c>
      <c r="F146" s="19">
        <v>1548</v>
      </c>
      <c r="G146" s="24">
        <v>66.08</v>
      </c>
      <c r="H146" s="24">
        <v>0.25</v>
      </c>
      <c r="I146" s="31"/>
      <c r="J146" s="31"/>
      <c r="K146" s="35"/>
    </row>
    <row r="147" spans="2:11" x14ac:dyDescent="0.25">
      <c r="B147" s="8" t="s">
        <v>2057</v>
      </c>
      <c r="C147" s="57" t="s">
        <v>2058</v>
      </c>
      <c r="D147" s="54" t="s">
        <v>2059</v>
      </c>
      <c r="E147" s="6" t="s">
        <v>166</v>
      </c>
      <c r="F147" s="19">
        <v>8488</v>
      </c>
      <c r="G147" s="24">
        <v>60.45</v>
      </c>
      <c r="H147" s="24">
        <v>0.23</v>
      </c>
      <c r="I147" s="31"/>
      <c r="J147" s="31"/>
      <c r="K147" s="35"/>
    </row>
    <row r="148" spans="2:11" x14ac:dyDescent="0.25">
      <c r="B148" s="8" t="s">
        <v>3685</v>
      </c>
      <c r="C148" s="57" t="s">
        <v>1110</v>
      </c>
      <c r="D148" s="54" t="s">
        <v>3686</v>
      </c>
      <c r="E148" s="6" t="s">
        <v>120</v>
      </c>
      <c r="F148" s="19">
        <v>8288</v>
      </c>
      <c r="G148" s="24">
        <v>59.51</v>
      </c>
      <c r="H148" s="24">
        <v>0.22</v>
      </c>
      <c r="I148" s="31"/>
      <c r="J148" s="31"/>
      <c r="K148" s="35"/>
    </row>
    <row r="149" spans="2:11" x14ac:dyDescent="0.25">
      <c r="B149" s="8" t="s">
        <v>3687</v>
      </c>
      <c r="C149" s="57" t="s">
        <v>3688</v>
      </c>
      <c r="D149" s="54" t="s">
        <v>3689</v>
      </c>
      <c r="E149" s="6" t="s">
        <v>443</v>
      </c>
      <c r="F149" s="19">
        <v>6638</v>
      </c>
      <c r="G149" s="24">
        <v>53.49</v>
      </c>
      <c r="H149" s="24">
        <v>0.2</v>
      </c>
      <c r="I149" s="31"/>
      <c r="J149" s="31"/>
      <c r="K149" s="35"/>
    </row>
    <row r="150" spans="2:11" x14ac:dyDescent="0.25">
      <c r="B150" s="8" t="s">
        <v>3690</v>
      </c>
      <c r="C150" s="57" t="s">
        <v>3691</v>
      </c>
      <c r="D150" s="54" t="s">
        <v>3692</v>
      </c>
      <c r="E150" s="6" t="s">
        <v>244</v>
      </c>
      <c r="F150" s="19">
        <v>25356</v>
      </c>
      <c r="G150" s="24">
        <v>53.34</v>
      </c>
      <c r="H150" s="24">
        <v>0.2</v>
      </c>
      <c r="I150" s="31"/>
      <c r="J150" s="31"/>
      <c r="K150" s="35"/>
    </row>
    <row r="151" spans="2:11" x14ac:dyDescent="0.25">
      <c r="B151" s="8" t="s">
        <v>3693</v>
      </c>
      <c r="C151" s="57" t="s">
        <v>3694</v>
      </c>
      <c r="D151" s="54" t="s">
        <v>3695</v>
      </c>
      <c r="E151" s="6" t="s">
        <v>443</v>
      </c>
      <c r="F151" s="19">
        <v>12800</v>
      </c>
      <c r="G151" s="24">
        <v>51.72</v>
      </c>
      <c r="H151" s="24">
        <v>0.19</v>
      </c>
      <c r="I151" s="31"/>
      <c r="J151" s="31"/>
      <c r="K151" s="35"/>
    </row>
    <row r="152" spans="2:11" x14ac:dyDescent="0.25">
      <c r="B152" s="8" t="s">
        <v>3696</v>
      </c>
      <c r="C152" s="57" t="s">
        <v>3697</v>
      </c>
      <c r="D152" s="54" t="s">
        <v>3698</v>
      </c>
      <c r="E152" s="6" t="s">
        <v>104</v>
      </c>
      <c r="F152" s="19">
        <v>13629</v>
      </c>
      <c r="G152" s="24">
        <v>49.96</v>
      </c>
      <c r="H152" s="24">
        <v>0.19</v>
      </c>
      <c r="I152" s="31"/>
      <c r="J152" s="31"/>
      <c r="K152" s="35"/>
    </row>
    <row r="153" spans="2:11" x14ac:dyDescent="0.25">
      <c r="B153" s="8" t="s">
        <v>3699</v>
      </c>
      <c r="C153" s="57" t="s">
        <v>1071</v>
      </c>
      <c r="D153" s="54" t="s">
        <v>3700</v>
      </c>
      <c r="E153" s="6" t="s">
        <v>394</v>
      </c>
      <c r="F153" s="19">
        <v>6563</v>
      </c>
      <c r="G153" s="24">
        <v>48.86</v>
      </c>
      <c r="H153" s="24">
        <v>0.18</v>
      </c>
      <c r="I153" s="31"/>
      <c r="J153" s="31"/>
      <c r="K153" s="35"/>
    </row>
    <row r="154" spans="2:11" x14ac:dyDescent="0.25">
      <c r="B154" s="8" t="s">
        <v>3701</v>
      </c>
      <c r="C154" s="57" t="s">
        <v>3702</v>
      </c>
      <c r="D154" s="54" t="s">
        <v>3703</v>
      </c>
      <c r="E154" s="6" t="s">
        <v>340</v>
      </c>
      <c r="F154" s="19">
        <v>2636</v>
      </c>
      <c r="G154" s="24">
        <v>45.96</v>
      </c>
      <c r="H154" s="24">
        <v>0.17</v>
      </c>
      <c r="I154" s="31"/>
      <c r="J154" s="31"/>
      <c r="K154" s="35"/>
    </row>
    <row r="155" spans="2:11" x14ac:dyDescent="0.25">
      <c r="B155" s="8" t="s">
        <v>3704</v>
      </c>
      <c r="C155" s="57" t="s">
        <v>3705</v>
      </c>
      <c r="D155" s="54" t="s">
        <v>3706</v>
      </c>
      <c r="E155" s="6" t="s">
        <v>53</v>
      </c>
      <c r="F155" s="19">
        <v>101693</v>
      </c>
      <c r="G155" s="24">
        <v>45.91</v>
      </c>
      <c r="H155" s="24">
        <v>0.17</v>
      </c>
      <c r="I155" s="31"/>
      <c r="J155" s="31"/>
      <c r="K155" s="35"/>
    </row>
    <row r="156" spans="2:11" x14ac:dyDescent="0.25">
      <c r="B156" s="8" t="s">
        <v>3708</v>
      </c>
      <c r="C156" s="57" t="s">
        <v>3709</v>
      </c>
      <c r="D156" s="54" t="s">
        <v>3710</v>
      </c>
      <c r="E156" s="6" t="s">
        <v>116</v>
      </c>
      <c r="F156" s="19">
        <v>125455</v>
      </c>
      <c r="G156" s="24">
        <v>45.54</v>
      </c>
      <c r="H156" s="24">
        <v>0.17</v>
      </c>
      <c r="I156" s="31"/>
      <c r="J156" s="31"/>
      <c r="K156" s="35"/>
    </row>
    <row r="157" spans="2:11" x14ac:dyDescent="0.25">
      <c r="B157" s="8" t="s">
        <v>3711</v>
      </c>
      <c r="C157" s="57" t="s">
        <v>3712</v>
      </c>
      <c r="D157" s="54" t="s">
        <v>3713</v>
      </c>
      <c r="E157" s="6" t="s">
        <v>190</v>
      </c>
      <c r="F157" s="19">
        <v>607</v>
      </c>
      <c r="G157" s="24">
        <v>44.69</v>
      </c>
      <c r="H157" s="24">
        <v>0.17</v>
      </c>
      <c r="I157" s="31"/>
      <c r="J157" s="31"/>
      <c r="K157" s="35"/>
    </row>
    <row r="158" spans="2:11" x14ac:dyDescent="0.25">
      <c r="B158" s="8" t="s">
        <v>518</v>
      </c>
      <c r="C158" s="57" t="s">
        <v>519</v>
      </c>
      <c r="D158" s="54" t="s">
        <v>520</v>
      </c>
      <c r="E158" s="6" t="s">
        <v>104</v>
      </c>
      <c r="F158" s="19">
        <v>3252</v>
      </c>
      <c r="G158" s="24">
        <v>44.45</v>
      </c>
      <c r="H158" s="24">
        <v>0.17</v>
      </c>
      <c r="I158" s="31"/>
      <c r="J158" s="31"/>
      <c r="K158" s="35"/>
    </row>
    <row r="159" spans="2:11" x14ac:dyDescent="0.25">
      <c r="B159" s="8" t="s">
        <v>3714</v>
      </c>
      <c r="C159" s="57" t="s">
        <v>3715</v>
      </c>
      <c r="D159" s="54" t="s">
        <v>3716</v>
      </c>
      <c r="E159" s="6" t="s">
        <v>104</v>
      </c>
      <c r="F159" s="19">
        <v>3067</v>
      </c>
      <c r="G159" s="24">
        <v>39.020000000000003</v>
      </c>
      <c r="H159" s="24">
        <v>0.15</v>
      </c>
      <c r="I159" s="31"/>
      <c r="J159" s="31"/>
      <c r="K159" s="35"/>
    </row>
    <row r="160" spans="2:11" x14ac:dyDescent="0.25">
      <c r="C160" s="58" t="s">
        <v>39</v>
      </c>
      <c r="D160" s="54"/>
      <c r="E160" s="6"/>
      <c r="F160" s="19"/>
      <c r="G160" s="25">
        <v>26661.279999999999</v>
      </c>
      <c r="H160" s="25">
        <v>99.83</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202.57</v>
      </c>
      <c r="H200" s="24">
        <v>0.76</v>
      </c>
      <c r="I200" s="31"/>
      <c r="J200" s="31"/>
      <c r="K200" s="35"/>
    </row>
    <row r="201" spans="1:54" x14ac:dyDescent="0.25">
      <c r="C201" s="58" t="s">
        <v>39</v>
      </c>
      <c r="D201" s="54"/>
      <c r="E201" s="6"/>
      <c r="F201" s="19"/>
      <c r="G201" s="25">
        <v>202.57</v>
      </c>
      <c r="H201" s="25">
        <v>0.76</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4705</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-149.55000000000001</v>
      </c>
      <c r="H205" s="24">
        <v>-0.59000000000000008</v>
      </c>
      <c r="I205" s="31"/>
      <c r="J205" s="31"/>
      <c r="K205" s="35"/>
    </row>
    <row r="206" spans="1:54" x14ac:dyDescent="0.25">
      <c r="C206" s="58" t="s">
        <v>39</v>
      </c>
      <c r="D206" s="54"/>
      <c r="E206" s="6"/>
      <c r="F206" s="19"/>
      <c r="G206" s="25">
        <v>-149.55000000000001</v>
      </c>
      <c r="H206" s="25">
        <v>-0.59000000000000008</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26714.3</v>
      </c>
      <c r="H208" s="26">
        <v>100</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77" t="s">
        <v>4788</v>
      </c>
      <c r="E218" s="77" t="s">
        <v>4789</v>
      </c>
      <c r="F218" s="78"/>
    </row>
    <row r="219" spans="3:11" x14ac:dyDescent="0.25">
      <c r="E219" s="2" t="s">
        <v>4842</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
  <dimension ref="A1:IV319"/>
  <sheetViews>
    <sheetView showGridLines="0" zoomScale="90" zoomScaleNormal="90" workbookViewId="0">
      <pane ySplit="6" topLeftCell="A2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3717</v>
      </c>
      <c r="J2" s="38" t="s">
        <v>4517</v>
      </c>
    </row>
    <row r="3" spans="1:54" ht="16.5" x14ac:dyDescent="0.3">
      <c r="C3" s="1" t="s">
        <v>26</v>
      </c>
      <c r="D3" s="21" t="s">
        <v>3718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3719</v>
      </c>
      <c r="C10" s="57" t="s">
        <v>3720</v>
      </c>
      <c r="D10" s="54" t="s">
        <v>3721</v>
      </c>
      <c r="E10" s="6" t="s">
        <v>82</v>
      </c>
      <c r="F10" s="19">
        <v>3440442</v>
      </c>
      <c r="G10" s="24">
        <v>1314.25</v>
      </c>
      <c r="H10" s="24">
        <v>2.77</v>
      </c>
      <c r="I10" s="31"/>
      <c r="J10" s="31"/>
      <c r="K10" s="35"/>
    </row>
    <row r="11" spans="1:54" x14ac:dyDescent="0.25">
      <c r="B11" s="8" t="s">
        <v>2535</v>
      </c>
      <c r="C11" s="57" t="s">
        <v>2536</v>
      </c>
      <c r="D11" s="54" t="s">
        <v>2537</v>
      </c>
      <c r="E11" s="6" t="s">
        <v>120</v>
      </c>
      <c r="F11" s="19">
        <v>45140</v>
      </c>
      <c r="G11" s="24">
        <v>1002.65</v>
      </c>
      <c r="H11" s="24">
        <v>2.11</v>
      </c>
      <c r="I11" s="31"/>
      <c r="J11" s="31"/>
      <c r="K11" s="35"/>
    </row>
    <row r="12" spans="1:54" x14ac:dyDescent="0.25">
      <c r="B12" s="8" t="s">
        <v>3722</v>
      </c>
      <c r="C12" s="57" t="s">
        <v>3723</v>
      </c>
      <c r="D12" s="54" t="s">
        <v>3724</v>
      </c>
      <c r="E12" s="6" t="s">
        <v>124</v>
      </c>
      <c r="F12" s="19">
        <v>28069</v>
      </c>
      <c r="G12" s="24">
        <v>643.66</v>
      </c>
      <c r="H12" s="24">
        <v>1.36</v>
      </c>
      <c r="I12" s="31"/>
      <c r="J12" s="31"/>
      <c r="K12" s="35"/>
    </row>
    <row r="13" spans="1:54" x14ac:dyDescent="0.25">
      <c r="B13" s="8" t="s">
        <v>3725</v>
      </c>
      <c r="C13" s="57" t="s">
        <v>3726</v>
      </c>
      <c r="D13" s="54" t="s">
        <v>3727</v>
      </c>
      <c r="E13" s="6" t="s">
        <v>100</v>
      </c>
      <c r="F13" s="19">
        <v>18656</v>
      </c>
      <c r="G13" s="24">
        <v>606.22</v>
      </c>
      <c r="H13" s="24">
        <v>1.28</v>
      </c>
      <c r="I13" s="31"/>
      <c r="J13" s="31"/>
      <c r="K13" s="35"/>
    </row>
    <row r="14" spans="1:54" x14ac:dyDescent="0.25">
      <c r="B14" s="8" t="s">
        <v>3728</v>
      </c>
      <c r="C14" s="57" t="s">
        <v>3729</v>
      </c>
      <c r="D14" s="54" t="s">
        <v>3730</v>
      </c>
      <c r="E14" s="6" t="s">
        <v>120</v>
      </c>
      <c r="F14" s="19">
        <v>17075</v>
      </c>
      <c r="G14" s="24">
        <v>595.54</v>
      </c>
      <c r="H14" s="24">
        <v>1.26</v>
      </c>
      <c r="I14" s="31"/>
      <c r="J14" s="31"/>
      <c r="K14" s="35"/>
    </row>
    <row r="15" spans="1:54" x14ac:dyDescent="0.25">
      <c r="B15" s="8" t="s">
        <v>2018</v>
      </c>
      <c r="C15" s="57" t="s">
        <v>2019</v>
      </c>
      <c r="D15" s="54" t="s">
        <v>2020</v>
      </c>
      <c r="E15" s="6" t="s">
        <v>96</v>
      </c>
      <c r="F15" s="19">
        <v>442793</v>
      </c>
      <c r="G15" s="24">
        <v>560.79999999999995</v>
      </c>
      <c r="H15" s="24">
        <v>1.18</v>
      </c>
      <c r="I15" s="31"/>
      <c r="J15" s="31"/>
      <c r="K15" s="35"/>
    </row>
    <row r="16" spans="1:54" x14ac:dyDescent="0.25">
      <c r="B16" s="8" t="s">
        <v>2012</v>
      </c>
      <c r="C16" s="57" t="s">
        <v>2013</v>
      </c>
      <c r="D16" s="54" t="s">
        <v>2014</v>
      </c>
      <c r="E16" s="6" t="s">
        <v>53</v>
      </c>
      <c r="F16" s="19">
        <v>198924</v>
      </c>
      <c r="G16" s="24">
        <v>555.59</v>
      </c>
      <c r="H16" s="24">
        <v>1.17</v>
      </c>
      <c r="I16" s="31"/>
      <c r="J16" s="31"/>
      <c r="K16" s="35"/>
    </row>
    <row r="17" spans="2:11" x14ac:dyDescent="0.25">
      <c r="B17" s="8" t="s">
        <v>459</v>
      </c>
      <c r="C17" s="57" t="s">
        <v>460</v>
      </c>
      <c r="D17" s="54" t="s">
        <v>461</v>
      </c>
      <c r="E17" s="6" t="s">
        <v>120</v>
      </c>
      <c r="F17" s="19">
        <v>17003</v>
      </c>
      <c r="G17" s="24">
        <v>544.07000000000005</v>
      </c>
      <c r="H17" s="24">
        <v>1.1499999999999999</v>
      </c>
      <c r="I17" s="31"/>
      <c r="J17" s="31"/>
      <c r="K17" s="35"/>
    </row>
    <row r="18" spans="2:11" x14ac:dyDescent="0.25">
      <c r="B18" s="8" t="s">
        <v>2544</v>
      </c>
      <c r="C18" s="57" t="s">
        <v>2545</v>
      </c>
      <c r="D18" s="54" t="s">
        <v>2546</v>
      </c>
      <c r="E18" s="6" t="s">
        <v>120</v>
      </c>
      <c r="F18" s="19">
        <v>29617</v>
      </c>
      <c r="G18" s="24">
        <v>540.33000000000004</v>
      </c>
      <c r="H18" s="24">
        <v>1.1399999999999999</v>
      </c>
      <c r="I18" s="31"/>
      <c r="J18" s="31"/>
      <c r="K18" s="35"/>
    </row>
    <row r="19" spans="2:11" x14ac:dyDescent="0.25">
      <c r="B19" s="8" t="s">
        <v>3731</v>
      </c>
      <c r="C19" s="57" t="s">
        <v>3732</v>
      </c>
      <c r="D19" s="54" t="s">
        <v>3733</v>
      </c>
      <c r="E19" s="6" t="s">
        <v>57</v>
      </c>
      <c r="F19" s="19">
        <v>64517</v>
      </c>
      <c r="G19" s="24">
        <v>479.2</v>
      </c>
      <c r="H19" s="24">
        <v>1.01</v>
      </c>
      <c r="I19" s="31"/>
      <c r="J19" s="31"/>
      <c r="K19" s="35"/>
    </row>
    <row r="20" spans="2:11" x14ac:dyDescent="0.25">
      <c r="B20" s="8" t="s">
        <v>475</v>
      </c>
      <c r="C20" s="57" t="s">
        <v>476</v>
      </c>
      <c r="D20" s="54" t="s">
        <v>477</v>
      </c>
      <c r="E20" s="6" t="s">
        <v>112</v>
      </c>
      <c r="F20" s="19">
        <v>150211</v>
      </c>
      <c r="G20" s="24">
        <v>477.45</v>
      </c>
      <c r="H20" s="24">
        <v>1.01</v>
      </c>
      <c r="I20" s="31"/>
      <c r="J20" s="31"/>
      <c r="K20" s="35"/>
    </row>
    <row r="21" spans="2:11" x14ac:dyDescent="0.25">
      <c r="B21" s="8" t="s">
        <v>2448</v>
      </c>
      <c r="C21" s="57" t="s">
        <v>2449</v>
      </c>
      <c r="D21" s="54" t="s">
        <v>2450</v>
      </c>
      <c r="E21" s="6" t="s">
        <v>53</v>
      </c>
      <c r="F21" s="19">
        <v>259581</v>
      </c>
      <c r="G21" s="24">
        <v>438.43</v>
      </c>
      <c r="H21" s="24">
        <v>0.92</v>
      </c>
      <c r="I21" s="31"/>
      <c r="J21" s="31"/>
      <c r="K21" s="35"/>
    </row>
    <row r="22" spans="2:11" x14ac:dyDescent="0.25">
      <c r="B22" s="8" t="s">
        <v>3734</v>
      </c>
      <c r="C22" s="57" t="s">
        <v>3735</v>
      </c>
      <c r="D22" s="54" t="s">
        <v>3736</v>
      </c>
      <c r="E22" s="6" t="s">
        <v>318</v>
      </c>
      <c r="F22" s="19">
        <v>25858</v>
      </c>
      <c r="G22" s="24">
        <v>428.79</v>
      </c>
      <c r="H22" s="24">
        <v>0.9</v>
      </c>
      <c r="I22" s="31"/>
      <c r="J22" s="31"/>
      <c r="K22" s="35"/>
    </row>
    <row r="23" spans="2:11" x14ac:dyDescent="0.25">
      <c r="B23" s="8" t="s">
        <v>2021</v>
      </c>
      <c r="C23" s="57" t="s">
        <v>2022</v>
      </c>
      <c r="D23" s="54" t="s">
        <v>2023</v>
      </c>
      <c r="E23" s="6" t="s">
        <v>135</v>
      </c>
      <c r="F23" s="19">
        <v>49866</v>
      </c>
      <c r="G23" s="24">
        <v>425.83</v>
      </c>
      <c r="H23" s="24">
        <v>0.9</v>
      </c>
      <c r="I23" s="31"/>
      <c r="J23" s="31"/>
      <c r="K23" s="35"/>
    </row>
    <row r="24" spans="2:11" x14ac:dyDescent="0.25">
      <c r="B24" s="8" t="s">
        <v>924</v>
      </c>
      <c r="C24" s="57" t="s">
        <v>925</v>
      </c>
      <c r="D24" s="54" t="s">
        <v>926</v>
      </c>
      <c r="E24" s="6" t="s">
        <v>120</v>
      </c>
      <c r="F24" s="19">
        <v>252720</v>
      </c>
      <c r="G24" s="24">
        <v>424.57</v>
      </c>
      <c r="H24" s="24">
        <v>0.9</v>
      </c>
      <c r="I24" s="31"/>
      <c r="J24" s="31"/>
      <c r="K24" s="35"/>
    </row>
    <row r="25" spans="2:11" x14ac:dyDescent="0.25">
      <c r="B25" s="8" t="s">
        <v>312</v>
      </c>
      <c r="C25" s="57" t="s">
        <v>313</v>
      </c>
      <c r="D25" s="54" t="s">
        <v>314</v>
      </c>
      <c r="E25" s="6" t="s">
        <v>104</v>
      </c>
      <c r="F25" s="19">
        <v>43191</v>
      </c>
      <c r="G25" s="24">
        <v>409.02</v>
      </c>
      <c r="H25" s="24">
        <v>0.86</v>
      </c>
      <c r="I25" s="31"/>
      <c r="J25" s="31"/>
      <c r="K25" s="35"/>
    </row>
    <row r="26" spans="2:11" x14ac:dyDescent="0.25">
      <c r="B26" s="8" t="s">
        <v>204</v>
      </c>
      <c r="C26" s="57" t="s">
        <v>205</v>
      </c>
      <c r="D26" s="54" t="s">
        <v>206</v>
      </c>
      <c r="E26" s="6" t="s">
        <v>108</v>
      </c>
      <c r="F26" s="19">
        <v>300073</v>
      </c>
      <c r="G26" s="24">
        <v>395.95</v>
      </c>
      <c r="H26" s="24">
        <v>0.83</v>
      </c>
      <c r="I26" s="31"/>
      <c r="J26" s="31"/>
      <c r="K26" s="35"/>
    </row>
    <row r="27" spans="2:11" x14ac:dyDescent="0.25">
      <c r="B27" s="8" t="s">
        <v>422</v>
      </c>
      <c r="C27" s="57" t="s">
        <v>423</v>
      </c>
      <c r="D27" s="54" t="s">
        <v>424</v>
      </c>
      <c r="E27" s="6" t="s">
        <v>53</v>
      </c>
      <c r="F27" s="19">
        <v>372532</v>
      </c>
      <c r="G27" s="24">
        <v>393.02</v>
      </c>
      <c r="H27" s="24">
        <v>0.83</v>
      </c>
      <c r="I27" s="31"/>
      <c r="J27" s="31"/>
      <c r="K27" s="35"/>
    </row>
    <row r="28" spans="2:11" x14ac:dyDescent="0.25">
      <c r="B28" s="8" t="s">
        <v>2429</v>
      </c>
      <c r="C28" s="57" t="s">
        <v>2430</v>
      </c>
      <c r="D28" s="54" t="s">
        <v>2431</v>
      </c>
      <c r="E28" s="6" t="s">
        <v>100</v>
      </c>
      <c r="F28" s="19">
        <v>71855</v>
      </c>
      <c r="G28" s="24">
        <v>391.29</v>
      </c>
      <c r="H28" s="24">
        <v>0.82</v>
      </c>
      <c r="I28" s="31"/>
      <c r="J28" s="31"/>
      <c r="K28" s="35"/>
    </row>
    <row r="29" spans="2:11" x14ac:dyDescent="0.25">
      <c r="B29" s="8" t="s">
        <v>2077</v>
      </c>
      <c r="C29" s="57" t="s">
        <v>2078</v>
      </c>
      <c r="D29" s="54" t="s">
        <v>2079</v>
      </c>
      <c r="E29" s="6" t="s">
        <v>57</v>
      </c>
      <c r="F29" s="19">
        <v>54246</v>
      </c>
      <c r="G29" s="24">
        <v>391.14</v>
      </c>
      <c r="H29" s="24">
        <v>0.82</v>
      </c>
      <c r="I29" s="31"/>
      <c r="J29" s="31"/>
      <c r="K29" s="35"/>
    </row>
    <row r="30" spans="2:11" x14ac:dyDescent="0.25">
      <c r="B30" s="8" t="s">
        <v>855</v>
      </c>
      <c r="C30" s="57" t="s">
        <v>856</v>
      </c>
      <c r="D30" s="54" t="s">
        <v>857</v>
      </c>
      <c r="E30" s="6" t="s">
        <v>135</v>
      </c>
      <c r="F30" s="19">
        <v>23782</v>
      </c>
      <c r="G30" s="24">
        <v>386.37</v>
      </c>
      <c r="H30" s="24">
        <v>0.81</v>
      </c>
      <c r="I30" s="31"/>
      <c r="J30" s="31"/>
      <c r="K30" s="35"/>
    </row>
    <row r="31" spans="2:11" x14ac:dyDescent="0.25">
      <c r="B31" s="8" t="s">
        <v>163</v>
      </c>
      <c r="C31" s="57" t="s">
        <v>164</v>
      </c>
      <c r="D31" s="54" t="s">
        <v>165</v>
      </c>
      <c r="E31" s="6" t="s">
        <v>166</v>
      </c>
      <c r="F31" s="19">
        <v>23232</v>
      </c>
      <c r="G31" s="24">
        <v>385.43</v>
      </c>
      <c r="H31" s="24">
        <v>0.81</v>
      </c>
      <c r="I31" s="31"/>
      <c r="J31" s="31"/>
      <c r="K31" s="35"/>
    </row>
    <row r="32" spans="2:11" x14ac:dyDescent="0.25">
      <c r="B32" s="8" t="s">
        <v>142</v>
      </c>
      <c r="C32" s="57" t="s">
        <v>143</v>
      </c>
      <c r="D32" s="54" t="s">
        <v>144</v>
      </c>
      <c r="E32" s="6" t="s">
        <v>145</v>
      </c>
      <c r="F32" s="19">
        <v>41580</v>
      </c>
      <c r="G32" s="24">
        <v>372.87</v>
      </c>
      <c r="H32" s="24">
        <v>0.79</v>
      </c>
      <c r="I32" s="31"/>
      <c r="J32" s="31"/>
      <c r="K32" s="35"/>
    </row>
    <row r="33" spans="2:11" x14ac:dyDescent="0.25">
      <c r="B33" s="8" t="s">
        <v>3737</v>
      </c>
      <c r="C33" s="57" t="s">
        <v>3738</v>
      </c>
      <c r="D33" s="54" t="s">
        <v>3739</v>
      </c>
      <c r="E33" s="6" t="s">
        <v>96</v>
      </c>
      <c r="F33" s="19">
        <v>62300</v>
      </c>
      <c r="G33" s="24">
        <v>372.65</v>
      </c>
      <c r="H33" s="24">
        <v>0.79</v>
      </c>
      <c r="I33" s="31"/>
      <c r="J33" s="31"/>
      <c r="K33" s="35"/>
    </row>
    <row r="34" spans="2:11" x14ac:dyDescent="0.25">
      <c r="B34" s="8" t="s">
        <v>1844</v>
      </c>
      <c r="C34" s="57" t="s">
        <v>1845</v>
      </c>
      <c r="D34" s="54" t="s">
        <v>1846</v>
      </c>
      <c r="E34" s="6" t="s">
        <v>53</v>
      </c>
      <c r="F34" s="19">
        <v>239544</v>
      </c>
      <c r="G34" s="24">
        <v>356.92</v>
      </c>
      <c r="H34" s="24">
        <v>0.75</v>
      </c>
      <c r="I34" s="31"/>
      <c r="J34" s="31"/>
      <c r="K34" s="35"/>
    </row>
    <row r="35" spans="2:11" x14ac:dyDescent="0.25">
      <c r="B35" s="8" t="s">
        <v>3740</v>
      </c>
      <c r="C35" s="57" t="s">
        <v>3741</v>
      </c>
      <c r="D35" s="54" t="s">
        <v>3742</v>
      </c>
      <c r="E35" s="6" t="s">
        <v>810</v>
      </c>
      <c r="F35" s="19">
        <v>198094</v>
      </c>
      <c r="G35" s="24">
        <v>350.23</v>
      </c>
      <c r="H35" s="24">
        <v>0.74</v>
      </c>
      <c r="I35" s="31"/>
      <c r="J35" s="31"/>
      <c r="K35" s="35"/>
    </row>
    <row r="36" spans="2:11" x14ac:dyDescent="0.25">
      <c r="B36" s="8" t="s">
        <v>3743</v>
      </c>
      <c r="C36" s="57" t="s">
        <v>3744</v>
      </c>
      <c r="D36" s="54" t="s">
        <v>3745</v>
      </c>
      <c r="E36" s="6" t="s">
        <v>82</v>
      </c>
      <c r="F36" s="19">
        <v>5625</v>
      </c>
      <c r="G36" s="24">
        <v>340.5</v>
      </c>
      <c r="H36" s="24">
        <v>0.72</v>
      </c>
      <c r="I36" s="31"/>
      <c r="J36" s="31"/>
      <c r="K36" s="35"/>
    </row>
    <row r="37" spans="2:11" x14ac:dyDescent="0.25">
      <c r="B37" s="8" t="s">
        <v>3746</v>
      </c>
      <c r="C37" s="57" t="s">
        <v>3747</v>
      </c>
      <c r="D37" s="54" t="s">
        <v>3748</v>
      </c>
      <c r="E37" s="6" t="s">
        <v>96</v>
      </c>
      <c r="F37" s="19">
        <v>32559</v>
      </c>
      <c r="G37" s="24">
        <v>338.63</v>
      </c>
      <c r="H37" s="24">
        <v>0.71</v>
      </c>
      <c r="I37" s="31"/>
      <c r="J37" s="31"/>
      <c r="K37" s="35"/>
    </row>
    <row r="38" spans="2:11" x14ac:dyDescent="0.25">
      <c r="B38" s="8" t="s">
        <v>3749</v>
      </c>
      <c r="C38" s="57" t="s">
        <v>3750</v>
      </c>
      <c r="D38" s="54" t="s">
        <v>3751</v>
      </c>
      <c r="E38" s="6" t="s">
        <v>112</v>
      </c>
      <c r="F38" s="19">
        <v>41008</v>
      </c>
      <c r="G38" s="24">
        <v>334.63</v>
      </c>
      <c r="H38" s="24">
        <v>0.71</v>
      </c>
      <c r="I38" s="31"/>
      <c r="J38" s="31"/>
      <c r="K38" s="35"/>
    </row>
    <row r="39" spans="2:11" x14ac:dyDescent="0.25">
      <c r="B39" s="8" t="s">
        <v>846</v>
      </c>
      <c r="C39" s="57" t="s">
        <v>847</v>
      </c>
      <c r="D39" s="54" t="s">
        <v>848</v>
      </c>
      <c r="E39" s="6" t="s">
        <v>225</v>
      </c>
      <c r="F39" s="19">
        <v>16279</v>
      </c>
      <c r="G39" s="24">
        <v>322.19</v>
      </c>
      <c r="H39" s="24">
        <v>0.68</v>
      </c>
      <c r="I39" s="31"/>
      <c r="J39" s="31"/>
      <c r="K39" s="35"/>
    </row>
    <row r="40" spans="2:11" x14ac:dyDescent="0.25">
      <c r="B40" s="8" t="s">
        <v>3752</v>
      </c>
      <c r="C40" s="57" t="s">
        <v>189</v>
      </c>
      <c r="D40" s="54" t="s">
        <v>3753</v>
      </c>
      <c r="E40" s="6" t="s">
        <v>190</v>
      </c>
      <c r="F40" s="19">
        <v>32846</v>
      </c>
      <c r="G40" s="24">
        <v>320.83999999999997</v>
      </c>
      <c r="H40" s="24">
        <v>0.68</v>
      </c>
      <c r="I40" s="31"/>
      <c r="J40" s="31"/>
      <c r="K40" s="35"/>
    </row>
    <row r="41" spans="2:11" x14ac:dyDescent="0.25">
      <c r="B41" s="8" t="s">
        <v>3754</v>
      </c>
      <c r="C41" s="57" t="s">
        <v>3755</v>
      </c>
      <c r="D41" s="54" t="s">
        <v>3756</v>
      </c>
      <c r="E41" s="6" t="s">
        <v>96</v>
      </c>
      <c r="F41" s="19">
        <v>145036</v>
      </c>
      <c r="G41" s="24">
        <v>314.37</v>
      </c>
      <c r="H41" s="24">
        <v>0.66</v>
      </c>
      <c r="I41" s="31"/>
      <c r="J41" s="31"/>
      <c r="K41" s="35"/>
    </row>
    <row r="42" spans="2:11" x14ac:dyDescent="0.25">
      <c r="B42" s="8" t="s">
        <v>488</v>
      </c>
      <c r="C42" s="57" t="s">
        <v>489</v>
      </c>
      <c r="D42" s="54" t="s">
        <v>490</v>
      </c>
      <c r="E42" s="6" t="s">
        <v>120</v>
      </c>
      <c r="F42" s="19">
        <v>11793</v>
      </c>
      <c r="G42" s="24">
        <v>312.68</v>
      </c>
      <c r="H42" s="24">
        <v>0.66</v>
      </c>
      <c r="I42" s="31"/>
      <c r="J42" s="31"/>
      <c r="K42" s="35"/>
    </row>
    <row r="43" spans="2:11" x14ac:dyDescent="0.25">
      <c r="B43" s="8" t="s">
        <v>2024</v>
      </c>
      <c r="C43" s="57" t="s">
        <v>2025</v>
      </c>
      <c r="D43" s="54" t="s">
        <v>2026</v>
      </c>
      <c r="E43" s="6" t="s">
        <v>96</v>
      </c>
      <c r="F43" s="19">
        <v>180626</v>
      </c>
      <c r="G43" s="24">
        <v>310.68</v>
      </c>
      <c r="H43" s="24">
        <v>0.66</v>
      </c>
      <c r="I43" s="31"/>
      <c r="J43" s="31"/>
      <c r="K43" s="35"/>
    </row>
    <row r="44" spans="2:11" x14ac:dyDescent="0.25">
      <c r="B44" s="8" t="s">
        <v>447</v>
      </c>
      <c r="C44" s="57" t="s">
        <v>448</v>
      </c>
      <c r="D44" s="54" t="s">
        <v>449</v>
      </c>
      <c r="E44" s="6" t="s">
        <v>108</v>
      </c>
      <c r="F44" s="19">
        <v>109627</v>
      </c>
      <c r="G44" s="24">
        <v>299.99</v>
      </c>
      <c r="H44" s="24">
        <v>0.63</v>
      </c>
      <c r="I44" s="31"/>
      <c r="J44" s="31"/>
      <c r="K44" s="35"/>
    </row>
    <row r="45" spans="2:11" x14ac:dyDescent="0.25">
      <c r="B45" s="8" t="s">
        <v>2460</v>
      </c>
      <c r="C45" s="57" t="s">
        <v>2461</v>
      </c>
      <c r="D45" s="54" t="s">
        <v>2462</v>
      </c>
      <c r="E45" s="6" t="s">
        <v>371</v>
      </c>
      <c r="F45" s="19">
        <v>95945</v>
      </c>
      <c r="G45" s="24">
        <v>293.58999999999997</v>
      </c>
      <c r="H45" s="24">
        <v>0.62</v>
      </c>
      <c r="I45" s="31"/>
      <c r="J45" s="31"/>
      <c r="K45" s="35"/>
    </row>
    <row r="46" spans="2:11" x14ac:dyDescent="0.25">
      <c r="B46" s="8" t="s">
        <v>3757</v>
      </c>
      <c r="C46" s="57" t="s">
        <v>3758</v>
      </c>
      <c r="D46" s="54" t="s">
        <v>3759</v>
      </c>
      <c r="E46" s="6" t="s">
        <v>197</v>
      </c>
      <c r="F46" s="19">
        <v>161604</v>
      </c>
      <c r="G46" s="24">
        <v>290.48</v>
      </c>
      <c r="H46" s="24">
        <v>0.61</v>
      </c>
      <c r="I46" s="31"/>
      <c r="J46" s="31"/>
      <c r="K46" s="35"/>
    </row>
    <row r="47" spans="2:11" x14ac:dyDescent="0.25">
      <c r="B47" s="8" t="s">
        <v>3760</v>
      </c>
      <c r="C47" s="57" t="s">
        <v>3761</v>
      </c>
      <c r="D47" s="54" t="s">
        <v>3762</v>
      </c>
      <c r="E47" s="6" t="s">
        <v>283</v>
      </c>
      <c r="F47" s="19">
        <v>2065</v>
      </c>
      <c r="G47" s="24">
        <v>283.70999999999998</v>
      </c>
      <c r="H47" s="24">
        <v>0.6</v>
      </c>
      <c r="I47" s="31"/>
      <c r="J47" s="31"/>
      <c r="K47" s="35"/>
    </row>
    <row r="48" spans="2:11" x14ac:dyDescent="0.25">
      <c r="B48" s="8" t="s">
        <v>837</v>
      </c>
      <c r="C48" s="57" t="s">
        <v>838</v>
      </c>
      <c r="D48" s="54" t="s">
        <v>839</v>
      </c>
      <c r="E48" s="6" t="s">
        <v>225</v>
      </c>
      <c r="F48" s="19">
        <v>29536</v>
      </c>
      <c r="G48" s="24">
        <v>283.29000000000002</v>
      </c>
      <c r="H48" s="24">
        <v>0.6</v>
      </c>
      <c r="I48" s="31"/>
      <c r="J48" s="31"/>
      <c r="K48" s="35"/>
    </row>
    <row r="49" spans="2:11" x14ac:dyDescent="0.25">
      <c r="B49" s="8" t="s">
        <v>2442</v>
      </c>
      <c r="C49" s="57" t="s">
        <v>2443</v>
      </c>
      <c r="D49" s="54" t="s">
        <v>2444</v>
      </c>
      <c r="E49" s="6" t="s">
        <v>100</v>
      </c>
      <c r="F49" s="19">
        <v>8414</v>
      </c>
      <c r="G49" s="24">
        <v>282.98</v>
      </c>
      <c r="H49" s="24">
        <v>0.6</v>
      </c>
      <c r="I49" s="31"/>
      <c r="J49" s="31"/>
      <c r="K49" s="35"/>
    </row>
    <row r="50" spans="2:11" x14ac:dyDescent="0.25">
      <c r="B50" s="8" t="s">
        <v>3763</v>
      </c>
      <c r="C50" s="57" t="s">
        <v>3764</v>
      </c>
      <c r="D50" s="54" t="s">
        <v>3765</v>
      </c>
      <c r="E50" s="6" t="s">
        <v>135</v>
      </c>
      <c r="F50" s="19">
        <v>202911</v>
      </c>
      <c r="G50" s="24">
        <v>281.74</v>
      </c>
      <c r="H50" s="24">
        <v>0.59</v>
      </c>
      <c r="I50" s="31"/>
      <c r="J50" s="31"/>
      <c r="K50" s="35"/>
    </row>
    <row r="51" spans="2:11" x14ac:dyDescent="0.25">
      <c r="B51" s="8" t="s">
        <v>174</v>
      </c>
      <c r="C51" s="57" t="s">
        <v>175</v>
      </c>
      <c r="D51" s="54" t="s">
        <v>176</v>
      </c>
      <c r="E51" s="6" t="s">
        <v>96</v>
      </c>
      <c r="F51" s="19">
        <v>17514</v>
      </c>
      <c r="G51" s="24">
        <v>279.62</v>
      </c>
      <c r="H51" s="24">
        <v>0.59</v>
      </c>
      <c r="I51" s="31"/>
      <c r="J51" s="31"/>
      <c r="K51" s="35"/>
    </row>
    <row r="52" spans="2:11" x14ac:dyDescent="0.25">
      <c r="B52" s="8" t="s">
        <v>372</v>
      </c>
      <c r="C52" s="57" t="s">
        <v>373</v>
      </c>
      <c r="D52" s="54" t="s">
        <v>374</v>
      </c>
      <c r="E52" s="6" t="s">
        <v>290</v>
      </c>
      <c r="F52" s="19">
        <v>207734</v>
      </c>
      <c r="G52" s="24">
        <v>275.25</v>
      </c>
      <c r="H52" s="24">
        <v>0.57999999999999996</v>
      </c>
      <c r="I52" s="31"/>
      <c r="J52" s="31"/>
      <c r="K52" s="35"/>
    </row>
    <row r="53" spans="2:11" x14ac:dyDescent="0.25">
      <c r="B53" s="8" t="s">
        <v>3766</v>
      </c>
      <c r="C53" s="57" t="s">
        <v>3767</v>
      </c>
      <c r="D53" s="54" t="s">
        <v>3768</v>
      </c>
      <c r="E53" s="6" t="s">
        <v>67</v>
      </c>
      <c r="F53" s="19">
        <v>163288</v>
      </c>
      <c r="G53" s="24">
        <v>272.27999999999997</v>
      </c>
      <c r="H53" s="24">
        <v>0.56999999999999995</v>
      </c>
      <c r="I53" s="31"/>
      <c r="J53" s="31"/>
      <c r="K53" s="35"/>
    </row>
    <row r="54" spans="2:11" x14ac:dyDescent="0.25">
      <c r="B54" s="8" t="s">
        <v>811</v>
      </c>
      <c r="C54" s="57" t="s">
        <v>812</v>
      </c>
      <c r="D54" s="54" t="s">
        <v>813</v>
      </c>
      <c r="E54" s="6" t="s">
        <v>152</v>
      </c>
      <c r="F54" s="19">
        <v>9998</v>
      </c>
      <c r="G54" s="24">
        <v>272.14</v>
      </c>
      <c r="H54" s="24">
        <v>0.56999999999999995</v>
      </c>
      <c r="I54" s="31"/>
      <c r="J54" s="31"/>
      <c r="K54" s="35"/>
    </row>
    <row r="55" spans="2:11" x14ac:dyDescent="0.25">
      <c r="B55" s="8" t="s">
        <v>3769</v>
      </c>
      <c r="C55" s="57" t="s">
        <v>3770</v>
      </c>
      <c r="D55" s="54" t="s">
        <v>3771</v>
      </c>
      <c r="E55" s="6" t="s">
        <v>96</v>
      </c>
      <c r="F55" s="19">
        <v>38237</v>
      </c>
      <c r="G55" s="24">
        <v>271.43</v>
      </c>
      <c r="H55" s="24">
        <v>0.56999999999999995</v>
      </c>
      <c r="I55" s="31"/>
      <c r="J55" s="31"/>
      <c r="K55" s="35"/>
    </row>
    <row r="56" spans="2:11" x14ac:dyDescent="0.25">
      <c r="B56" s="8" t="s">
        <v>2522</v>
      </c>
      <c r="C56" s="57" t="s">
        <v>2523</v>
      </c>
      <c r="D56" s="54" t="s">
        <v>2524</v>
      </c>
      <c r="E56" s="6" t="s">
        <v>225</v>
      </c>
      <c r="F56" s="19">
        <v>22486</v>
      </c>
      <c r="G56" s="24">
        <v>270.27</v>
      </c>
      <c r="H56" s="24">
        <v>0.56999999999999995</v>
      </c>
      <c r="I56" s="31"/>
      <c r="J56" s="31"/>
      <c r="K56" s="35"/>
    </row>
    <row r="57" spans="2:11" x14ac:dyDescent="0.25">
      <c r="B57" s="8" t="s">
        <v>3772</v>
      </c>
      <c r="C57" s="57" t="s">
        <v>3773</v>
      </c>
      <c r="D57" s="54" t="s">
        <v>3774</v>
      </c>
      <c r="E57" s="6" t="s">
        <v>104</v>
      </c>
      <c r="F57" s="19">
        <v>75561</v>
      </c>
      <c r="G57" s="24">
        <v>267.56</v>
      </c>
      <c r="H57" s="24">
        <v>0.56000000000000005</v>
      </c>
      <c r="I57" s="31"/>
      <c r="J57" s="31"/>
      <c r="K57" s="35"/>
    </row>
    <row r="58" spans="2:11" x14ac:dyDescent="0.25">
      <c r="B58" s="8" t="s">
        <v>3775</v>
      </c>
      <c r="C58" s="57" t="s">
        <v>3776</v>
      </c>
      <c r="D58" s="54" t="s">
        <v>3777</v>
      </c>
      <c r="E58" s="6" t="s">
        <v>100</v>
      </c>
      <c r="F58" s="19">
        <v>24987</v>
      </c>
      <c r="G58" s="24">
        <v>267.14999999999998</v>
      </c>
      <c r="H58" s="24">
        <v>0.56000000000000005</v>
      </c>
      <c r="I58" s="31"/>
      <c r="J58" s="31"/>
      <c r="K58" s="35"/>
    </row>
    <row r="59" spans="2:11" x14ac:dyDescent="0.25">
      <c r="B59" s="8" t="s">
        <v>3778</v>
      </c>
      <c r="C59" s="57" t="s">
        <v>1543</v>
      </c>
      <c r="D59" s="54" t="s">
        <v>3779</v>
      </c>
      <c r="E59" s="6" t="s">
        <v>96</v>
      </c>
      <c r="F59" s="19">
        <v>33769</v>
      </c>
      <c r="G59" s="24">
        <v>263.64999999999998</v>
      </c>
      <c r="H59" s="24">
        <v>0.56000000000000005</v>
      </c>
      <c r="I59" s="31"/>
      <c r="J59" s="31"/>
      <c r="K59" s="35"/>
    </row>
    <row r="60" spans="2:11" x14ac:dyDescent="0.25">
      <c r="B60" s="8" t="s">
        <v>3780</v>
      </c>
      <c r="C60" s="57" t="s">
        <v>3781</v>
      </c>
      <c r="D60" s="54" t="s">
        <v>3782</v>
      </c>
      <c r="E60" s="6" t="s">
        <v>124</v>
      </c>
      <c r="F60" s="19">
        <v>20098</v>
      </c>
      <c r="G60" s="24">
        <v>262.5</v>
      </c>
      <c r="H60" s="24">
        <v>0.55000000000000004</v>
      </c>
      <c r="I60" s="31"/>
      <c r="J60" s="31"/>
      <c r="K60" s="35"/>
    </row>
    <row r="61" spans="2:11" x14ac:dyDescent="0.25">
      <c r="B61" s="8" t="s">
        <v>3783</v>
      </c>
      <c r="C61" s="57" t="s">
        <v>3784</v>
      </c>
      <c r="D61" s="54" t="s">
        <v>3785</v>
      </c>
      <c r="E61" s="6" t="s">
        <v>57</v>
      </c>
      <c r="F61" s="19">
        <v>23763</v>
      </c>
      <c r="G61" s="24">
        <v>260.12</v>
      </c>
      <c r="H61" s="24">
        <v>0.55000000000000004</v>
      </c>
      <c r="I61" s="31"/>
      <c r="J61" s="31"/>
      <c r="K61" s="35"/>
    </row>
    <row r="62" spans="2:11" x14ac:dyDescent="0.25">
      <c r="B62" s="8" t="s">
        <v>3786</v>
      </c>
      <c r="C62" s="57" t="s">
        <v>3787</v>
      </c>
      <c r="D62" s="54" t="s">
        <v>3788</v>
      </c>
      <c r="E62" s="6" t="s">
        <v>255</v>
      </c>
      <c r="F62" s="19">
        <v>295368</v>
      </c>
      <c r="G62" s="24">
        <v>248.55</v>
      </c>
      <c r="H62" s="24">
        <v>0.52</v>
      </c>
      <c r="I62" s="31"/>
      <c r="J62" s="31"/>
      <c r="K62" s="35"/>
    </row>
    <row r="63" spans="2:11" x14ac:dyDescent="0.25">
      <c r="B63" s="8" t="s">
        <v>3789</v>
      </c>
      <c r="C63" s="57" t="s">
        <v>3790</v>
      </c>
      <c r="D63" s="54" t="s">
        <v>3791</v>
      </c>
      <c r="E63" s="6" t="s">
        <v>57</v>
      </c>
      <c r="F63" s="19">
        <v>29609</v>
      </c>
      <c r="G63" s="24">
        <v>247.71</v>
      </c>
      <c r="H63" s="24">
        <v>0.52</v>
      </c>
      <c r="I63" s="31"/>
      <c r="J63" s="31"/>
      <c r="K63" s="35"/>
    </row>
    <row r="64" spans="2:11" x14ac:dyDescent="0.25">
      <c r="B64" s="8" t="s">
        <v>1847</v>
      </c>
      <c r="C64" s="57" t="s">
        <v>1848</v>
      </c>
      <c r="D64" s="54" t="s">
        <v>1849</v>
      </c>
      <c r="E64" s="6" t="s">
        <v>135</v>
      </c>
      <c r="F64" s="19">
        <v>30293</v>
      </c>
      <c r="G64" s="24">
        <v>245.78</v>
      </c>
      <c r="H64" s="24">
        <v>0.52</v>
      </c>
      <c r="I64" s="31"/>
      <c r="J64" s="31"/>
      <c r="K64" s="35"/>
    </row>
    <row r="65" spans="2:11" x14ac:dyDescent="0.25">
      <c r="B65" s="8" t="s">
        <v>3792</v>
      </c>
      <c r="C65" s="57" t="s">
        <v>3793</v>
      </c>
      <c r="D65" s="54" t="s">
        <v>3794</v>
      </c>
      <c r="E65" s="6" t="s">
        <v>135</v>
      </c>
      <c r="F65" s="19">
        <v>33954</v>
      </c>
      <c r="G65" s="24">
        <v>245.42</v>
      </c>
      <c r="H65" s="24">
        <v>0.52</v>
      </c>
      <c r="I65" s="31"/>
      <c r="J65" s="31"/>
      <c r="K65" s="35"/>
    </row>
    <row r="66" spans="2:11" x14ac:dyDescent="0.25">
      <c r="B66" s="8" t="s">
        <v>1832</v>
      </c>
      <c r="C66" s="57" t="s">
        <v>1833</v>
      </c>
      <c r="D66" s="54" t="s">
        <v>1834</v>
      </c>
      <c r="E66" s="6" t="s">
        <v>120</v>
      </c>
      <c r="F66" s="19">
        <v>54325</v>
      </c>
      <c r="G66" s="24">
        <v>243.29</v>
      </c>
      <c r="H66" s="24">
        <v>0.51</v>
      </c>
      <c r="I66" s="31"/>
      <c r="J66" s="31"/>
      <c r="K66" s="35"/>
    </row>
    <row r="67" spans="2:11" x14ac:dyDescent="0.25">
      <c r="B67" s="8" t="s">
        <v>453</v>
      </c>
      <c r="C67" s="57" t="s">
        <v>454</v>
      </c>
      <c r="D67" s="54" t="s">
        <v>455</v>
      </c>
      <c r="E67" s="6" t="s">
        <v>135</v>
      </c>
      <c r="F67" s="19">
        <v>2993</v>
      </c>
      <c r="G67" s="24">
        <v>241.46</v>
      </c>
      <c r="H67" s="24">
        <v>0.51</v>
      </c>
      <c r="I67" s="31"/>
      <c r="J67" s="31"/>
      <c r="K67" s="35"/>
    </row>
    <row r="68" spans="2:11" x14ac:dyDescent="0.25">
      <c r="B68" s="8" t="s">
        <v>3795</v>
      </c>
      <c r="C68" s="57" t="s">
        <v>3796</v>
      </c>
      <c r="D68" s="54" t="s">
        <v>3797</v>
      </c>
      <c r="E68" s="6" t="s">
        <v>100</v>
      </c>
      <c r="F68" s="19">
        <v>43624</v>
      </c>
      <c r="G68" s="24">
        <v>239.12</v>
      </c>
      <c r="H68" s="24">
        <v>0.5</v>
      </c>
      <c r="I68" s="31"/>
      <c r="J68" s="31"/>
      <c r="K68" s="35"/>
    </row>
    <row r="69" spans="2:11" x14ac:dyDescent="0.25">
      <c r="B69" s="8" t="s">
        <v>3798</v>
      </c>
      <c r="C69" s="57" t="s">
        <v>3799</v>
      </c>
      <c r="D69" s="54" t="s">
        <v>3800</v>
      </c>
      <c r="E69" s="6" t="s">
        <v>96</v>
      </c>
      <c r="F69" s="19">
        <v>15568</v>
      </c>
      <c r="G69" s="24">
        <v>238.54</v>
      </c>
      <c r="H69" s="24">
        <v>0.5</v>
      </c>
      <c r="I69" s="31"/>
      <c r="J69" s="31"/>
      <c r="K69" s="35"/>
    </row>
    <row r="70" spans="2:11" x14ac:dyDescent="0.25">
      <c r="B70" s="8" t="s">
        <v>3801</v>
      </c>
      <c r="C70" s="57" t="s">
        <v>3802</v>
      </c>
      <c r="D70" s="54" t="s">
        <v>3803</v>
      </c>
      <c r="E70" s="6" t="s">
        <v>82</v>
      </c>
      <c r="F70" s="19">
        <v>40289</v>
      </c>
      <c r="G70" s="24">
        <v>237.38</v>
      </c>
      <c r="H70" s="24">
        <v>0.5</v>
      </c>
      <c r="I70" s="31"/>
      <c r="J70" s="31"/>
      <c r="K70" s="35"/>
    </row>
    <row r="71" spans="2:11" x14ac:dyDescent="0.25">
      <c r="B71" s="8" t="s">
        <v>3804</v>
      </c>
      <c r="C71" s="57" t="s">
        <v>3805</v>
      </c>
      <c r="D71" s="54" t="s">
        <v>3806</v>
      </c>
      <c r="E71" s="6" t="s">
        <v>283</v>
      </c>
      <c r="F71" s="19">
        <v>8952</v>
      </c>
      <c r="G71" s="24">
        <v>233.7</v>
      </c>
      <c r="H71" s="24">
        <v>0.49</v>
      </c>
      <c r="I71" s="31"/>
      <c r="J71" s="31"/>
      <c r="K71" s="35"/>
    </row>
    <row r="72" spans="2:11" x14ac:dyDescent="0.25">
      <c r="B72" s="8" t="s">
        <v>3807</v>
      </c>
      <c r="C72" s="57" t="s">
        <v>3808</v>
      </c>
      <c r="D72" s="54" t="s">
        <v>3809</v>
      </c>
      <c r="E72" s="6" t="s">
        <v>57</v>
      </c>
      <c r="F72" s="19">
        <v>37765</v>
      </c>
      <c r="G72" s="24">
        <v>230.61</v>
      </c>
      <c r="H72" s="24">
        <v>0.49</v>
      </c>
      <c r="I72" s="31"/>
      <c r="J72" s="31"/>
      <c r="K72" s="35"/>
    </row>
    <row r="73" spans="2:11" x14ac:dyDescent="0.25">
      <c r="B73" s="8" t="s">
        <v>3810</v>
      </c>
      <c r="C73" s="57" t="s">
        <v>3811</v>
      </c>
      <c r="D73" s="54" t="s">
        <v>3812</v>
      </c>
      <c r="E73" s="6" t="s">
        <v>96</v>
      </c>
      <c r="F73" s="19">
        <v>31180</v>
      </c>
      <c r="G73" s="24">
        <v>229.14</v>
      </c>
      <c r="H73" s="24">
        <v>0.48</v>
      </c>
      <c r="I73" s="31"/>
      <c r="J73" s="31"/>
      <c r="K73" s="35"/>
    </row>
    <row r="74" spans="2:11" x14ac:dyDescent="0.25">
      <c r="B74" s="8" t="s">
        <v>3813</v>
      </c>
      <c r="C74" s="57" t="s">
        <v>3814</v>
      </c>
      <c r="D74" s="54" t="s">
        <v>3815</v>
      </c>
      <c r="E74" s="6" t="s">
        <v>283</v>
      </c>
      <c r="F74" s="19">
        <v>41042</v>
      </c>
      <c r="G74" s="24">
        <v>228.19</v>
      </c>
      <c r="H74" s="24">
        <v>0.48</v>
      </c>
      <c r="I74" s="31"/>
      <c r="J74" s="31"/>
      <c r="K74" s="35"/>
    </row>
    <row r="75" spans="2:11" x14ac:dyDescent="0.25">
      <c r="B75" s="8" t="s">
        <v>930</v>
      </c>
      <c r="C75" s="57" t="s">
        <v>931</v>
      </c>
      <c r="D75" s="54" t="s">
        <v>932</v>
      </c>
      <c r="E75" s="6" t="s">
        <v>67</v>
      </c>
      <c r="F75" s="19">
        <v>31956</v>
      </c>
      <c r="G75" s="24">
        <v>226.63</v>
      </c>
      <c r="H75" s="24">
        <v>0.48</v>
      </c>
      <c r="I75" s="31"/>
      <c r="J75" s="31"/>
      <c r="K75" s="35"/>
    </row>
    <row r="76" spans="2:11" x14ac:dyDescent="0.25">
      <c r="B76" s="8" t="s">
        <v>2104</v>
      </c>
      <c r="C76" s="57" t="s">
        <v>2105</v>
      </c>
      <c r="D76" s="54" t="s">
        <v>2106</v>
      </c>
      <c r="E76" s="6" t="s">
        <v>371</v>
      </c>
      <c r="F76" s="19">
        <v>18773</v>
      </c>
      <c r="G76" s="24">
        <v>225.37</v>
      </c>
      <c r="H76" s="24">
        <v>0.48</v>
      </c>
      <c r="I76" s="31"/>
      <c r="J76" s="31"/>
      <c r="K76" s="35"/>
    </row>
    <row r="77" spans="2:11" x14ac:dyDescent="0.25">
      <c r="B77" s="8" t="s">
        <v>3816</v>
      </c>
      <c r="C77" s="57" t="s">
        <v>3817</v>
      </c>
      <c r="D77" s="54" t="s">
        <v>3818</v>
      </c>
      <c r="E77" s="6" t="s">
        <v>3819</v>
      </c>
      <c r="F77" s="19">
        <v>15036</v>
      </c>
      <c r="G77" s="24">
        <v>224.02</v>
      </c>
      <c r="H77" s="24">
        <v>0.47</v>
      </c>
      <c r="I77" s="31"/>
      <c r="J77" s="31"/>
      <c r="K77" s="35"/>
    </row>
    <row r="78" spans="2:11" x14ac:dyDescent="0.25">
      <c r="B78" s="8" t="s">
        <v>2045</v>
      </c>
      <c r="C78" s="57" t="s">
        <v>2046</v>
      </c>
      <c r="D78" s="54" t="s">
        <v>2047</v>
      </c>
      <c r="E78" s="6" t="s">
        <v>340</v>
      </c>
      <c r="F78" s="19">
        <v>29538</v>
      </c>
      <c r="G78" s="24">
        <v>222.35</v>
      </c>
      <c r="H78" s="24">
        <v>0.47</v>
      </c>
      <c r="I78" s="31"/>
      <c r="J78" s="31"/>
      <c r="K78" s="35"/>
    </row>
    <row r="79" spans="2:11" x14ac:dyDescent="0.25">
      <c r="B79" s="8" t="s">
        <v>2075</v>
      </c>
      <c r="C79" s="57" t="s">
        <v>1113</v>
      </c>
      <c r="D79" s="54" t="s">
        <v>2076</v>
      </c>
      <c r="E79" s="6" t="s">
        <v>96</v>
      </c>
      <c r="F79" s="19">
        <v>27972</v>
      </c>
      <c r="G79" s="24">
        <v>217.52</v>
      </c>
      <c r="H79" s="24">
        <v>0.46</v>
      </c>
      <c r="I79" s="31"/>
      <c r="J79" s="31"/>
      <c r="K79" s="35"/>
    </row>
    <row r="80" spans="2:11" x14ac:dyDescent="0.25">
      <c r="B80" s="8" t="s">
        <v>3820</v>
      </c>
      <c r="C80" s="57" t="s">
        <v>3821</v>
      </c>
      <c r="D80" s="54" t="s">
        <v>3822</v>
      </c>
      <c r="E80" s="6" t="s">
        <v>384</v>
      </c>
      <c r="F80" s="19">
        <v>45302</v>
      </c>
      <c r="G80" s="24">
        <v>216.95</v>
      </c>
      <c r="H80" s="24">
        <v>0.46</v>
      </c>
      <c r="I80" s="31"/>
      <c r="J80" s="31"/>
      <c r="K80" s="35"/>
    </row>
    <row r="81" spans="2:11" x14ac:dyDescent="0.25">
      <c r="B81" s="8" t="s">
        <v>2426</v>
      </c>
      <c r="C81" s="57" t="s">
        <v>2427</v>
      </c>
      <c r="D81" s="54" t="s">
        <v>2428</v>
      </c>
      <c r="E81" s="6" t="s">
        <v>290</v>
      </c>
      <c r="F81" s="19">
        <v>235855</v>
      </c>
      <c r="G81" s="24">
        <v>214.51</v>
      </c>
      <c r="H81" s="24">
        <v>0.45</v>
      </c>
      <c r="I81" s="31"/>
      <c r="J81" s="31"/>
      <c r="K81" s="35"/>
    </row>
    <row r="82" spans="2:11" x14ac:dyDescent="0.25">
      <c r="B82" s="8" t="s">
        <v>3823</v>
      </c>
      <c r="C82" s="57" t="s">
        <v>3824</v>
      </c>
      <c r="D82" s="54" t="s">
        <v>3825</v>
      </c>
      <c r="E82" s="6" t="s">
        <v>187</v>
      </c>
      <c r="F82" s="19">
        <v>17504</v>
      </c>
      <c r="G82" s="24">
        <v>214</v>
      </c>
      <c r="H82" s="24">
        <v>0.45</v>
      </c>
      <c r="I82" s="31"/>
      <c r="J82" s="31"/>
      <c r="K82" s="35"/>
    </row>
    <row r="83" spans="2:11" x14ac:dyDescent="0.25">
      <c r="B83" s="8" t="s">
        <v>3826</v>
      </c>
      <c r="C83" s="57" t="s">
        <v>3827</v>
      </c>
      <c r="D83" s="54" t="s">
        <v>3828</v>
      </c>
      <c r="E83" s="6" t="s">
        <v>3829</v>
      </c>
      <c r="F83" s="19">
        <v>24371</v>
      </c>
      <c r="G83" s="24">
        <v>211.95</v>
      </c>
      <c r="H83" s="24">
        <v>0.45</v>
      </c>
      <c r="I83" s="31"/>
      <c r="J83" s="31"/>
      <c r="K83" s="35"/>
    </row>
    <row r="84" spans="2:11" x14ac:dyDescent="0.25">
      <c r="B84" s="8" t="s">
        <v>3830</v>
      </c>
      <c r="C84" s="57" t="s">
        <v>3831</v>
      </c>
      <c r="D84" s="54" t="s">
        <v>3832</v>
      </c>
      <c r="E84" s="6" t="s">
        <v>112</v>
      </c>
      <c r="F84" s="19">
        <v>36475</v>
      </c>
      <c r="G84" s="24">
        <v>210.31</v>
      </c>
      <c r="H84" s="24">
        <v>0.44</v>
      </c>
      <c r="I84" s="31"/>
      <c r="J84" s="31"/>
      <c r="K84" s="35"/>
    </row>
    <row r="85" spans="2:11" x14ac:dyDescent="0.25">
      <c r="B85" s="8" t="s">
        <v>2406</v>
      </c>
      <c r="C85" s="57" t="s">
        <v>2407</v>
      </c>
      <c r="D85" s="54" t="s">
        <v>2408</v>
      </c>
      <c r="E85" s="6" t="s">
        <v>96</v>
      </c>
      <c r="F85" s="19">
        <v>166876</v>
      </c>
      <c r="G85" s="24">
        <v>210.18</v>
      </c>
      <c r="H85" s="24">
        <v>0.44</v>
      </c>
      <c r="I85" s="31"/>
      <c r="J85" s="31"/>
      <c r="K85" s="35"/>
    </row>
    <row r="86" spans="2:11" x14ac:dyDescent="0.25">
      <c r="B86" s="8" t="s">
        <v>3833</v>
      </c>
      <c r="C86" s="57" t="s">
        <v>3834</v>
      </c>
      <c r="D86" s="54" t="s">
        <v>3835</v>
      </c>
      <c r="E86" s="6" t="s">
        <v>57</v>
      </c>
      <c r="F86" s="19">
        <v>22850</v>
      </c>
      <c r="G86" s="24">
        <v>204.75</v>
      </c>
      <c r="H86" s="24">
        <v>0.43</v>
      </c>
      <c r="I86" s="31"/>
      <c r="J86" s="31"/>
      <c r="K86" s="35"/>
    </row>
    <row r="87" spans="2:11" x14ac:dyDescent="0.25">
      <c r="B87" s="8" t="s">
        <v>1588</v>
      </c>
      <c r="C87" s="57" t="s">
        <v>1589</v>
      </c>
      <c r="D87" s="54" t="s">
        <v>1590</v>
      </c>
      <c r="E87" s="6" t="s">
        <v>96</v>
      </c>
      <c r="F87" s="19">
        <v>63216</v>
      </c>
      <c r="G87" s="24">
        <v>202.13</v>
      </c>
      <c r="H87" s="24">
        <v>0.43</v>
      </c>
      <c r="I87" s="31"/>
      <c r="J87" s="31"/>
      <c r="K87" s="35"/>
    </row>
    <row r="88" spans="2:11" x14ac:dyDescent="0.25">
      <c r="B88" s="8" t="s">
        <v>456</v>
      </c>
      <c r="C88" s="57" t="s">
        <v>457</v>
      </c>
      <c r="D88" s="54" t="s">
        <v>458</v>
      </c>
      <c r="E88" s="6" t="s">
        <v>67</v>
      </c>
      <c r="F88" s="19">
        <v>483262</v>
      </c>
      <c r="G88" s="24">
        <v>200.8</v>
      </c>
      <c r="H88" s="24">
        <v>0.42</v>
      </c>
      <c r="I88" s="31"/>
      <c r="J88" s="31"/>
      <c r="K88" s="35"/>
    </row>
    <row r="89" spans="2:11" x14ac:dyDescent="0.25">
      <c r="B89" s="8" t="s">
        <v>375</v>
      </c>
      <c r="C89" s="57" t="s">
        <v>376</v>
      </c>
      <c r="D89" s="54" t="s">
        <v>377</v>
      </c>
      <c r="E89" s="6" t="s">
        <v>100</v>
      </c>
      <c r="F89" s="19">
        <v>95167</v>
      </c>
      <c r="G89" s="24">
        <v>200.8</v>
      </c>
      <c r="H89" s="24">
        <v>0.42</v>
      </c>
      <c r="I89" s="31"/>
      <c r="J89" s="31"/>
      <c r="K89" s="35"/>
    </row>
    <row r="90" spans="2:11" x14ac:dyDescent="0.25">
      <c r="B90" s="8" t="s">
        <v>843</v>
      </c>
      <c r="C90" s="57" t="s">
        <v>844</v>
      </c>
      <c r="D90" s="54" t="s">
        <v>845</v>
      </c>
      <c r="E90" s="6" t="s">
        <v>225</v>
      </c>
      <c r="F90" s="19">
        <v>16583</v>
      </c>
      <c r="G90" s="24">
        <v>197.84</v>
      </c>
      <c r="H90" s="24">
        <v>0.42</v>
      </c>
      <c r="I90" s="31"/>
      <c r="J90" s="31"/>
      <c r="K90" s="35"/>
    </row>
    <row r="91" spans="2:11" x14ac:dyDescent="0.25">
      <c r="B91" s="8" t="s">
        <v>2069</v>
      </c>
      <c r="C91" s="57" t="s">
        <v>2070</v>
      </c>
      <c r="D91" s="54" t="s">
        <v>2071</v>
      </c>
      <c r="E91" s="6" t="s">
        <v>443</v>
      </c>
      <c r="F91" s="19">
        <v>52736</v>
      </c>
      <c r="G91" s="24">
        <v>196.92</v>
      </c>
      <c r="H91" s="24">
        <v>0.42</v>
      </c>
      <c r="I91" s="31"/>
      <c r="J91" s="31"/>
      <c r="K91" s="35"/>
    </row>
    <row r="92" spans="2:11" x14ac:dyDescent="0.25">
      <c r="B92" s="8" t="s">
        <v>945</v>
      </c>
      <c r="C92" s="57" t="s">
        <v>946</v>
      </c>
      <c r="D92" s="54" t="s">
        <v>947</v>
      </c>
      <c r="E92" s="6" t="s">
        <v>188</v>
      </c>
      <c r="F92" s="19">
        <v>381092</v>
      </c>
      <c r="G92" s="24">
        <v>195.88</v>
      </c>
      <c r="H92" s="24">
        <v>0.41</v>
      </c>
      <c r="I92" s="31"/>
      <c r="J92" s="31"/>
      <c r="K92" s="35"/>
    </row>
    <row r="93" spans="2:11" x14ac:dyDescent="0.25">
      <c r="B93" s="8" t="s">
        <v>353</v>
      </c>
      <c r="C93" s="57" t="s">
        <v>354</v>
      </c>
      <c r="D93" s="54" t="s">
        <v>355</v>
      </c>
      <c r="E93" s="6" t="s">
        <v>156</v>
      </c>
      <c r="F93" s="19">
        <v>161139</v>
      </c>
      <c r="G93" s="24">
        <v>193.13</v>
      </c>
      <c r="H93" s="24">
        <v>0.41</v>
      </c>
      <c r="I93" s="31"/>
      <c r="J93" s="31"/>
      <c r="K93" s="35"/>
    </row>
    <row r="94" spans="2:11" x14ac:dyDescent="0.25">
      <c r="B94" s="8" t="s">
        <v>3836</v>
      </c>
      <c r="C94" s="57" t="s">
        <v>191</v>
      </c>
      <c r="D94" s="54" t="s">
        <v>3837</v>
      </c>
      <c r="E94" s="6" t="s">
        <v>116</v>
      </c>
      <c r="F94" s="19">
        <v>11101</v>
      </c>
      <c r="G94" s="24">
        <v>191.29</v>
      </c>
      <c r="H94" s="24">
        <v>0.4</v>
      </c>
      <c r="I94" s="31"/>
      <c r="J94" s="31"/>
      <c r="K94" s="35"/>
    </row>
    <row r="95" spans="2:11" x14ac:dyDescent="0.25">
      <c r="B95" s="8" t="s">
        <v>3838</v>
      </c>
      <c r="C95" s="57" t="s">
        <v>3839</v>
      </c>
      <c r="D95" s="54" t="s">
        <v>3840</v>
      </c>
      <c r="E95" s="6" t="s">
        <v>810</v>
      </c>
      <c r="F95" s="19">
        <v>7357</v>
      </c>
      <c r="G95" s="24">
        <v>190.66</v>
      </c>
      <c r="H95" s="24">
        <v>0.4</v>
      </c>
      <c r="I95" s="31"/>
      <c r="J95" s="31"/>
      <c r="K95" s="35"/>
    </row>
    <row r="96" spans="2:11" x14ac:dyDescent="0.25">
      <c r="B96" s="8" t="s">
        <v>3841</v>
      </c>
      <c r="C96" s="57" t="s">
        <v>3842</v>
      </c>
      <c r="D96" s="54" t="s">
        <v>3843</v>
      </c>
      <c r="E96" s="6" t="s">
        <v>112</v>
      </c>
      <c r="F96" s="19">
        <v>40478</v>
      </c>
      <c r="G96" s="24">
        <v>190.53</v>
      </c>
      <c r="H96" s="24">
        <v>0.4</v>
      </c>
      <c r="I96" s="31"/>
      <c r="J96" s="31"/>
      <c r="K96" s="35"/>
    </row>
    <row r="97" spans="2:11" x14ac:dyDescent="0.25">
      <c r="B97" s="8" t="s">
        <v>3844</v>
      </c>
      <c r="C97" s="57" t="s">
        <v>3845</v>
      </c>
      <c r="D97" s="54" t="s">
        <v>3846</v>
      </c>
      <c r="E97" s="6" t="s">
        <v>104</v>
      </c>
      <c r="F97" s="19">
        <v>6067</v>
      </c>
      <c r="G97" s="24">
        <v>190.22</v>
      </c>
      <c r="H97" s="24">
        <v>0.4</v>
      </c>
      <c r="I97" s="31"/>
      <c r="J97" s="31"/>
      <c r="K97" s="35"/>
    </row>
    <row r="98" spans="2:11" x14ac:dyDescent="0.25">
      <c r="B98" s="8" t="s">
        <v>807</v>
      </c>
      <c r="C98" s="57" t="s">
        <v>808</v>
      </c>
      <c r="D98" s="54" t="s">
        <v>809</v>
      </c>
      <c r="E98" s="6" t="s">
        <v>810</v>
      </c>
      <c r="F98" s="19">
        <v>102257</v>
      </c>
      <c r="G98" s="24">
        <v>189.02</v>
      </c>
      <c r="H98" s="24">
        <v>0.4</v>
      </c>
      <c r="I98" s="31"/>
      <c r="J98" s="31"/>
      <c r="K98" s="35"/>
    </row>
    <row r="99" spans="2:11" x14ac:dyDescent="0.25">
      <c r="B99" s="8" t="s">
        <v>3847</v>
      </c>
      <c r="C99" s="57" t="s">
        <v>3848</v>
      </c>
      <c r="D99" s="54" t="s">
        <v>3849</v>
      </c>
      <c r="E99" s="6" t="s">
        <v>67</v>
      </c>
      <c r="F99" s="19">
        <v>109760</v>
      </c>
      <c r="G99" s="24">
        <v>188.13</v>
      </c>
      <c r="H99" s="24">
        <v>0.4</v>
      </c>
      <c r="I99" s="31"/>
      <c r="J99" s="31"/>
      <c r="K99" s="35"/>
    </row>
    <row r="100" spans="2:11" x14ac:dyDescent="0.25">
      <c r="B100" s="8" t="s">
        <v>3850</v>
      </c>
      <c r="C100" s="57" t="s">
        <v>3851</v>
      </c>
      <c r="D100" s="54" t="s">
        <v>3852</v>
      </c>
      <c r="E100" s="6" t="s">
        <v>96</v>
      </c>
      <c r="F100" s="19">
        <v>4386</v>
      </c>
      <c r="G100" s="24">
        <v>187.81</v>
      </c>
      <c r="H100" s="24">
        <v>0.4</v>
      </c>
      <c r="I100" s="31"/>
      <c r="J100" s="31"/>
      <c r="K100" s="35"/>
    </row>
    <row r="101" spans="2:11" x14ac:dyDescent="0.25">
      <c r="B101" s="8" t="s">
        <v>3853</v>
      </c>
      <c r="C101" s="57" t="s">
        <v>3854</v>
      </c>
      <c r="D101" s="54" t="s">
        <v>3855</v>
      </c>
      <c r="E101" s="6" t="s">
        <v>290</v>
      </c>
      <c r="F101" s="19">
        <v>73975</v>
      </c>
      <c r="G101" s="24">
        <v>187.49</v>
      </c>
      <c r="H101" s="24">
        <v>0.4</v>
      </c>
      <c r="I101" s="31"/>
      <c r="J101" s="31"/>
      <c r="K101" s="35"/>
    </row>
    <row r="102" spans="2:11" x14ac:dyDescent="0.25">
      <c r="B102" s="8" t="s">
        <v>3856</v>
      </c>
      <c r="C102" s="57" t="s">
        <v>3857</v>
      </c>
      <c r="D102" s="54" t="s">
        <v>3858</v>
      </c>
      <c r="E102" s="6" t="s">
        <v>74</v>
      </c>
      <c r="F102" s="19">
        <v>20793</v>
      </c>
      <c r="G102" s="24">
        <v>187.01</v>
      </c>
      <c r="H102" s="24">
        <v>0.39</v>
      </c>
      <c r="I102" s="31"/>
      <c r="J102" s="31"/>
      <c r="K102" s="35"/>
    </row>
    <row r="103" spans="2:11" x14ac:dyDescent="0.25">
      <c r="B103" s="8" t="s">
        <v>3859</v>
      </c>
      <c r="C103" s="57" t="s">
        <v>3860</v>
      </c>
      <c r="D103" s="54" t="s">
        <v>3861</v>
      </c>
      <c r="E103" s="6" t="s">
        <v>82</v>
      </c>
      <c r="F103" s="19">
        <v>3534</v>
      </c>
      <c r="G103" s="24">
        <v>186.04</v>
      </c>
      <c r="H103" s="24">
        <v>0.39</v>
      </c>
      <c r="I103" s="31"/>
      <c r="J103" s="31"/>
      <c r="K103" s="35"/>
    </row>
    <row r="104" spans="2:11" x14ac:dyDescent="0.25">
      <c r="B104" s="8" t="s">
        <v>3862</v>
      </c>
      <c r="C104" s="57" t="s">
        <v>3863</v>
      </c>
      <c r="D104" s="54" t="s">
        <v>3864</v>
      </c>
      <c r="E104" s="6" t="s">
        <v>67</v>
      </c>
      <c r="F104" s="19">
        <v>228068</v>
      </c>
      <c r="G104" s="24">
        <v>185.99</v>
      </c>
      <c r="H104" s="24">
        <v>0.39</v>
      </c>
      <c r="I104" s="31"/>
      <c r="J104" s="31"/>
      <c r="K104" s="35"/>
    </row>
    <row r="105" spans="2:11" x14ac:dyDescent="0.25">
      <c r="B105" s="8" t="s">
        <v>3865</v>
      </c>
      <c r="C105" s="57" t="s">
        <v>3866</v>
      </c>
      <c r="D105" s="54" t="s">
        <v>3867</v>
      </c>
      <c r="E105" s="6" t="s">
        <v>78</v>
      </c>
      <c r="F105" s="19">
        <v>13684</v>
      </c>
      <c r="G105" s="24">
        <v>184.3</v>
      </c>
      <c r="H105" s="24">
        <v>0.39</v>
      </c>
      <c r="I105" s="31"/>
      <c r="J105" s="31"/>
      <c r="K105" s="35"/>
    </row>
    <row r="106" spans="2:11" x14ac:dyDescent="0.25">
      <c r="B106" s="8" t="s">
        <v>2048</v>
      </c>
      <c r="C106" s="57" t="s">
        <v>2049</v>
      </c>
      <c r="D106" s="54" t="s">
        <v>2050</v>
      </c>
      <c r="E106" s="6" t="s">
        <v>135</v>
      </c>
      <c r="F106" s="19">
        <v>45256</v>
      </c>
      <c r="G106" s="24">
        <v>183.49</v>
      </c>
      <c r="H106" s="24">
        <v>0.39</v>
      </c>
      <c r="I106" s="31"/>
      <c r="J106" s="31"/>
      <c r="K106" s="35"/>
    </row>
    <row r="107" spans="2:11" x14ac:dyDescent="0.25">
      <c r="B107" s="8" t="s">
        <v>555</v>
      </c>
      <c r="C107" s="57" t="s">
        <v>556</v>
      </c>
      <c r="D107" s="54" t="s">
        <v>557</v>
      </c>
      <c r="E107" s="6" t="s">
        <v>156</v>
      </c>
      <c r="F107" s="19">
        <v>22358</v>
      </c>
      <c r="G107" s="24">
        <v>182.63</v>
      </c>
      <c r="H107" s="24">
        <v>0.39</v>
      </c>
      <c r="I107" s="31"/>
      <c r="J107" s="31"/>
      <c r="K107" s="35"/>
    </row>
    <row r="108" spans="2:11" x14ac:dyDescent="0.25">
      <c r="B108" s="8" t="s">
        <v>3868</v>
      </c>
      <c r="C108" s="57" t="s">
        <v>3869</v>
      </c>
      <c r="D108" s="54" t="s">
        <v>3870</v>
      </c>
      <c r="E108" s="6" t="s">
        <v>443</v>
      </c>
      <c r="F108" s="19">
        <v>32556</v>
      </c>
      <c r="G108" s="24">
        <v>181.3</v>
      </c>
      <c r="H108" s="24">
        <v>0.38</v>
      </c>
      <c r="I108" s="31"/>
      <c r="J108" s="31"/>
      <c r="K108" s="35"/>
    </row>
    <row r="109" spans="2:11" x14ac:dyDescent="0.25">
      <c r="B109" s="8" t="s">
        <v>3871</v>
      </c>
      <c r="C109" s="57" t="s">
        <v>3872</v>
      </c>
      <c r="D109" s="54" t="s">
        <v>3873</v>
      </c>
      <c r="E109" s="6" t="s">
        <v>173</v>
      </c>
      <c r="F109" s="19">
        <v>6389</v>
      </c>
      <c r="G109" s="24">
        <v>180.76</v>
      </c>
      <c r="H109" s="24">
        <v>0.38</v>
      </c>
      <c r="I109" s="31"/>
      <c r="J109" s="31"/>
      <c r="K109" s="35"/>
    </row>
    <row r="110" spans="2:11" x14ac:dyDescent="0.25">
      <c r="B110" s="8" t="s">
        <v>3874</v>
      </c>
      <c r="C110" s="57" t="s">
        <v>3875</v>
      </c>
      <c r="D110" s="54" t="s">
        <v>3876</v>
      </c>
      <c r="E110" s="6" t="s">
        <v>443</v>
      </c>
      <c r="F110" s="19">
        <v>74404</v>
      </c>
      <c r="G110" s="24">
        <v>179.61</v>
      </c>
      <c r="H110" s="24">
        <v>0.38</v>
      </c>
      <c r="I110" s="31"/>
      <c r="J110" s="31"/>
      <c r="K110" s="35"/>
    </row>
    <row r="111" spans="2:11" x14ac:dyDescent="0.25">
      <c r="B111" s="8" t="s">
        <v>3877</v>
      </c>
      <c r="C111" s="57" t="s">
        <v>3878</v>
      </c>
      <c r="D111" s="54" t="s">
        <v>3879</v>
      </c>
      <c r="E111" s="6" t="s">
        <v>283</v>
      </c>
      <c r="F111" s="19">
        <v>11094</v>
      </c>
      <c r="G111" s="24">
        <v>178.82</v>
      </c>
      <c r="H111" s="24">
        <v>0.38</v>
      </c>
      <c r="I111" s="31"/>
      <c r="J111" s="31"/>
      <c r="K111" s="35"/>
    </row>
    <row r="112" spans="2:11" x14ac:dyDescent="0.25">
      <c r="B112" s="8" t="s">
        <v>796</v>
      </c>
      <c r="C112" s="57" t="s">
        <v>797</v>
      </c>
      <c r="D112" s="54" t="s">
        <v>798</v>
      </c>
      <c r="E112" s="6" t="s">
        <v>156</v>
      </c>
      <c r="F112" s="19">
        <v>70897</v>
      </c>
      <c r="G112" s="24">
        <v>176.89</v>
      </c>
      <c r="H112" s="24">
        <v>0.37</v>
      </c>
      <c r="I112" s="31"/>
      <c r="J112" s="31"/>
      <c r="K112" s="35"/>
    </row>
    <row r="113" spans="2:11" x14ac:dyDescent="0.25">
      <c r="B113" s="8" t="s">
        <v>3880</v>
      </c>
      <c r="C113" s="57" t="s">
        <v>3881</v>
      </c>
      <c r="D113" s="54" t="s">
        <v>3882</v>
      </c>
      <c r="E113" s="6" t="s">
        <v>251</v>
      </c>
      <c r="F113" s="19">
        <v>2717</v>
      </c>
      <c r="G113" s="24">
        <v>176.14</v>
      </c>
      <c r="H113" s="24">
        <v>0.37</v>
      </c>
      <c r="I113" s="31"/>
      <c r="J113" s="31"/>
      <c r="K113" s="35"/>
    </row>
    <row r="114" spans="2:11" x14ac:dyDescent="0.25">
      <c r="B114" s="8" t="s">
        <v>3883</v>
      </c>
      <c r="C114" s="57" t="s">
        <v>3884</v>
      </c>
      <c r="D114" s="54" t="s">
        <v>3885</v>
      </c>
      <c r="E114" s="6" t="s">
        <v>156</v>
      </c>
      <c r="F114" s="19">
        <v>12105</v>
      </c>
      <c r="G114" s="24">
        <v>172.02</v>
      </c>
      <c r="H114" s="24">
        <v>0.36</v>
      </c>
      <c r="I114" s="31"/>
      <c r="J114" s="31"/>
      <c r="K114" s="35"/>
    </row>
    <row r="115" spans="2:11" x14ac:dyDescent="0.25">
      <c r="B115" s="8" t="s">
        <v>3886</v>
      </c>
      <c r="C115" s="57" t="s">
        <v>3887</v>
      </c>
      <c r="D115" s="54" t="s">
        <v>3888</v>
      </c>
      <c r="E115" s="6" t="s">
        <v>112</v>
      </c>
      <c r="F115" s="19">
        <v>3172</v>
      </c>
      <c r="G115" s="24">
        <v>171.49</v>
      </c>
      <c r="H115" s="24">
        <v>0.36</v>
      </c>
      <c r="I115" s="31"/>
      <c r="J115" s="31"/>
      <c r="K115" s="35"/>
    </row>
    <row r="116" spans="2:11" x14ac:dyDescent="0.25">
      <c r="B116" s="8" t="s">
        <v>3889</v>
      </c>
      <c r="C116" s="57" t="s">
        <v>3890</v>
      </c>
      <c r="D116" s="54" t="s">
        <v>3891</v>
      </c>
      <c r="E116" s="6" t="s">
        <v>394</v>
      </c>
      <c r="F116" s="19">
        <v>16639</v>
      </c>
      <c r="G116" s="24">
        <v>171.12</v>
      </c>
      <c r="H116" s="24">
        <v>0.36</v>
      </c>
      <c r="I116" s="31"/>
      <c r="J116" s="31"/>
      <c r="K116" s="35"/>
    </row>
    <row r="117" spans="2:11" x14ac:dyDescent="0.25">
      <c r="B117" s="8" t="s">
        <v>3892</v>
      </c>
      <c r="C117" s="57" t="s">
        <v>3893</v>
      </c>
      <c r="D117" s="54" t="s">
        <v>3894</v>
      </c>
      <c r="E117" s="6" t="s">
        <v>112</v>
      </c>
      <c r="F117" s="19">
        <v>7014</v>
      </c>
      <c r="G117" s="24">
        <v>170.23</v>
      </c>
      <c r="H117" s="24">
        <v>0.36</v>
      </c>
      <c r="I117" s="31"/>
      <c r="J117" s="31"/>
      <c r="K117" s="35"/>
    </row>
    <row r="118" spans="2:11" x14ac:dyDescent="0.25">
      <c r="B118" s="8" t="s">
        <v>790</v>
      </c>
      <c r="C118" s="57" t="s">
        <v>791</v>
      </c>
      <c r="D118" s="54" t="s">
        <v>792</v>
      </c>
      <c r="E118" s="6" t="s">
        <v>104</v>
      </c>
      <c r="F118" s="19">
        <v>57841</v>
      </c>
      <c r="G118" s="24">
        <v>169.1</v>
      </c>
      <c r="H118" s="24">
        <v>0.36</v>
      </c>
      <c r="I118" s="31"/>
      <c r="J118" s="31"/>
      <c r="K118" s="35"/>
    </row>
    <row r="119" spans="2:11" x14ac:dyDescent="0.25">
      <c r="B119" s="8" t="s">
        <v>3895</v>
      </c>
      <c r="C119" s="57" t="s">
        <v>3896</v>
      </c>
      <c r="D119" s="54" t="s">
        <v>3897</v>
      </c>
      <c r="E119" s="6" t="s">
        <v>100</v>
      </c>
      <c r="F119" s="19">
        <v>19969</v>
      </c>
      <c r="G119" s="24">
        <v>160.80000000000001</v>
      </c>
      <c r="H119" s="24">
        <v>0.34</v>
      </c>
      <c r="I119" s="31"/>
      <c r="J119" s="31"/>
      <c r="K119" s="35"/>
    </row>
    <row r="120" spans="2:11" x14ac:dyDescent="0.25">
      <c r="B120" s="8" t="s">
        <v>3898</v>
      </c>
      <c r="C120" s="57" t="s">
        <v>3899</v>
      </c>
      <c r="D120" s="54" t="s">
        <v>3900</v>
      </c>
      <c r="E120" s="6" t="s">
        <v>283</v>
      </c>
      <c r="F120" s="19">
        <v>11842</v>
      </c>
      <c r="G120" s="24">
        <v>160.33000000000001</v>
      </c>
      <c r="H120" s="24">
        <v>0.34</v>
      </c>
      <c r="I120" s="31"/>
      <c r="J120" s="31"/>
      <c r="K120" s="35"/>
    </row>
    <row r="121" spans="2:11" x14ac:dyDescent="0.25">
      <c r="B121" s="8" t="s">
        <v>3901</v>
      </c>
      <c r="C121" s="57" t="s">
        <v>3902</v>
      </c>
      <c r="D121" s="54" t="s">
        <v>3903</v>
      </c>
      <c r="E121" s="6" t="s">
        <v>100</v>
      </c>
      <c r="F121" s="19">
        <v>53853</v>
      </c>
      <c r="G121" s="24">
        <v>159.65</v>
      </c>
      <c r="H121" s="24">
        <v>0.34</v>
      </c>
      <c r="I121" s="31"/>
      <c r="J121" s="31"/>
      <c r="K121" s="35"/>
    </row>
    <row r="122" spans="2:11" x14ac:dyDescent="0.25">
      <c r="B122" s="8" t="s">
        <v>3904</v>
      </c>
      <c r="C122" s="57" t="s">
        <v>3905</v>
      </c>
      <c r="D122" s="54" t="s">
        <v>3906</v>
      </c>
      <c r="E122" s="6" t="s">
        <v>96</v>
      </c>
      <c r="F122" s="19">
        <v>20630</v>
      </c>
      <c r="G122" s="24">
        <v>158.78</v>
      </c>
      <c r="H122" s="24">
        <v>0.33</v>
      </c>
      <c r="I122" s="31"/>
      <c r="J122" s="31"/>
      <c r="K122" s="35"/>
    </row>
    <row r="123" spans="2:11" x14ac:dyDescent="0.25">
      <c r="B123" s="8" t="s">
        <v>3907</v>
      </c>
      <c r="C123" s="57" t="s">
        <v>3908</v>
      </c>
      <c r="D123" s="54" t="s">
        <v>3909</v>
      </c>
      <c r="E123" s="6" t="s">
        <v>100</v>
      </c>
      <c r="F123" s="19">
        <v>38383</v>
      </c>
      <c r="G123" s="24">
        <v>158.16</v>
      </c>
      <c r="H123" s="24">
        <v>0.33</v>
      </c>
      <c r="I123" s="31"/>
      <c r="J123" s="31"/>
      <c r="K123" s="35"/>
    </row>
    <row r="124" spans="2:11" x14ac:dyDescent="0.25">
      <c r="B124" s="8" t="s">
        <v>3910</v>
      </c>
      <c r="C124" s="57" t="s">
        <v>3911</v>
      </c>
      <c r="D124" s="54" t="s">
        <v>3912</v>
      </c>
      <c r="E124" s="6" t="s">
        <v>67</v>
      </c>
      <c r="F124" s="19">
        <v>91826</v>
      </c>
      <c r="G124" s="24">
        <v>157.44</v>
      </c>
      <c r="H124" s="24">
        <v>0.33</v>
      </c>
      <c r="I124" s="31"/>
      <c r="J124" s="31"/>
      <c r="K124" s="35"/>
    </row>
    <row r="125" spans="2:11" x14ac:dyDescent="0.25">
      <c r="B125" s="8" t="s">
        <v>2072</v>
      </c>
      <c r="C125" s="57" t="s">
        <v>2073</v>
      </c>
      <c r="D125" s="54" t="s">
        <v>2074</v>
      </c>
      <c r="E125" s="6" t="s">
        <v>505</v>
      </c>
      <c r="F125" s="19">
        <v>38343</v>
      </c>
      <c r="G125" s="24">
        <v>157.38</v>
      </c>
      <c r="H125" s="24">
        <v>0.33</v>
      </c>
      <c r="I125" s="31"/>
      <c r="J125" s="31"/>
      <c r="K125" s="35"/>
    </row>
    <row r="126" spans="2:11" x14ac:dyDescent="0.25">
      <c r="B126" s="8" t="s">
        <v>347</v>
      </c>
      <c r="C126" s="57" t="s">
        <v>348</v>
      </c>
      <c r="D126" s="54" t="s">
        <v>349</v>
      </c>
      <c r="E126" s="6" t="s">
        <v>104</v>
      </c>
      <c r="F126" s="19">
        <v>12686</v>
      </c>
      <c r="G126" s="24">
        <v>157.36000000000001</v>
      </c>
      <c r="H126" s="24">
        <v>0.33</v>
      </c>
      <c r="I126" s="31"/>
      <c r="J126" s="31"/>
      <c r="K126" s="35"/>
    </row>
    <row r="127" spans="2:11" x14ac:dyDescent="0.25">
      <c r="B127" s="8" t="s">
        <v>3913</v>
      </c>
      <c r="C127" s="57" t="s">
        <v>3914</v>
      </c>
      <c r="D127" s="54" t="s">
        <v>3915</v>
      </c>
      <c r="E127" s="6" t="s">
        <v>225</v>
      </c>
      <c r="F127" s="19">
        <v>38306</v>
      </c>
      <c r="G127" s="24">
        <v>156.97999999999999</v>
      </c>
      <c r="H127" s="24">
        <v>0.33</v>
      </c>
      <c r="I127" s="31"/>
      <c r="J127" s="31"/>
      <c r="K127" s="35"/>
    </row>
    <row r="128" spans="2:11" x14ac:dyDescent="0.25">
      <c r="B128" s="8" t="s">
        <v>3916</v>
      </c>
      <c r="C128" s="57" t="s">
        <v>3917</v>
      </c>
      <c r="D128" s="54" t="s">
        <v>3918</v>
      </c>
      <c r="E128" s="6" t="s">
        <v>57</v>
      </c>
      <c r="F128" s="19">
        <v>5520</v>
      </c>
      <c r="G128" s="24">
        <v>155.53</v>
      </c>
      <c r="H128" s="24">
        <v>0.33</v>
      </c>
      <c r="I128" s="31"/>
      <c r="J128" s="31"/>
      <c r="K128" s="35"/>
    </row>
    <row r="129" spans="2:11" x14ac:dyDescent="0.25">
      <c r="B129" s="8" t="s">
        <v>3919</v>
      </c>
      <c r="C129" s="57" t="s">
        <v>3920</v>
      </c>
      <c r="D129" s="54" t="s">
        <v>3921</v>
      </c>
      <c r="E129" s="6" t="s">
        <v>255</v>
      </c>
      <c r="F129" s="19">
        <v>169476</v>
      </c>
      <c r="G129" s="24">
        <v>155.32</v>
      </c>
      <c r="H129" s="24">
        <v>0.33</v>
      </c>
      <c r="I129" s="31"/>
      <c r="J129" s="31"/>
      <c r="K129" s="35"/>
    </row>
    <row r="130" spans="2:11" x14ac:dyDescent="0.25">
      <c r="B130" s="8" t="s">
        <v>3922</v>
      </c>
      <c r="C130" s="57" t="s">
        <v>3923</v>
      </c>
      <c r="D130" s="54" t="s">
        <v>3924</v>
      </c>
      <c r="E130" s="6" t="s">
        <v>104</v>
      </c>
      <c r="F130" s="19">
        <v>20003</v>
      </c>
      <c r="G130" s="24">
        <v>154.41</v>
      </c>
      <c r="H130" s="24">
        <v>0.33</v>
      </c>
      <c r="I130" s="31"/>
      <c r="J130" s="31"/>
      <c r="K130" s="35"/>
    </row>
    <row r="131" spans="2:11" x14ac:dyDescent="0.25">
      <c r="B131" s="8" t="s">
        <v>3925</v>
      </c>
      <c r="C131" s="57" t="s">
        <v>3926</v>
      </c>
      <c r="D131" s="54" t="s">
        <v>3927</v>
      </c>
      <c r="E131" s="6" t="s">
        <v>104</v>
      </c>
      <c r="F131" s="19">
        <v>1951</v>
      </c>
      <c r="G131" s="24">
        <v>153.1</v>
      </c>
      <c r="H131" s="24">
        <v>0.32</v>
      </c>
      <c r="I131" s="31"/>
      <c r="J131" s="31"/>
      <c r="K131" s="35"/>
    </row>
    <row r="132" spans="2:11" x14ac:dyDescent="0.25">
      <c r="B132" s="8" t="s">
        <v>1815</v>
      </c>
      <c r="C132" s="57" t="s">
        <v>1816</v>
      </c>
      <c r="D132" s="54" t="s">
        <v>1817</v>
      </c>
      <c r="E132" s="6" t="s">
        <v>82</v>
      </c>
      <c r="F132" s="19">
        <v>36038</v>
      </c>
      <c r="G132" s="24">
        <v>152.86000000000001</v>
      </c>
      <c r="H132" s="24">
        <v>0.32</v>
      </c>
      <c r="I132" s="31"/>
      <c r="J132" s="31"/>
      <c r="K132" s="35"/>
    </row>
    <row r="133" spans="2:11" x14ac:dyDescent="0.25">
      <c r="B133" s="8" t="s">
        <v>3928</v>
      </c>
      <c r="C133" s="57" t="s">
        <v>3929</v>
      </c>
      <c r="D133" s="54" t="s">
        <v>3930</v>
      </c>
      <c r="E133" s="6" t="s">
        <v>340</v>
      </c>
      <c r="F133" s="19">
        <v>22309</v>
      </c>
      <c r="G133" s="24">
        <v>151.57</v>
      </c>
      <c r="H133" s="24">
        <v>0.32</v>
      </c>
      <c r="I133" s="31"/>
      <c r="J133" s="31"/>
      <c r="K133" s="35"/>
    </row>
    <row r="134" spans="2:11" x14ac:dyDescent="0.25">
      <c r="B134" s="8" t="s">
        <v>502</v>
      </c>
      <c r="C134" s="57" t="s">
        <v>503</v>
      </c>
      <c r="D134" s="54" t="s">
        <v>504</v>
      </c>
      <c r="E134" s="6" t="s">
        <v>505</v>
      </c>
      <c r="F134" s="19">
        <v>23508</v>
      </c>
      <c r="G134" s="24">
        <v>151.33000000000001</v>
      </c>
      <c r="H134" s="24">
        <v>0.32</v>
      </c>
      <c r="I134" s="31"/>
      <c r="J134" s="31"/>
      <c r="K134" s="35"/>
    </row>
    <row r="135" spans="2:11" x14ac:dyDescent="0.25">
      <c r="B135" s="8" t="s">
        <v>3931</v>
      </c>
      <c r="C135" s="57" t="s">
        <v>3932</v>
      </c>
      <c r="D135" s="54" t="s">
        <v>3933</v>
      </c>
      <c r="E135" s="6" t="s">
        <v>67</v>
      </c>
      <c r="F135" s="19">
        <v>34958</v>
      </c>
      <c r="G135" s="24">
        <v>151.13999999999999</v>
      </c>
      <c r="H135" s="24">
        <v>0.32</v>
      </c>
      <c r="I135" s="31"/>
      <c r="J135" s="31"/>
      <c r="K135" s="35"/>
    </row>
    <row r="136" spans="2:11" x14ac:dyDescent="0.25">
      <c r="B136" s="8" t="s">
        <v>3934</v>
      </c>
      <c r="C136" s="57" t="s">
        <v>3935</v>
      </c>
      <c r="D136" s="54" t="s">
        <v>3936</v>
      </c>
      <c r="E136" s="6" t="s">
        <v>1976</v>
      </c>
      <c r="F136" s="19">
        <v>8027</v>
      </c>
      <c r="G136" s="24">
        <v>149.4</v>
      </c>
      <c r="H136" s="24">
        <v>0.31</v>
      </c>
      <c r="I136" s="31"/>
      <c r="J136" s="31"/>
      <c r="K136" s="35"/>
    </row>
    <row r="137" spans="2:11" x14ac:dyDescent="0.25">
      <c r="B137" s="8" t="s">
        <v>3937</v>
      </c>
      <c r="C137" s="57" t="s">
        <v>3938</v>
      </c>
      <c r="D137" s="54" t="s">
        <v>3939</v>
      </c>
      <c r="E137" s="6" t="s">
        <v>371</v>
      </c>
      <c r="F137" s="19">
        <v>42133</v>
      </c>
      <c r="G137" s="24">
        <v>148.27000000000001</v>
      </c>
      <c r="H137" s="24">
        <v>0.31</v>
      </c>
      <c r="I137" s="31"/>
      <c r="J137" s="31"/>
      <c r="K137" s="35"/>
    </row>
    <row r="138" spans="2:11" x14ac:dyDescent="0.25">
      <c r="B138" s="8" t="s">
        <v>3940</v>
      </c>
      <c r="C138" s="57" t="s">
        <v>1941</v>
      </c>
      <c r="D138" s="54" t="s">
        <v>3941</v>
      </c>
      <c r="E138" s="6" t="s">
        <v>120</v>
      </c>
      <c r="F138" s="19">
        <v>11885</v>
      </c>
      <c r="G138" s="24">
        <v>147.47999999999999</v>
      </c>
      <c r="H138" s="24">
        <v>0.31</v>
      </c>
      <c r="I138" s="31"/>
      <c r="J138" s="31"/>
      <c r="K138" s="35"/>
    </row>
    <row r="139" spans="2:11" x14ac:dyDescent="0.25">
      <c r="B139" s="8" t="s">
        <v>3942</v>
      </c>
      <c r="C139" s="57" t="s">
        <v>3943</v>
      </c>
      <c r="D139" s="54" t="s">
        <v>3944</v>
      </c>
      <c r="E139" s="6" t="s">
        <v>340</v>
      </c>
      <c r="F139" s="19">
        <v>57895</v>
      </c>
      <c r="G139" s="24">
        <v>145.63</v>
      </c>
      <c r="H139" s="24">
        <v>0.31</v>
      </c>
      <c r="I139" s="31"/>
      <c r="J139" s="31"/>
      <c r="K139" s="35"/>
    </row>
    <row r="140" spans="2:11" x14ac:dyDescent="0.25">
      <c r="B140" s="8" t="s">
        <v>2089</v>
      </c>
      <c r="C140" s="57" t="s">
        <v>2090</v>
      </c>
      <c r="D140" s="54" t="s">
        <v>2091</v>
      </c>
      <c r="E140" s="6" t="s">
        <v>225</v>
      </c>
      <c r="F140" s="19">
        <v>8539</v>
      </c>
      <c r="G140" s="24">
        <v>143.30000000000001</v>
      </c>
      <c r="H140" s="24">
        <v>0.3</v>
      </c>
      <c r="I140" s="31"/>
      <c r="J140" s="31"/>
      <c r="K140" s="35"/>
    </row>
    <row r="141" spans="2:11" x14ac:dyDescent="0.25">
      <c r="B141" s="8" t="s">
        <v>3945</v>
      </c>
      <c r="C141" s="57" t="s">
        <v>3946</v>
      </c>
      <c r="D141" s="54" t="s">
        <v>3947</v>
      </c>
      <c r="E141" s="6" t="s">
        <v>255</v>
      </c>
      <c r="F141" s="19">
        <v>8772</v>
      </c>
      <c r="G141" s="24">
        <v>140.22</v>
      </c>
      <c r="H141" s="24">
        <v>0.3</v>
      </c>
      <c r="I141" s="31"/>
      <c r="J141" s="31"/>
      <c r="K141" s="35"/>
    </row>
    <row r="142" spans="2:11" x14ac:dyDescent="0.25">
      <c r="B142" s="8" t="s">
        <v>3948</v>
      </c>
      <c r="C142" s="57" t="s">
        <v>3949</v>
      </c>
      <c r="D142" s="54" t="s">
        <v>3950</v>
      </c>
      <c r="E142" s="6" t="s">
        <v>120</v>
      </c>
      <c r="F142" s="19">
        <v>28976</v>
      </c>
      <c r="G142" s="24">
        <v>139.87</v>
      </c>
      <c r="H142" s="24">
        <v>0.28999999999999998</v>
      </c>
      <c r="I142" s="31"/>
      <c r="J142" s="31"/>
      <c r="K142" s="35"/>
    </row>
    <row r="143" spans="2:11" x14ac:dyDescent="0.25">
      <c r="B143" s="8" t="s">
        <v>3951</v>
      </c>
      <c r="C143" s="57" t="s">
        <v>3952</v>
      </c>
      <c r="D143" s="54" t="s">
        <v>3953</v>
      </c>
      <c r="E143" s="6" t="s">
        <v>135</v>
      </c>
      <c r="F143" s="19">
        <v>18352</v>
      </c>
      <c r="G143" s="24">
        <v>139.37</v>
      </c>
      <c r="H143" s="24">
        <v>0.28999999999999998</v>
      </c>
      <c r="I143" s="31"/>
      <c r="J143" s="31"/>
      <c r="K143" s="35"/>
    </row>
    <row r="144" spans="2:11" x14ac:dyDescent="0.25">
      <c r="B144" s="8" t="s">
        <v>3954</v>
      </c>
      <c r="C144" s="57" t="s">
        <v>3955</v>
      </c>
      <c r="D144" s="54" t="s">
        <v>3956</v>
      </c>
      <c r="E144" s="6" t="s">
        <v>135</v>
      </c>
      <c r="F144" s="19">
        <v>25494</v>
      </c>
      <c r="G144" s="24">
        <v>139.06</v>
      </c>
      <c r="H144" s="24">
        <v>0.28999999999999998</v>
      </c>
      <c r="I144" s="31"/>
      <c r="J144" s="31"/>
      <c r="K144" s="35"/>
    </row>
    <row r="145" spans="2:11" x14ac:dyDescent="0.25">
      <c r="B145" s="8" t="s">
        <v>3957</v>
      </c>
      <c r="C145" s="57" t="s">
        <v>3958</v>
      </c>
      <c r="D145" s="54" t="s">
        <v>3959</v>
      </c>
      <c r="E145" s="6" t="s">
        <v>575</v>
      </c>
      <c r="F145" s="19">
        <v>90269</v>
      </c>
      <c r="G145" s="24">
        <v>138.16</v>
      </c>
      <c r="H145" s="24">
        <v>0.28999999999999998</v>
      </c>
      <c r="I145" s="31"/>
      <c r="J145" s="31"/>
      <c r="K145" s="35"/>
    </row>
    <row r="146" spans="2:11" x14ac:dyDescent="0.25">
      <c r="B146" s="8" t="s">
        <v>2528</v>
      </c>
      <c r="C146" s="57" t="s">
        <v>2529</v>
      </c>
      <c r="D146" s="54" t="s">
        <v>2530</v>
      </c>
      <c r="E146" s="6" t="s">
        <v>1976</v>
      </c>
      <c r="F146" s="19">
        <v>6255</v>
      </c>
      <c r="G146" s="24">
        <v>138.13</v>
      </c>
      <c r="H146" s="24">
        <v>0.28999999999999998</v>
      </c>
      <c r="I146" s="31"/>
      <c r="J146" s="31"/>
      <c r="K146" s="35"/>
    </row>
    <row r="147" spans="2:11" x14ac:dyDescent="0.25">
      <c r="B147" s="8" t="s">
        <v>3960</v>
      </c>
      <c r="C147" s="57" t="s">
        <v>3961</v>
      </c>
      <c r="D147" s="54" t="s">
        <v>3962</v>
      </c>
      <c r="E147" s="6" t="s">
        <v>74</v>
      </c>
      <c r="F147" s="19">
        <v>9499</v>
      </c>
      <c r="G147" s="24">
        <v>136.88</v>
      </c>
      <c r="H147" s="24">
        <v>0.28999999999999998</v>
      </c>
      <c r="I147" s="31"/>
      <c r="J147" s="31"/>
      <c r="K147" s="35"/>
    </row>
    <row r="148" spans="2:11" x14ac:dyDescent="0.25">
      <c r="B148" s="8" t="s">
        <v>3963</v>
      </c>
      <c r="C148" s="57" t="s">
        <v>3964</v>
      </c>
      <c r="D148" s="54" t="s">
        <v>3965</v>
      </c>
      <c r="E148" s="6" t="s">
        <v>135</v>
      </c>
      <c r="F148" s="19">
        <v>14967</v>
      </c>
      <c r="G148" s="24">
        <v>136.19999999999999</v>
      </c>
      <c r="H148" s="24">
        <v>0.28999999999999998</v>
      </c>
      <c r="I148" s="31"/>
      <c r="J148" s="31"/>
      <c r="K148" s="35"/>
    </row>
    <row r="149" spans="2:11" x14ac:dyDescent="0.25">
      <c r="B149" s="8" t="s">
        <v>444</v>
      </c>
      <c r="C149" s="57" t="s">
        <v>445</v>
      </c>
      <c r="D149" s="54" t="s">
        <v>446</v>
      </c>
      <c r="E149" s="6" t="s">
        <v>145</v>
      </c>
      <c r="F149" s="19">
        <v>24803</v>
      </c>
      <c r="G149" s="24">
        <v>134.79</v>
      </c>
      <c r="H149" s="24">
        <v>0.28000000000000003</v>
      </c>
      <c r="I149" s="31"/>
      <c r="J149" s="31"/>
      <c r="K149" s="35"/>
    </row>
    <row r="150" spans="2:11" x14ac:dyDescent="0.25">
      <c r="B150" s="8" t="s">
        <v>754</v>
      </c>
      <c r="C150" s="57" t="s">
        <v>755</v>
      </c>
      <c r="D150" s="54" t="s">
        <v>756</v>
      </c>
      <c r="E150" s="6" t="s">
        <v>156</v>
      </c>
      <c r="F150" s="19">
        <v>19176</v>
      </c>
      <c r="G150" s="24">
        <v>133.55000000000001</v>
      </c>
      <c r="H150" s="24">
        <v>0.28000000000000003</v>
      </c>
      <c r="I150" s="31"/>
      <c r="J150" s="31"/>
      <c r="K150" s="35"/>
    </row>
    <row r="151" spans="2:11" x14ac:dyDescent="0.25">
      <c r="B151" s="8" t="s">
        <v>3966</v>
      </c>
      <c r="C151" s="57" t="s">
        <v>3967</v>
      </c>
      <c r="D151" s="54" t="s">
        <v>3968</v>
      </c>
      <c r="E151" s="6" t="s">
        <v>104</v>
      </c>
      <c r="F151" s="19">
        <v>22244</v>
      </c>
      <c r="G151" s="24">
        <v>132.94</v>
      </c>
      <c r="H151" s="24">
        <v>0.28000000000000003</v>
      </c>
      <c r="I151" s="31"/>
      <c r="J151" s="31"/>
      <c r="K151" s="35"/>
    </row>
    <row r="152" spans="2:11" x14ac:dyDescent="0.25">
      <c r="B152" s="8" t="s">
        <v>3969</v>
      </c>
      <c r="C152" s="57" t="s">
        <v>3970</v>
      </c>
      <c r="D152" s="54" t="s">
        <v>3971</v>
      </c>
      <c r="E152" s="6" t="s">
        <v>67</v>
      </c>
      <c r="F152" s="19">
        <v>37636</v>
      </c>
      <c r="G152" s="24">
        <v>132.27000000000001</v>
      </c>
      <c r="H152" s="24">
        <v>0.28000000000000003</v>
      </c>
      <c r="I152" s="31"/>
      <c r="J152" s="31"/>
      <c r="K152" s="35"/>
    </row>
    <row r="153" spans="2:11" x14ac:dyDescent="0.25">
      <c r="B153" s="8" t="s">
        <v>3972</v>
      </c>
      <c r="C153" s="57" t="s">
        <v>3973</v>
      </c>
      <c r="D153" s="54" t="s">
        <v>3974</v>
      </c>
      <c r="E153" s="6" t="s">
        <v>100</v>
      </c>
      <c r="F153" s="19">
        <v>17389</v>
      </c>
      <c r="G153" s="24">
        <v>131.61000000000001</v>
      </c>
      <c r="H153" s="24">
        <v>0.28000000000000003</v>
      </c>
      <c r="I153" s="31"/>
      <c r="J153" s="31"/>
      <c r="K153" s="35"/>
    </row>
    <row r="154" spans="2:11" x14ac:dyDescent="0.25">
      <c r="B154" s="8" t="s">
        <v>3975</v>
      </c>
      <c r="C154" s="57" t="s">
        <v>3976</v>
      </c>
      <c r="D154" s="54" t="s">
        <v>3977</v>
      </c>
      <c r="E154" s="6" t="s">
        <v>135</v>
      </c>
      <c r="F154" s="19">
        <v>2658</v>
      </c>
      <c r="G154" s="24">
        <v>131.51</v>
      </c>
      <c r="H154" s="24">
        <v>0.28000000000000003</v>
      </c>
      <c r="I154" s="31"/>
      <c r="J154" s="31"/>
      <c r="K154" s="35"/>
    </row>
    <row r="155" spans="2:11" x14ac:dyDescent="0.25">
      <c r="B155" s="8" t="s">
        <v>3978</v>
      </c>
      <c r="C155" s="57" t="s">
        <v>3979</v>
      </c>
      <c r="D155" s="54" t="s">
        <v>3980</v>
      </c>
      <c r="E155" s="6" t="s">
        <v>96</v>
      </c>
      <c r="F155" s="19">
        <v>133760</v>
      </c>
      <c r="G155" s="24">
        <v>131.49</v>
      </c>
      <c r="H155" s="24">
        <v>0.28000000000000003</v>
      </c>
      <c r="I155" s="31"/>
      <c r="J155" s="31"/>
      <c r="K155" s="35"/>
    </row>
    <row r="156" spans="2:11" x14ac:dyDescent="0.25">
      <c r="B156" s="8" t="s">
        <v>3981</v>
      </c>
      <c r="C156" s="57" t="s">
        <v>3982</v>
      </c>
      <c r="D156" s="54" t="s">
        <v>3983</v>
      </c>
      <c r="E156" s="6" t="s">
        <v>156</v>
      </c>
      <c r="F156" s="19">
        <v>117480</v>
      </c>
      <c r="G156" s="24">
        <v>131.34</v>
      </c>
      <c r="H156" s="24">
        <v>0.28000000000000003</v>
      </c>
      <c r="I156" s="31"/>
      <c r="J156" s="31"/>
      <c r="K156" s="35"/>
    </row>
    <row r="157" spans="2:11" x14ac:dyDescent="0.25">
      <c r="B157" s="8" t="s">
        <v>3984</v>
      </c>
      <c r="C157" s="57" t="s">
        <v>3985</v>
      </c>
      <c r="D157" s="54" t="s">
        <v>3986</v>
      </c>
      <c r="E157" s="6" t="s">
        <v>116</v>
      </c>
      <c r="F157" s="19">
        <v>90729</v>
      </c>
      <c r="G157" s="24">
        <v>131.06</v>
      </c>
      <c r="H157" s="24">
        <v>0.28000000000000003</v>
      </c>
      <c r="I157" s="31"/>
      <c r="J157" s="31"/>
      <c r="K157" s="35"/>
    </row>
    <row r="158" spans="2:11" x14ac:dyDescent="0.25">
      <c r="B158" s="8" t="s">
        <v>3987</v>
      </c>
      <c r="C158" s="57" t="s">
        <v>3988</v>
      </c>
      <c r="D158" s="54" t="s">
        <v>3989</v>
      </c>
      <c r="E158" s="6" t="s">
        <v>116</v>
      </c>
      <c r="F158" s="19">
        <v>33747</v>
      </c>
      <c r="G158" s="24">
        <v>130.31</v>
      </c>
      <c r="H158" s="24">
        <v>0.27</v>
      </c>
      <c r="I158" s="31"/>
      <c r="J158" s="31"/>
      <c r="K158" s="35"/>
    </row>
    <row r="159" spans="2:11" x14ac:dyDescent="0.25">
      <c r="B159" s="8" t="s">
        <v>291</v>
      </c>
      <c r="C159" s="57" t="s">
        <v>292</v>
      </c>
      <c r="D159" s="54" t="s">
        <v>293</v>
      </c>
      <c r="E159" s="6" t="s">
        <v>74</v>
      </c>
      <c r="F159" s="19">
        <v>33344</v>
      </c>
      <c r="G159" s="24">
        <v>127.54</v>
      </c>
      <c r="H159" s="24">
        <v>0.27</v>
      </c>
      <c r="I159" s="31"/>
      <c r="J159" s="31"/>
      <c r="K159" s="35"/>
    </row>
    <row r="160" spans="2:11" x14ac:dyDescent="0.25">
      <c r="B160" s="8" t="s">
        <v>3990</v>
      </c>
      <c r="C160" s="57" t="s">
        <v>3991</v>
      </c>
      <c r="D160" s="54" t="s">
        <v>3992</v>
      </c>
      <c r="E160" s="6" t="s">
        <v>283</v>
      </c>
      <c r="F160" s="19">
        <v>18949</v>
      </c>
      <c r="G160" s="24">
        <v>127.15</v>
      </c>
      <c r="H160" s="24">
        <v>0.27</v>
      </c>
      <c r="I160" s="31"/>
      <c r="J160" s="31"/>
      <c r="K160" s="35"/>
    </row>
    <row r="161" spans="2:11" x14ac:dyDescent="0.25">
      <c r="B161" s="8" t="s">
        <v>2432</v>
      </c>
      <c r="C161" s="57" t="s">
        <v>2433</v>
      </c>
      <c r="D161" s="54" t="s">
        <v>2434</v>
      </c>
      <c r="E161" s="6" t="s">
        <v>340</v>
      </c>
      <c r="F161" s="19">
        <v>2554</v>
      </c>
      <c r="G161" s="24">
        <v>127.14</v>
      </c>
      <c r="H161" s="24">
        <v>0.27</v>
      </c>
      <c r="I161" s="31"/>
      <c r="J161" s="31"/>
      <c r="K161" s="35"/>
    </row>
    <row r="162" spans="2:11" x14ac:dyDescent="0.25">
      <c r="B162" s="8" t="s">
        <v>3993</v>
      </c>
      <c r="C162" s="57" t="s">
        <v>3994</v>
      </c>
      <c r="D162" s="54" t="s">
        <v>3995</v>
      </c>
      <c r="E162" s="6" t="s">
        <v>104</v>
      </c>
      <c r="F162" s="19">
        <v>6504</v>
      </c>
      <c r="G162" s="24">
        <v>126.92</v>
      </c>
      <c r="H162" s="24">
        <v>0.27</v>
      </c>
      <c r="I162" s="31"/>
      <c r="J162" s="31"/>
      <c r="K162" s="35"/>
    </row>
    <row r="163" spans="2:11" x14ac:dyDescent="0.25">
      <c r="B163" s="8" t="s">
        <v>3996</v>
      </c>
      <c r="C163" s="57" t="s">
        <v>3997</v>
      </c>
      <c r="D163" s="54" t="s">
        <v>3998</v>
      </c>
      <c r="E163" s="6" t="s">
        <v>340</v>
      </c>
      <c r="F163" s="19">
        <v>24430</v>
      </c>
      <c r="G163" s="24">
        <v>124.25</v>
      </c>
      <c r="H163" s="24">
        <v>0.26</v>
      </c>
      <c r="I163" s="31"/>
      <c r="J163" s="31"/>
      <c r="K163" s="35"/>
    </row>
    <row r="164" spans="2:11" x14ac:dyDescent="0.25">
      <c r="B164" s="8" t="s">
        <v>3707</v>
      </c>
      <c r="C164" s="57" t="s">
        <v>3999</v>
      </c>
      <c r="D164" s="54" t="s">
        <v>4000</v>
      </c>
      <c r="E164" s="6" t="s">
        <v>505</v>
      </c>
      <c r="F164" s="19">
        <v>262590</v>
      </c>
      <c r="G164" s="24">
        <v>123.81</v>
      </c>
      <c r="H164" s="24">
        <v>0.26</v>
      </c>
      <c r="I164" s="31"/>
      <c r="J164" s="31"/>
      <c r="K164" s="35"/>
    </row>
    <row r="165" spans="2:11" x14ac:dyDescent="0.25">
      <c r="B165" s="8" t="s">
        <v>4001</v>
      </c>
      <c r="C165" s="57" t="s">
        <v>4002</v>
      </c>
      <c r="D165" s="54" t="s">
        <v>4003</v>
      </c>
      <c r="E165" s="6" t="s">
        <v>156</v>
      </c>
      <c r="F165" s="19">
        <v>38440</v>
      </c>
      <c r="G165" s="24">
        <v>122.78</v>
      </c>
      <c r="H165" s="24">
        <v>0.26</v>
      </c>
      <c r="I165" s="31"/>
      <c r="J165" s="31"/>
      <c r="K165" s="35"/>
    </row>
    <row r="166" spans="2:11" x14ac:dyDescent="0.25">
      <c r="B166" s="8" t="s">
        <v>1591</v>
      </c>
      <c r="C166" s="57" t="s">
        <v>1592</v>
      </c>
      <c r="D166" s="54" t="s">
        <v>1593</v>
      </c>
      <c r="E166" s="6" t="s">
        <v>100</v>
      </c>
      <c r="F166" s="19">
        <v>22149</v>
      </c>
      <c r="G166" s="24">
        <v>121.86</v>
      </c>
      <c r="H166" s="24">
        <v>0.26</v>
      </c>
      <c r="I166" s="31"/>
      <c r="J166" s="31"/>
      <c r="K166" s="35"/>
    </row>
    <row r="167" spans="2:11" x14ac:dyDescent="0.25">
      <c r="B167" s="8" t="s">
        <v>2811</v>
      </c>
      <c r="C167" s="57" t="s">
        <v>2812</v>
      </c>
      <c r="D167" s="54" t="s">
        <v>2813</v>
      </c>
      <c r="E167" s="6" t="s">
        <v>810</v>
      </c>
      <c r="F167" s="19">
        <v>3801</v>
      </c>
      <c r="G167" s="24">
        <v>121.56</v>
      </c>
      <c r="H167" s="24">
        <v>0.26</v>
      </c>
      <c r="I167" s="31"/>
      <c r="J167" s="31"/>
      <c r="K167" s="35"/>
    </row>
    <row r="168" spans="2:11" x14ac:dyDescent="0.25">
      <c r="B168" s="8" t="s">
        <v>4004</v>
      </c>
      <c r="C168" s="57" t="s">
        <v>4005</v>
      </c>
      <c r="D168" s="54" t="s">
        <v>4006</v>
      </c>
      <c r="E168" s="6" t="s">
        <v>145</v>
      </c>
      <c r="F168" s="19">
        <v>23760</v>
      </c>
      <c r="G168" s="24">
        <v>121.41</v>
      </c>
      <c r="H168" s="24">
        <v>0.26</v>
      </c>
      <c r="I168" s="31"/>
      <c r="J168" s="31"/>
      <c r="K168" s="35"/>
    </row>
    <row r="169" spans="2:11" x14ac:dyDescent="0.25">
      <c r="B169" s="8" t="s">
        <v>4007</v>
      </c>
      <c r="C169" s="57" t="s">
        <v>4008</v>
      </c>
      <c r="D169" s="54" t="s">
        <v>4009</v>
      </c>
      <c r="E169" s="6" t="s">
        <v>53</v>
      </c>
      <c r="F169" s="19">
        <v>179259</v>
      </c>
      <c r="G169" s="24">
        <v>120.82</v>
      </c>
      <c r="H169" s="24">
        <v>0.25</v>
      </c>
      <c r="I169" s="31"/>
      <c r="J169" s="31"/>
      <c r="K169" s="35"/>
    </row>
    <row r="170" spans="2:11" x14ac:dyDescent="0.25">
      <c r="B170" s="8" t="s">
        <v>4010</v>
      </c>
      <c r="C170" s="57" t="s">
        <v>4011</v>
      </c>
      <c r="D170" s="54" t="s">
        <v>4012</v>
      </c>
      <c r="E170" s="6" t="s">
        <v>100</v>
      </c>
      <c r="F170" s="19">
        <v>3481</v>
      </c>
      <c r="G170" s="24">
        <v>120.68</v>
      </c>
      <c r="H170" s="24">
        <v>0.25</v>
      </c>
      <c r="I170" s="31"/>
      <c r="J170" s="31"/>
      <c r="K170" s="35"/>
    </row>
    <row r="171" spans="2:11" x14ac:dyDescent="0.25">
      <c r="B171" s="8" t="s">
        <v>1580</v>
      </c>
      <c r="C171" s="57" t="s">
        <v>1581</v>
      </c>
      <c r="D171" s="54" t="s">
        <v>1582</v>
      </c>
      <c r="E171" s="6" t="s">
        <v>152</v>
      </c>
      <c r="F171" s="19">
        <v>15919</v>
      </c>
      <c r="G171" s="24">
        <v>119.51</v>
      </c>
      <c r="H171" s="24">
        <v>0.25</v>
      </c>
      <c r="I171" s="31"/>
      <c r="J171" s="31"/>
      <c r="K171" s="35"/>
    </row>
    <row r="172" spans="2:11" x14ac:dyDescent="0.25">
      <c r="B172" s="8" t="s">
        <v>437</v>
      </c>
      <c r="C172" s="57" t="s">
        <v>438</v>
      </c>
      <c r="D172" s="54" t="s">
        <v>439</v>
      </c>
      <c r="E172" s="6" t="s">
        <v>340</v>
      </c>
      <c r="F172" s="19">
        <v>23724</v>
      </c>
      <c r="G172" s="24">
        <v>118.61</v>
      </c>
      <c r="H172" s="24">
        <v>0.25</v>
      </c>
      <c r="I172" s="31"/>
      <c r="J172" s="31"/>
      <c r="K172" s="35"/>
    </row>
    <row r="173" spans="2:11" x14ac:dyDescent="0.25">
      <c r="B173" s="8" t="s">
        <v>2179</v>
      </c>
      <c r="C173" s="57" t="s">
        <v>2180</v>
      </c>
      <c r="D173" s="54" t="s">
        <v>2181</v>
      </c>
      <c r="E173" s="6" t="s">
        <v>145</v>
      </c>
      <c r="F173" s="19">
        <v>12018</v>
      </c>
      <c r="G173" s="24">
        <v>118.46</v>
      </c>
      <c r="H173" s="24">
        <v>0.25</v>
      </c>
      <c r="I173" s="31"/>
      <c r="J173" s="31"/>
      <c r="K173" s="35"/>
    </row>
    <row r="174" spans="2:11" x14ac:dyDescent="0.25">
      <c r="B174" s="8" t="s">
        <v>2451</v>
      </c>
      <c r="C174" s="57" t="s">
        <v>2452</v>
      </c>
      <c r="D174" s="54" t="s">
        <v>2453</v>
      </c>
      <c r="E174" s="6" t="s">
        <v>67</v>
      </c>
      <c r="F174" s="19">
        <v>45948</v>
      </c>
      <c r="G174" s="24">
        <v>117.83</v>
      </c>
      <c r="H174" s="24">
        <v>0.25</v>
      </c>
      <c r="I174" s="31"/>
      <c r="J174" s="31"/>
      <c r="K174" s="35"/>
    </row>
    <row r="175" spans="2:11" x14ac:dyDescent="0.25">
      <c r="B175" s="8" t="s">
        <v>4013</v>
      </c>
      <c r="C175" s="57" t="s">
        <v>4014</v>
      </c>
      <c r="D175" s="54" t="s">
        <v>4015</v>
      </c>
      <c r="E175" s="6" t="s">
        <v>120</v>
      </c>
      <c r="F175" s="19">
        <v>13571</v>
      </c>
      <c r="G175" s="24">
        <v>117.61</v>
      </c>
      <c r="H175" s="24">
        <v>0.25</v>
      </c>
      <c r="I175" s="31"/>
      <c r="J175" s="31"/>
      <c r="K175" s="35"/>
    </row>
    <row r="176" spans="2:11" x14ac:dyDescent="0.25">
      <c r="B176" s="8" t="s">
        <v>4016</v>
      </c>
      <c r="C176" s="57" t="s">
        <v>4017</v>
      </c>
      <c r="D176" s="54" t="s">
        <v>4018</v>
      </c>
      <c r="E176" s="6" t="s">
        <v>340</v>
      </c>
      <c r="F176" s="19">
        <v>4603</v>
      </c>
      <c r="G176" s="24">
        <v>116.72</v>
      </c>
      <c r="H176" s="24">
        <v>0.25</v>
      </c>
      <c r="I176" s="31"/>
      <c r="J176" s="31"/>
      <c r="K176" s="35"/>
    </row>
    <row r="177" spans="2:11" x14ac:dyDescent="0.25">
      <c r="B177" s="8" t="s">
        <v>4019</v>
      </c>
      <c r="C177" s="57" t="s">
        <v>4020</v>
      </c>
      <c r="D177" s="54" t="s">
        <v>4021</v>
      </c>
      <c r="E177" s="6" t="s">
        <v>166</v>
      </c>
      <c r="F177" s="19">
        <v>228649</v>
      </c>
      <c r="G177" s="24">
        <v>115.47</v>
      </c>
      <c r="H177" s="24">
        <v>0.24</v>
      </c>
      <c r="I177" s="31"/>
      <c r="J177" s="31"/>
      <c r="K177" s="35"/>
    </row>
    <row r="178" spans="2:11" x14ac:dyDescent="0.25">
      <c r="B178" s="8" t="s">
        <v>4022</v>
      </c>
      <c r="C178" s="57" t="s">
        <v>4023</v>
      </c>
      <c r="D178" s="54" t="s">
        <v>4024</v>
      </c>
      <c r="E178" s="6" t="s">
        <v>340</v>
      </c>
      <c r="F178" s="19">
        <v>7440</v>
      </c>
      <c r="G178" s="24">
        <v>115.25</v>
      </c>
      <c r="H178" s="24">
        <v>0.24</v>
      </c>
      <c r="I178" s="31"/>
      <c r="J178" s="31"/>
      <c r="K178" s="35"/>
    </row>
    <row r="179" spans="2:11" x14ac:dyDescent="0.25">
      <c r="B179" s="8" t="s">
        <v>4025</v>
      </c>
      <c r="C179" s="57" t="s">
        <v>4026</v>
      </c>
      <c r="D179" s="54" t="s">
        <v>4027</v>
      </c>
      <c r="E179" s="6" t="s">
        <v>96</v>
      </c>
      <c r="F179" s="19">
        <v>12371</v>
      </c>
      <c r="G179" s="24">
        <v>115.06</v>
      </c>
      <c r="H179" s="24">
        <v>0.24</v>
      </c>
      <c r="I179" s="31"/>
      <c r="J179" s="31"/>
      <c r="K179" s="35"/>
    </row>
    <row r="180" spans="2:11" x14ac:dyDescent="0.25">
      <c r="B180" s="8" t="s">
        <v>4028</v>
      </c>
      <c r="C180" s="57" t="s">
        <v>4029</v>
      </c>
      <c r="D180" s="54" t="s">
        <v>4030</v>
      </c>
      <c r="E180" s="6" t="s">
        <v>128</v>
      </c>
      <c r="F180" s="19">
        <v>20851</v>
      </c>
      <c r="G180" s="24">
        <v>113.87</v>
      </c>
      <c r="H180" s="24">
        <v>0.24</v>
      </c>
      <c r="I180" s="31"/>
      <c r="J180" s="31"/>
      <c r="K180" s="35"/>
    </row>
    <row r="181" spans="2:11" x14ac:dyDescent="0.25">
      <c r="B181" s="8" t="s">
        <v>515</v>
      </c>
      <c r="C181" s="57" t="s">
        <v>516</v>
      </c>
      <c r="D181" s="54" t="s">
        <v>517</v>
      </c>
      <c r="E181" s="6" t="s">
        <v>53</v>
      </c>
      <c r="F181" s="19">
        <v>27187</v>
      </c>
      <c r="G181" s="24">
        <v>113.82</v>
      </c>
      <c r="H181" s="24">
        <v>0.24</v>
      </c>
      <c r="I181" s="31"/>
      <c r="J181" s="31"/>
      <c r="K181" s="35"/>
    </row>
    <row r="182" spans="2:11" x14ac:dyDescent="0.25">
      <c r="B182" s="8" t="s">
        <v>2412</v>
      </c>
      <c r="C182" s="57" t="s">
        <v>2413</v>
      </c>
      <c r="D182" s="54" t="s">
        <v>2414</v>
      </c>
      <c r="E182" s="6" t="s">
        <v>67</v>
      </c>
      <c r="F182" s="19">
        <v>22435</v>
      </c>
      <c r="G182" s="24">
        <v>112.71</v>
      </c>
      <c r="H182" s="24">
        <v>0.24</v>
      </c>
      <c r="I182" s="31"/>
      <c r="J182" s="31"/>
      <c r="K182" s="35"/>
    </row>
    <row r="183" spans="2:11" x14ac:dyDescent="0.25">
      <c r="B183" s="8" t="s">
        <v>4031</v>
      </c>
      <c r="C183" s="57" t="s">
        <v>4032</v>
      </c>
      <c r="D183" s="54" t="s">
        <v>4033</v>
      </c>
      <c r="E183" s="6" t="s">
        <v>810</v>
      </c>
      <c r="F183" s="19">
        <v>21289</v>
      </c>
      <c r="G183" s="24">
        <v>111.33</v>
      </c>
      <c r="H183" s="24">
        <v>0.23</v>
      </c>
      <c r="I183" s="31"/>
      <c r="J183" s="31"/>
      <c r="K183" s="35"/>
    </row>
    <row r="184" spans="2:11" x14ac:dyDescent="0.25">
      <c r="B184" s="8" t="s">
        <v>2445</v>
      </c>
      <c r="C184" s="57" t="s">
        <v>2446</v>
      </c>
      <c r="D184" s="54" t="s">
        <v>2447</v>
      </c>
      <c r="E184" s="6" t="s">
        <v>340</v>
      </c>
      <c r="F184" s="19">
        <v>16869</v>
      </c>
      <c r="G184" s="24">
        <v>109.6</v>
      </c>
      <c r="H184" s="24">
        <v>0.23</v>
      </c>
      <c r="I184" s="31"/>
      <c r="J184" s="31"/>
      <c r="K184" s="35"/>
    </row>
    <row r="185" spans="2:11" x14ac:dyDescent="0.25">
      <c r="B185" s="8" t="s">
        <v>4034</v>
      </c>
      <c r="C185" s="57" t="s">
        <v>4035</v>
      </c>
      <c r="D185" s="54" t="s">
        <v>4036</v>
      </c>
      <c r="E185" s="6" t="s">
        <v>53</v>
      </c>
      <c r="F185" s="19">
        <v>252107</v>
      </c>
      <c r="G185" s="24">
        <v>109.16</v>
      </c>
      <c r="H185" s="24">
        <v>0.23</v>
      </c>
      <c r="I185" s="31"/>
      <c r="J185" s="31"/>
      <c r="K185" s="35"/>
    </row>
    <row r="186" spans="2:11" x14ac:dyDescent="0.25">
      <c r="B186" s="8" t="s">
        <v>4037</v>
      </c>
      <c r="C186" s="57" t="s">
        <v>4038</v>
      </c>
      <c r="D186" s="54" t="s">
        <v>4039</v>
      </c>
      <c r="E186" s="6" t="s">
        <v>100</v>
      </c>
      <c r="F186" s="19">
        <v>5662</v>
      </c>
      <c r="G186" s="24">
        <v>108.05</v>
      </c>
      <c r="H186" s="24">
        <v>0.23</v>
      </c>
      <c r="I186" s="31"/>
      <c r="J186" s="31"/>
      <c r="K186" s="35"/>
    </row>
    <row r="187" spans="2:11" x14ac:dyDescent="0.25">
      <c r="B187" s="8" t="s">
        <v>2051</v>
      </c>
      <c r="C187" s="57" t="s">
        <v>2052</v>
      </c>
      <c r="D187" s="54" t="s">
        <v>2053</v>
      </c>
      <c r="E187" s="6" t="s">
        <v>74</v>
      </c>
      <c r="F187" s="19">
        <v>41331</v>
      </c>
      <c r="G187" s="24">
        <v>107.01</v>
      </c>
      <c r="H187" s="24">
        <v>0.23</v>
      </c>
      <c r="I187" s="31"/>
      <c r="J187" s="31"/>
      <c r="K187" s="35"/>
    </row>
    <row r="188" spans="2:11" x14ac:dyDescent="0.25">
      <c r="B188" s="8" t="s">
        <v>4040</v>
      </c>
      <c r="C188" s="57" t="s">
        <v>4041</v>
      </c>
      <c r="D188" s="54" t="s">
        <v>4042</v>
      </c>
      <c r="E188" s="6" t="s">
        <v>124</v>
      </c>
      <c r="F188" s="19">
        <v>551731</v>
      </c>
      <c r="G188" s="24">
        <v>106.76</v>
      </c>
      <c r="H188" s="24">
        <v>0.23</v>
      </c>
      <c r="I188" s="31"/>
      <c r="J188" s="31"/>
      <c r="K188" s="35"/>
    </row>
    <row r="189" spans="2:11" x14ac:dyDescent="0.25">
      <c r="B189" s="8" t="s">
        <v>4043</v>
      </c>
      <c r="C189" s="57" t="s">
        <v>4044</v>
      </c>
      <c r="D189" s="54" t="s">
        <v>4045</v>
      </c>
      <c r="E189" s="6" t="s">
        <v>57</v>
      </c>
      <c r="F189" s="19">
        <v>23343</v>
      </c>
      <c r="G189" s="24">
        <v>106.22</v>
      </c>
      <c r="H189" s="24">
        <v>0.22</v>
      </c>
      <c r="I189" s="31"/>
      <c r="J189" s="31"/>
      <c r="K189" s="35"/>
    </row>
    <row r="190" spans="2:11" x14ac:dyDescent="0.25">
      <c r="B190" s="8" t="s">
        <v>769</v>
      </c>
      <c r="C190" s="57" t="s">
        <v>770</v>
      </c>
      <c r="D190" s="54" t="s">
        <v>771</v>
      </c>
      <c r="E190" s="6" t="s">
        <v>152</v>
      </c>
      <c r="F190" s="19">
        <v>8463</v>
      </c>
      <c r="G190" s="24">
        <v>105.93</v>
      </c>
      <c r="H190" s="24">
        <v>0.22</v>
      </c>
      <c r="I190" s="31"/>
      <c r="J190" s="31"/>
      <c r="K190" s="35"/>
    </row>
    <row r="191" spans="2:11" x14ac:dyDescent="0.25">
      <c r="B191" s="8" t="s">
        <v>4046</v>
      </c>
      <c r="C191" s="57" t="s">
        <v>4047</v>
      </c>
      <c r="D191" s="54" t="s">
        <v>4048</v>
      </c>
      <c r="E191" s="6" t="s">
        <v>100</v>
      </c>
      <c r="F191" s="19">
        <v>14009</v>
      </c>
      <c r="G191" s="24">
        <v>104.05</v>
      </c>
      <c r="H191" s="24">
        <v>0.22</v>
      </c>
      <c r="I191" s="31"/>
      <c r="J191" s="31"/>
      <c r="K191" s="35"/>
    </row>
    <row r="192" spans="2:11" x14ac:dyDescent="0.25">
      <c r="B192" s="8" t="s">
        <v>4049</v>
      </c>
      <c r="C192" s="57" t="s">
        <v>4050</v>
      </c>
      <c r="D192" s="54" t="s">
        <v>4051</v>
      </c>
      <c r="E192" s="6" t="s">
        <v>225</v>
      </c>
      <c r="F192" s="19">
        <v>15352</v>
      </c>
      <c r="G192" s="24">
        <v>103.73</v>
      </c>
      <c r="H192" s="24">
        <v>0.22</v>
      </c>
      <c r="I192" s="31"/>
      <c r="J192" s="31"/>
      <c r="K192" s="35"/>
    </row>
    <row r="193" spans="2:11" x14ac:dyDescent="0.25">
      <c r="B193" s="8" t="s">
        <v>4052</v>
      </c>
      <c r="C193" s="57" t="s">
        <v>4053</v>
      </c>
      <c r="D193" s="54" t="s">
        <v>4054</v>
      </c>
      <c r="E193" s="6" t="s">
        <v>481</v>
      </c>
      <c r="F193" s="19">
        <v>481726</v>
      </c>
      <c r="G193" s="24">
        <v>103.57</v>
      </c>
      <c r="H193" s="24">
        <v>0.22</v>
      </c>
      <c r="I193" s="31"/>
      <c r="J193" s="31"/>
      <c r="K193" s="35"/>
    </row>
    <row r="194" spans="2:11" x14ac:dyDescent="0.25">
      <c r="B194" s="8" t="s">
        <v>4055</v>
      </c>
      <c r="C194" s="57" t="s">
        <v>4056</v>
      </c>
      <c r="D194" s="54" t="s">
        <v>4057</v>
      </c>
      <c r="E194" s="6" t="s">
        <v>187</v>
      </c>
      <c r="F194" s="19">
        <v>25417</v>
      </c>
      <c r="G194" s="24">
        <v>103.4</v>
      </c>
      <c r="H194" s="24">
        <v>0.22</v>
      </c>
      <c r="I194" s="31"/>
      <c r="J194" s="31"/>
      <c r="K194" s="35"/>
    </row>
    <row r="195" spans="2:11" x14ac:dyDescent="0.25">
      <c r="B195" s="8" t="s">
        <v>4058</v>
      </c>
      <c r="C195" s="57" t="s">
        <v>4059</v>
      </c>
      <c r="D195" s="54" t="s">
        <v>4060</v>
      </c>
      <c r="E195" s="6" t="s">
        <v>112</v>
      </c>
      <c r="F195" s="19">
        <v>25387</v>
      </c>
      <c r="G195" s="24">
        <v>103.21</v>
      </c>
      <c r="H195" s="24">
        <v>0.22</v>
      </c>
      <c r="I195" s="31"/>
      <c r="J195" s="31"/>
      <c r="K195" s="35"/>
    </row>
    <row r="196" spans="2:11" x14ac:dyDescent="0.25">
      <c r="B196" s="8" t="s">
        <v>4061</v>
      </c>
      <c r="C196" s="57" t="s">
        <v>4062</v>
      </c>
      <c r="D196" s="54" t="s">
        <v>4063</v>
      </c>
      <c r="E196" s="6" t="s">
        <v>112</v>
      </c>
      <c r="F196" s="19">
        <v>26306</v>
      </c>
      <c r="G196" s="24">
        <v>101.61</v>
      </c>
      <c r="H196" s="24">
        <v>0.21</v>
      </c>
      <c r="I196" s="31"/>
      <c r="J196" s="31"/>
      <c r="K196" s="35"/>
    </row>
    <row r="197" spans="2:11" x14ac:dyDescent="0.25">
      <c r="B197" s="8" t="s">
        <v>4064</v>
      </c>
      <c r="C197" s="57" t="s">
        <v>4065</v>
      </c>
      <c r="D197" s="54" t="s">
        <v>4066</v>
      </c>
      <c r="E197" s="6" t="s">
        <v>53</v>
      </c>
      <c r="F197" s="19">
        <v>202615</v>
      </c>
      <c r="G197" s="24">
        <v>101.51</v>
      </c>
      <c r="H197" s="24">
        <v>0.21</v>
      </c>
      <c r="I197" s="31"/>
      <c r="J197" s="31"/>
      <c r="K197" s="35"/>
    </row>
    <row r="198" spans="2:11" x14ac:dyDescent="0.25">
      <c r="B198" s="8" t="s">
        <v>4067</v>
      </c>
      <c r="C198" s="57" t="s">
        <v>4068</v>
      </c>
      <c r="D198" s="54" t="s">
        <v>4069</v>
      </c>
      <c r="E198" s="6" t="s">
        <v>340</v>
      </c>
      <c r="F198" s="19">
        <v>65046</v>
      </c>
      <c r="G198" s="24">
        <v>100.37</v>
      </c>
      <c r="H198" s="24">
        <v>0.21</v>
      </c>
      <c r="I198" s="31"/>
      <c r="J198" s="31"/>
      <c r="K198" s="35"/>
    </row>
    <row r="199" spans="2:11" x14ac:dyDescent="0.25">
      <c r="B199" s="8" t="s">
        <v>775</v>
      </c>
      <c r="C199" s="57" t="s">
        <v>776</v>
      </c>
      <c r="D199" s="54" t="s">
        <v>777</v>
      </c>
      <c r="E199" s="6" t="s">
        <v>104</v>
      </c>
      <c r="F199" s="19">
        <v>13404</v>
      </c>
      <c r="G199" s="24">
        <v>99.36</v>
      </c>
      <c r="H199" s="24">
        <v>0.21</v>
      </c>
      <c r="I199" s="31"/>
      <c r="J199" s="31"/>
      <c r="K199" s="35"/>
    </row>
    <row r="200" spans="2:11" x14ac:dyDescent="0.25">
      <c r="B200" s="8" t="s">
        <v>4070</v>
      </c>
      <c r="C200" s="57" t="s">
        <v>4071</v>
      </c>
      <c r="D200" s="54" t="s">
        <v>4072</v>
      </c>
      <c r="E200" s="6" t="s">
        <v>2438</v>
      </c>
      <c r="F200" s="19">
        <v>4681</v>
      </c>
      <c r="G200" s="24">
        <v>98.72</v>
      </c>
      <c r="H200" s="24">
        <v>0.21</v>
      </c>
      <c r="I200" s="31"/>
      <c r="J200" s="31"/>
      <c r="K200" s="35"/>
    </row>
    <row r="201" spans="2:11" x14ac:dyDescent="0.25">
      <c r="B201" s="8" t="s">
        <v>4073</v>
      </c>
      <c r="C201" s="57" t="s">
        <v>4074</v>
      </c>
      <c r="D201" s="54" t="s">
        <v>4075</v>
      </c>
      <c r="E201" s="6" t="s">
        <v>505</v>
      </c>
      <c r="F201" s="19">
        <v>28465</v>
      </c>
      <c r="G201" s="24">
        <v>98.12</v>
      </c>
      <c r="H201" s="24">
        <v>0.21</v>
      </c>
      <c r="I201" s="31"/>
      <c r="J201" s="31"/>
      <c r="K201" s="35"/>
    </row>
    <row r="202" spans="2:11" x14ac:dyDescent="0.25">
      <c r="B202" s="8" t="s">
        <v>4076</v>
      </c>
      <c r="C202" s="57" t="s">
        <v>4077</v>
      </c>
      <c r="D202" s="54" t="s">
        <v>4078</v>
      </c>
      <c r="E202" s="6" t="s">
        <v>3829</v>
      </c>
      <c r="F202" s="19">
        <v>32041</v>
      </c>
      <c r="G202" s="24">
        <v>97.58</v>
      </c>
      <c r="H202" s="24">
        <v>0.21</v>
      </c>
      <c r="I202" s="31"/>
      <c r="J202" s="31"/>
      <c r="K202" s="35"/>
    </row>
    <row r="203" spans="2:11" x14ac:dyDescent="0.25">
      <c r="B203" s="8" t="s">
        <v>4079</v>
      </c>
      <c r="C203" s="57" t="s">
        <v>4080</v>
      </c>
      <c r="D203" s="54" t="s">
        <v>4081</v>
      </c>
      <c r="E203" s="6" t="s">
        <v>53</v>
      </c>
      <c r="F203" s="19">
        <v>169618</v>
      </c>
      <c r="G203" s="24">
        <v>96.51</v>
      </c>
      <c r="H203" s="24">
        <v>0.2</v>
      </c>
      <c r="I203" s="31"/>
      <c r="J203" s="31"/>
      <c r="K203" s="35"/>
    </row>
    <row r="204" spans="2:11" x14ac:dyDescent="0.25">
      <c r="B204" s="8" t="s">
        <v>1875</v>
      </c>
      <c r="C204" s="57" t="s">
        <v>1876</v>
      </c>
      <c r="D204" s="54" t="s">
        <v>1877</v>
      </c>
      <c r="E204" s="6" t="s">
        <v>188</v>
      </c>
      <c r="F204" s="19">
        <v>15311</v>
      </c>
      <c r="G204" s="24">
        <v>96.12</v>
      </c>
      <c r="H204" s="24">
        <v>0.2</v>
      </c>
      <c r="I204" s="31"/>
      <c r="J204" s="31"/>
      <c r="K204" s="35"/>
    </row>
    <row r="205" spans="2:11" x14ac:dyDescent="0.25">
      <c r="B205" s="8" t="s">
        <v>4082</v>
      </c>
      <c r="C205" s="57" t="s">
        <v>4083</v>
      </c>
      <c r="D205" s="54" t="s">
        <v>4084</v>
      </c>
      <c r="E205" s="6" t="s">
        <v>340</v>
      </c>
      <c r="F205" s="19">
        <v>3428</v>
      </c>
      <c r="G205" s="24">
        <v>95.15</v>
      </c>
      <c r="H205" s="24">
        <v>0.2</v>
      </c>
      <c r="I205" s="31"/>
      <c r="J205" s="31"/>
      <c r="K205" s="35"/>
    </row>
    <row r="206" spans="2:11" x14ac:dyDescent="0.25">
      <c r="B206" s="8" t="s">
        <v>4085</v>
      </c>
      <c r="C206" s="57" t="s">
        <v>4086</v>
      </c>
      <c r="D206" s="54" t="s">
        <v>4087</v>
      </c>
      <c r="E206" s="6" t="s">
        <v>166</v>
      </c>
      <c r="F206" s="19">
        <v>25073</v>
      </c>
      <c r="G206" s="24">
        <v>92.95</v>
      </c>
      <c r="H206" s="24">
        <v>0.2</v>
      </c>
      <c r="I206" s="31"/>
      <c r="J206" s="31"/>
      <c r="K206" s="35"/>
    </row>
    <row r="207" spans="2:11" x14ac:dyDescent="0.25">
      <c r="B207" s="8" t="s">
        <v>4088</v>
      </c>
      <c r="C207" s="57" t="s">
        <v>4089</v>
      </c>
      <c r="D207" s="54" t="s">
        <v>4090</v>
      </c>
      <c r="E207" s="6" t="s">
        <v>340</v>
      </c>
      <c r="F207" s="19">
        <v>3456</v>
      </c>
      <c r="G207" s="24">
        <v>92.22</v>
      </c>
      <c r="H207" s="24">
        <v>0.19</v>
      </c>
      <c r="I207" s="31"/>
      <c r="J207" s="31"/>
      <c r="K207" s="35"/>
    </row>
    <row r="208" spans="2:11" x14ac:dyDescent="0.25">
      <c r="B208" s="8" t="s">
        <v>4091</v>
      </c>
      <c r="C208" s="57" t="s">
        <v>4092</v>
      </c>
      <c r="D208" s="54" t="s">
        <v>4093</v>
      </c>
      <c r="E208" s="6" t="s">
        <v>128</v>
      </c>
      <c r="F208" s="19">
        <v>5815</v>
      </c>
      <c r="G208" s="24">
        <v>91.55</v>
      </c>
      <c r="H208" s="24">
        <v>0.19</v>
      </c>
      <c r="I208" s="31"/>
      <c r="J208" s="31"/>
      <c r="K208" s="35"/>
    </row>
    <row r="209" spans="2:11" x14ac:dyDescent="0.25">
      <c r="B209" s="8" t="s">
        <v>4094</v>
      </c>
      <c r="C209" s="57" t="s">
        <v>525</v>
      </c>
      <c r="D209" s="54" t="s">
        <v>4095</v>
      </c>
      <c r="E209" s="6" t="s">
        <v>166</v>
      </c>
      <c r="F209" s="19">
        <v>10370</v>
      </c>
      <c r="G209" s="24">
        <v>88.83</v>
      </c>
      <c r="H209" s="24">
        <v>0.19</v>
      </c>
      <c r="I209" s="31"/>
      <c r="J209" s="31"/>
      <c r="K209" s="35"/>
    </row>
    <row r="210" spans="2:11" x14ac:dyDescent="0.25">
      <c r="B210" s="8" t="s">
        <v>4096</v>
      </c>
      <c r="C210" s="57" t="s">
        <v>4097</v>
      </c>
      <c r="D210" s="54" t="s">
        <v>4098</v>
      </c>
      <c r="E210" s="6" t="s">
        <v>116</v>
      </c>
      <c r="F210" s="19">
        <v>413894</v>
      </c>
      <c r="G210" s="24">
        <v>88.37</v>
      </c>
      <c r="H210" s="24">
        <v>0.19</v>
      </c>
      <c r="I210" s="31"/>
      <c r="J210" s="31"/>
      <c r="K210" s="35"/>
    </row>
    <row r="211" spans="2:11" x14ac:dyDescent="0.25">
      <c r="B211" s="8" t="s">
        <v>4099</v>
      </c>
      <c r="C211" s="57" t="s">
        <v>4100</v>
      </c>
      <c r="D211" s="54" t="s">
        <v>4101</v>
      </c>
      <c r="E211" s="6" t="s">
        <v>100</v>
      </c>
      <c r="F211" s="19">
        <v>43532</v>
      </c>
      <c r="G211" s="24">
        <v>87.89</v>
      </c>
      <c r="H211" s="24">
        <v>0.19</v>
      </c>
      <c r="I211" s="31"/>
      <c r="J211" s="31"/>
      <c r="K211" s="35"/>
    </row>
    <row r="212" spans="2:11" x14ac:dyDescent="0.25">
      <c r="B212" s="8" t="s">
        <v>4102</v>
      </c>
      <c r="C212" s="57" t="s">
        <v>4103</v>
      </c>
      <c r="D212" s="54" t="s">
        <v>4104</v>
      </c>
      <c r="E212" s="6" t="s">
        <v>810</v>
      </c>
      <c r="F212" s="19">
        <v>115222</v>
      </c>
      <c r="G212" s="24">
        <v>87.86</v>
      </c>
      <c r="H212" s="24">
        <v>0.19</v>
      </c>
      <c r="I212" s="31"/>
      <c r="J212" s="31"/>
      <c r="K212" s="35"/>
    </row>
    <row r="213" spans="2:11" x14ac:dyDescent="0.25">
      <c r="B213" s="8" t="s">
        <v>4105</v>
      </c>
      <c r="C213" s="57" t="s">
        <v>4106</v>
      </c>
      <c r="D213" s="54" t="s">
        <v>4107</v>
      </c>
      <c r="E213" s="6" t="s">
        <v>135</v>
      </c>
      <c r="F213" s="19">
        <v>5932</v>
      </c>
      <c r="G213" s="24">
        <v>87.31</v>
      </c>
      <c r="H213" s="24">
        <v>0.18</v>
      </c>
      <c r="I213" s="31"/>
      <c r="J213" s="31"/>
      <c r="K213" s="35"/>
    </row>
    <row r="214" spans="2:11" x14ac:dyDescent="0.25">
      <c r="B214" s="8" t="s">
        <v>4108</v>
      </c>
      <c r="C214" s="57" t="s">
        <v>4109</v>
      </c>
      <c r="D214" s="54" t="s">
        <v>4110</v>
      </c>
      <c r="E214" s="6" t="s">
        <v>104</v>
      </c>
      <c r="F214" s="19">
        <v>38418</v>
      </c>
      <c r="G214" s="24">
        <v>87.19</v>
      </c>
      <c r="H214" s="24">
        <v>0.18</v>
      </c>
      <c r="I214" s="31"/>
      <c r="J214" s="31"/>
      <c r="K214" s="35"/>
    </row>
    <row r="215" spans="2:11" x14ac:dyDescent="0.25">
      <c r="B215" s="8" t="s">
        <v>4111</v>
      </c>
      <c r="C215" s="57" t="s">
        <v>4112</v>
      </c>
      <c r="D215" s="54" t="s">
        <v>4113</v>
      </c>
      <c r="E215" s="6" t="s">
        <v>112</v>
      </c>
      <c r="F215" s="19">
        <v>5898</v>
      </c>
      <c r="G215" s="24">
        <v>86.36</v>
      </c>
      <c r="H215" s="24">
        <v>0.18</v>
      </c>
      <c r="I215" s="31"/>
      <c r="J215" s="31"/>
      <c r="K215" s="35"/>
    </row>
    <row r="216" spans="2:11" x14ac:dyDescent="0.25">
      <c r="B216" s="8" t="s">
        <v>4114</v>
      </c>
      <c r="C216" s="57" t="s">
        <v>4115</v>
      </c>
      <c r="D216" s="54" t="s">
        <v>4116</v>
      </c>
      <c r="E216" s="6" t="s">
        <v>152</v>
      </c>
      <c r="F216" s="19">
        <v>12463</v>
      </c>
      <c r="G216" s="24">
        <v>86.12</v>
      </c>
      <c r="H216" s="24">
        <v>0.18</v>
      </c>
      <c r="I216" s="31"/>
      <c r="J216" s="31"/>
      <c r="K216" s="35"/>
    </row>
    <row r="217" spans="2:11" x14ac:dyDescent="0.25">
      <c r="B217" s="8" t="s">
        <v>2080</v>
      </c>
      <c r="C217" s="57" t="s">
        <v>2081</v>
      </c>
      <c r="D217" s="54" t="s">
        <v>2082</v>
      </c>
      <c r="E217" s="6" t="s">
        <v>156</v>
      </c>
      <c r="F217" s="19">
        <v>58927</v>
      </c>
      <c r="G217" s="24">
        <v>86</v>
      </c>
      <c r="H217" s="24">
        <v>0.18</v>
      </c>
      <c r="I217" s="31"/>
      <c r="J217" s="31"/>
      <c r="K217" s="35"/>
    </row>
    <row r="218" spans="2:11" x14ac:dyDescent="0.25">
      <c r="B218" s="8" t="s">
        <v>4117</v>
      </c>
      <c r="C218" s="57" t="s">
        <v>4118</v>
      </c>
      <c r="D218" s="54" t="s">
        <v>4119</v>
      </c>
      <c r="E218" s="6" t="s">
        <v>505</v>
      </c>
      <c r="F218" s="19">
        <v>22897</v>
      </c>
      <c r="G218" s="24">
        <v>85.89</v>
      </c>
      <c r="H218" s="24">
        <v>0.18</v>
      </c>
      <c r="I218" s="31"/>
      <c r="J218" s="31"/>
      <c r="K218" s="35"/>
    </row>
    <row r="219" spans="2:11" x14ac:dyDescent="0.25">
      <c r="B219" s="8" t="s">
        <v>4120</v>
      </c>
      <c r="C219" s="57" t="s">
        <v>4121</v>
      </c>
      <c r="D219" s="54" t="s">
        <v>4122</v>
      </c>
      <c r="E219" s="6" t="s">
        <v>255</v>
      </c>
      <c r="F219" s="19">
        <v>59875</v>
      </c>
      <c r="G219" s="24">
        <v>85.5</v>
      </c>
      <c r="H219" s="24">
        <v>0.18</v>
      </c>
      <c r="I219" s="31"/>
      <c r="J219" s="31"/>
      <c r="K219" s="35"/>
    </row>
    <row r="220" spans="2:11" x14ac:dyDescent="0.25">
      <c r="B220" s="8" t="s">
        <v>4123</v>
      </c>
      <c r="C220" s="57" t="s">
        <v>4124</v>
      </c>
      <c r="D220" s="54" t="s">
        <v>4125</v>
      </c>
      <c r="E220" s="6" t="s">
        <v>156</v>
      </c>
      <c r="F220" s="19">
        <v>22221</v>
      </c>
      <c r="G220" s="24">
        <v>84.22</v>
      </c>
      <c r="H220" s="24">
        <v>0.18</v>
      </c>
      <c r="I220" s="31"/>
      <c r="J220" s="31"/>
      <c r="K220" s="35"/>
    </row>
    <row r="221" spans="2:11" x14ac:dyDescent="0.25">
      <c r="B221" s="8" t="s">
        <v>2616</v>
      </c>
      <c r="C221" s="57" t="s">
        <v>2617</v>
      </c>
      <c r="D221" s="54" t="s">
        <v>2618</v>
      </c>
      <c r="E221" s="6" t="s">
        <v>505</v>
      </c>
      <c r="F221" s="19">
        <v>22941</v>
      </c>
      <c r="G221" s="24">
        <v>84.2</v>
      </c>
      <c r="H221" s="24">
        <v>0.18</v>
      </c>
      <c r="I221" s="31"/>
      <c r="J221" s="31"/>
      <c r="K221" s="35"/>
    </row>
    <row r="222" spans="2:11" x14ac:dyDescent="0.25">
      <c r="B222" s="8" t="s">
        <v>4126</v>
      </c>
      <c r="C222" s="57" t="s">
        <v>4127</v>
      </c>
      <c r="D222" s="54" t="s">
        <v>4128</v>
      </c>
      <c r="E222" s="6" t="s">
        <v>57</v>
      </c>
      <c r="F222" s="19">
        <v>4325</v>
      </c>
      <c r="G222" s="24">
        <v>84.13</v>
      </c>
      <c r="H222" s="24">
        <v>0.18</v>
      </c>
      <c r="I222" s="31"/>
      <c r="J222" s="31"/>
      <c r="K222" s="35"/>
    </row>
    <row r="223" spans="2:11" x14ac:dyDescent="0.25">
      <c r="B223" s="8" t="s">
        <v>245</v>
      </c>
      <c r="C223" s="57" t="s">
        <v>246</v>
      </c>
      <c r="D223" s="54" t="s">
        <v>247</v>
      </c>
      <c r="E223" s="6" t="s">
        <v>100</v>
      </c>
      <c r="F223" s="19">
        <v>2633</v>
      </c>
      <c r="G223" s="24">
        <v>82</v>
      </c>
      <c r="H223" s="24">
        <v>0.17</v>
      </c>
      <c r="I223" s="31"/>
      <c r="J223" s="31"/>
      <c r="K223" s="35"/>
    </row>
    <row r="224" spans="2:11" x14ac:dyDescent="0.25">
      <c r="B224" s="8" t="s">
        <v>4129</v>
      </c>
      <c r="C224" s="57" t="s">
        <v>4130</v>
      </c>
      <c r="D224" s="54" t="s">
        <v>4131</v>
      </c>
      <c r="E224" s="6" t="s">
        <v>156</v>
      </c>
      <c r="F224" s="19">
        <v>200891</v>
      </c>
      <c r="G224" s="24">
        <v>81.06</v>
      </c>
      <c r="H224" s="24">
        <v>0.17</v>
      </c>
      <c r="I224" s="31"/>
      <c r="J224" s="31"/>
      <c r="K224" s="35"/>
    </row>
    <row r="225" spans="2:11" x14ac:dyDescent="0.25">
      <c r="B225" s="8" t="s">
        <v>4132</v>
      </c>
      <c r="C225" s="57" t="s">
        <v>4133</v>
      </c>
      <c r="D225" s="54" t="s">
        <v>4134</v>
      </c>
      <c r="E225" s="6" t="s">
        <v>340</v>
      </c>
      <c r="F225" s="19">
        <v>7534</v>
      </c>
      <c r="G225" s="24">
        <v>79.260000000000005</v>
      </c>
      <c r="H225" s="24">
        <v>0.17</v>
      </c>
      <c r="I225" s="31"/>
      <c r="J225" s="31"/>
      <c r="K225" s="35"/>
    </row>
    <row r="226" spans="2:11" x14ac:dyDescent="0.25">
      <c r="B226" s="8" t="s">
        <v>4135</v>
      </c>
      <c r="C226" s="57" t="s">
        <v>4136</v>
      </c>
      <c r="D226" s="54" t="s">
        <v>4137</v>
      </c>
      <c r="E226" s="6" t="s">
        <v>53</v>
      </c>
      <c r="F226" s="19">
        <v>199324</v>
      </c>
      <c r="G226" s="24">
        <v>79.23</v>
      </c>
      <c r="H226" s="24">
        <v>0.17</v>
      </c>
      <c r="I226" s="31"/>
      <c r="J226" s="31"/>
      <c r="K226" s="35"/>
    </row>
    <row r="227" spans="2:11" x14ac:dyDescent="0.25">
      <c r="B227" s="8" t="s">
        <v>4138</v>
      </c>
      <c r="C227" s="57" t="s">
        <v>4139</v>
      </c>
      <c r="D227" s="54" t="s">
        <v>4140</v>
      </c>
      <c r="E227" s="6" t="s">
        <v>190</v>
      </c>
      <c r="F227" s="19">
        <v>24578</v>
      </c>
      <c r="G227" s="24">
        <v>79.069999999999993</v>
      </c>
      <c r="H227" s="24">
        <v>0.17</v>
      </c>
      <c r="I227" s="31"/>
      <c r="J227" s="31"/>
      <c r="K227" s="35"/>
    </row>
    <row r="228" spans="2:11" x14ac:dyDescent="0.25">
      <c r="B228" s="8" t="s">
        <v>4141</v>
      </c>
      <c r="C228" s="57" t="s">
        <v>4142</v>
      </c>
      <c r="D228" s="54" t="s">
        <v>4143</v>
      </c>
      <c r="E228" s="6" t="s">
        <v>197</v>
      </c>
      <c r="F228" s="19">
        <v>58438</v>
      </c>
      <c r="G228" s="24">
        <v>77.81</v>
      </c>
      <c r="H228" s="24">
        <v>0.16</v>
      </c>
      <c r="I228" s="31"/>
      <c r="J228" s="31"/>
      <c r="K228" s="35"/>
    </row>
    <row r="229" spans="2:11" x14ac:dyDescent="0.25">
      <c r="B229" s="8" t="s">
        <v>802</v>
      </c>
      <c r="C229" s="57" t="s">
        <v>803</v>
      </c>
      <c r="D229" s="54" t="s">
        <v>804</v>
      </c>
      <c r="E229" s="6" t="s">
        <v>104</v>
      </c>
      <c r="F229" s="19">
        <v>26464</v>
      </c>
      <c r="G229" s="24">
        <v>74.09</v>
      </c>
      <c r="H229" s="24">
        <v>0.16</v>
      </c>
      <c r="I229" s="31"/>
      <c r="J229" s="31"/>
      <c r="K229" s="35"/>
    </row>
    <row r="230" spans="2:11" x14ac:dyDescent="0.25">
      <c r="B230" s="8" t="s">
        <v>1916</v>
      </c>
      <c r="C230" s="57" t="s">
        <v>1917</v>
      </c>
      <c r="D230" s="54" t="s">
        <v>1918</v>
      </c>
      <c r="E230" s="6" t="s">
        <v>152</v>
      </c>
      <c r="F230" s="19">
        <v>3693</v>
      </c>
      <c r="G230" s="24">
        <v>74.03</v>
      </c>
      <c r="H230" s="24">
        <v>0.16</v>
      </c>
      <c r="I230" s="31"/>
      <c r="J230" s="31"/>
      <c r="K230" s="35"/>
    </row>
    <row r="231" spans="2:11" x14ac:dyDescent="0.25">
      <c r="B231" s="8" t="s">
        <v>434</v>
      </c>
      <c r="C231" s="57" t="s">
        <v>435</v>
      </c>
      <c r="D231" s="54" t="s">
        <v>436</v>
      </c>
      <c r="E231" s="6" t="s">
        <v>74</v>
      </c>
      <c r="F231" s="19">
        <v>40280</v>
      </c>
      <c r="G231" s="24">
        <v>74.010000000000005</v>
      </c>
      <c r="H231" s="24">
        <v>0.16</v>
      </c>
      <c r="I231" s="31"/>
      <c r="J231" s="31"/>
      <c r="K231" s="35"/>
    </row>
    <row r="232" spans="2:11" x14ac:dyDescent="0.25">
      <c r="B232" s="8" t="s">
        <v>319</v>
      </c>
      <c r="C232" s="57" t="s">
        <v>320</v>
      </c>
      <c r="D232" s="54" t="s">
        <v>321</v>
      </c>
      <c r="E232" s="6" t="s">
        <v>67</v>
      </c>
      <c r="F232" s="19">
        <v>6449</v>
      </c>
      <c r="G232" s="24">
        <v>73.790000000000006</v>
      </c>
      <c r="H232" s="24">
        <v>0.16</v>
      </c>
      <c r="I232" s="31"/>
      <c r="J232" s="31"/>
      <c r="K232" s="35"/>
    </row>
    <row r="233" spans="2:11" x14ac:dyDescent="0.25">
      <c r="B233" s="8" t="s">
        <v>4144</v>
      </c>
      <c r="C233" s="57" t="s">
        <v>4145</v>
      </c>
      <c r="D233" s="54" t="s">
        <v>4146</v>
      </c>
      <c r="E233" s="6" t="s">
        <v>443</v>
      </c>
      <c r="F233" s="19">
        <v>45987</v>
      </c>
      <c r="G233" s="24">
        <v>73.349999999999994</v>
      </c>
      <c r="H233" s="24">
        <v>0.15</v>
      </c>
      <c r="I233" s="31"/>
      <c r="J233" s="31"/>
      <c r="K233" s="35"/>
    </row>
    <row r="234" spans="2:11" x14ac:dyDescent="0.25">
      <c r="B234" s="8" t="s">
        <v>4147</v>
      </c>
      <c r="C234" s="57" t="s">
        <v>4148</v>
      </c>
      <c r="D234" s="54" t="s">
        <v>4149</v>
      </c>
      <c r="E234" s="6" t="s">
        <v>166</v>
      </c>
      <c r="F234" s="19">
        <v>83780</v>
      </c>
      <c r="G234" s="24">
        <v>73.180000000000007</v>
      </c>
      <c r="H234" s="24">
        <v>0.15</v>
      </c>
      <c r="I234" s="31"/>
      <c r="J234" s="31"/>
      <c r="K234" s="35"/>
    </row>
    <row r="235" spans="2:11" x14ac:dyDescent="0.25">
      <c r="B235" s="8" t="s">
        <v>4150</v>
      </c>
      <c r="C235" s="57" t="s">
        <v>4151</v>
      </c>
      <c r="D235" s="54" t="s">
        <v>4152</v>
      </c>
      <c r="E235" s="6" t="s">
        <v>112</v>
      </c>
      <c r="F235" s="19">
        <v>65161</v>
      </c>
      <c r="G235" s="24">
        <v>72.78</v>
      </c>
      <c r="H235" s="24">
        <v>0.15</v>
      </c>
      <c r="I235" s="31"/>
      <c r="J235" s="31"/>
      <c r="K235" s="35"/>
    </row>
    <row r="236" spans="2:11" x14ac:dyDescent="0.25">
      <c r="B236" s="8" t="s">
        <v>4153</v>
      </c>
      <c r="C236" s="57" t="s">
        <v>4154</v>
      </c>
      <c r="D236" s="54" t="s">
        <v>4155</v>
      </c>
      <c r="E236" s="6" t="s">
        <v>104</v>
      </c>
      <c r="F236" s="19">
        <v>18211</v>
      </c>
      <c r="G236" s="24">
        <v>72.27</v>
      </c>
      <c r="H236" s="24">
        <v>0.15</v>
      </c>
      <c r="I236" s="31"/>
      <c r="J236" s="31"/>
      <c r="K236" s="35"/>
    </row>
    <row r="237" spans="2:11" x14ac:dyDescent="0.25">
      <c r="B237" s="8" t="s">
        <v>4156</v>
      </c>
      <c r="C237" s="57" t="s">
        <v>4157</v>
      </c>
      <c r="D237" s="54" t="s">
        <v>4158</v>
      </c>
      <c r="E237" s="6" t="s">
        <v>340</v>
      </c>
      <c r="F237" s="19">
        <v>24788</v>
      </c>
      <c r="G237" s="24">
        <v>71.959999999999994</v>
      </c>
      <c r="H237" s="24">
        <v>0.15</v>
      </c>
      <c r="I237" s="31"/>
      <c r="J237" s="31"/>
      <c r="K237" s="35"/>
    </row>
    <row r="238" spans="2:11" x14ac:dyDescent="0.25">
      <c r="B238" s="8" t="s">
        <v>4159</v>
      </c>
      <c r="C238" s="57" t="s">
        <v>4160</v>
      </c>
      <c r="D238" s="54" t="s">
        <v>4161</v>
      </c>
      <c r="E238" s="6" t="s">
        <v>145</v>
      </c>
      <c r="F238" s="19">
        <v>16117</v>
      </c>
      <c r="G238" s="24">
        <v>71.81</v>
      </c>
      <c r="H238" s="24">
        <v>0.15</v>
      </c>
      <c r="I238" s="31"/>
      <c r="J238" s="31"/>
      <c r="K238" s="35"/>
    </row>
    <row r="239" spans="2:11" x14ac:dyDescent="0.25">
      <c r="B239" s="8" t="s">
        <v>2454</v>
      </c>
      <c r="C239" s="57" t="s">
        <v>2455</v>
      </c>
      <c r="D239" s="54" t="s">
        <v>2456</v>
      </c>
      <c r="E239" s="6" t="s">
        <v>128</v>
      </c>
      <c r="F239" s="19">
        <v>4244</v>
      </c>
      <c r="G239" s="24">
        <v>71.349999999999994</v>
      </c>
      <c r="H239" s="24">
        <v>0.15</v>
      </c>
      <c r="I239" s="31"/>
      <c r="J239" s="31"/>
      <c r="K239" s="35"/>
    </row>
    <row r="240" spans="2:11" x14ac:dyDescent="0.25">
      <c r="B240" s="8" t="s">
        <v>440</v>
      </c>
      <c r="C240" s="57" t="s">
        <v>441</v>
      </c>
      <c r="D240" s="54" t="s">
        <v>442</v>
      </c>
      <c r="E240" s="6" t="s">
        <v>443</v>
      </c>
      <c r="F240" s="19">
        <v>28531</v>
      </c>
      <c r="G240" s="24">
        <v>71.28</v>
      </c>
      <c r="H240" s="24">
        <v>0.15</v>
      </c>
      <c r="I240" s="31"/>
      <c r="J240" s="31"/>
      <c r="K240" s="35"/>
    </row>
    <row r="241" spans="2:11" x14ac:dyDescent="0.25">
      <c r="B241" s="8" t="s">
        <v>506</v>
      </c>
      <c r="C241" s="57" t="s">
        <v>507</v>
      </c>
      <c r="D241" s="54" t="s">
        <v>508</v>
      </c>
      <c r="E241" s="6" t="s">
        <v>340</v>
      </c>
      <c r="F241" s="19">
        <v>7956</v>
      </c>
      <c r="G241" s="24">
        <v>70.59</v>
      </c>
      <c r="H241" s="24">
        <v>0.15</v>
      </c>
      <c r="I241" s="31"/>
      <c r="J241" s="31"/>
      <c r="K241" s="35"/>
    </row>
    <row r="242" spans="2:11" x14ac:dyDescent="0.25">
      <c r="B242" s="8" t="s">
        <v>4162</v>
      </c>
      <c r="C242" s="57" t="s">
        <v>4163</v>
      </c>
      <c r="D242" s="54" t="s">
        <v>4164</v>
      </c>
      <c r="E242" s="6" t="s">
        <v>112</v>
      </c>
      <c r="F242" s="19">
        <v>12736</v>
      </c>
      <c r="G242" s="24">
        <v>70.58</v>
      </c>
      <c r="H242" s="24">
        <v>0.15</v>
      </c>
      <c r="I242" s="31"/>
      <c r="J242" s="31"/>
      <c r="K242" s="35"/>
    </row>
    <row r="243" spans="2:11" x14ac:dyDescent="0.25">
      <c r="B243" s="8" t="s">
        <v>4165</v>
      </c>
      <c r="C243" s="57" t="s">
        <v>4166</v>
      </c>
      <c r="D243" s="54" t="s">
        <v>4167</v>
      </c>
      <c r="E243" s="6" t="s">
        <v>100</v>
      </c>
      <c r="F243" s="19">
        <v>15669</v>
      </c>
      <c r="G243" s="24">
        <v>68.930000000000007</v>
      </c>
      <c r="H243" s="24">
        <v>0.15</v>
      </c>
      <c r="I243" s="31"/>
      <c r="J243" s="31"/>
      <c r="K243" s="35"/>
    </row>
    <row r="244" spans="2:11" x14ac:dyDescent="0.25">
      <c r="B244" s="8" t="s">
        <v>4168</v>
      </c>
      <c r="C244" s="57" t="s">
        <v>4169</v>
      </c>
      <c r="D244" s="54" t="s">
        <v>4170</v>
      </c>
      <c r="E244" s="6" t="s">
        <v>135</v>
      </c>
      <c r="F244" s="19">
        <v>23805</v>
      </c>
      <c r="G244" s="24">
        <v>68.27</v>
      </c>
      <c r="H244" s="24">
        <v>0.14000000000000001</v>
      </c>
      <c r="I244" s="31"/>
      <c r="J244" s="31"/>
      <c r="K244" s="35"/>
    </row>
    <row r="245" spans="2:11" x14ac:dyDescent="0.25">
      <c r="B245" s="8" t="s">
        <v>4171</v>
      </c>
      <c r="C245" s="57" t="s">
        <v>4172</v>
      </c>
      <c r="D245" s="54" t="s">
        <v>4173</v>
      </c>
      <c r="E245" s="6" t="s">
        <v>135</v>
      </c>
      <c r="F245" s="19">
        <v>16287</v>
      </c>
      <c r="G245" s="24">
        <v>64.569999999999993</v>
      </c>
      <c r="H245" s="24">
        <v>0.14000000000000001</v>
      </c>
      <c r="I245" s="31"/>
      <c r="J245" s="31"/>
      <c r="K245" s="35"/>
    </row>
    <row r="246" spans="2:11" x14ac:dyDescent="0.25">
      <c r="B246" s="8" t="s">
        <v>4174</v>
      </c>
      <c r="C246" s="57" t="s">
        <v>4175</v>
      </c>
      <c r="D246" s="54" t="s">
        <v>4176</v>
      </c>
      <c r="E246" s="6" t="s">
        <v>152</v>
      </c>
      <c r="F246" s="19">
        <v>7372</v>
      </c>
      <c r="G246" s="24">
        <v>59.14</v>
      </c>
      <c r="H246" s="24">
        <v>0.12</v>
      </c>
      <c r="I246" s="31"/>
      <c r="J246" s="31"/>
      <c r="K246" s="35"/>
    </row>
    <row r="247" spans="2:11" x14ac:dyDescent="0.25">
      <c r="B247" s="8" t="s">
        <v>799</v>
      </c>
      <c r="C247" s="57" t="s">
        <v>800</v>
      </c>
      <c r="D247" s="54" t="s">
        <v>801</v>
      </c>
      <c r="E247" s="6" t="s">
        <v>128</v>
      </c>
      <c r="F247" s="19">
        <v>13174</v>
      </c>
      <c r="G247" s="24">
        <v>55.34</v>
      </c>
      <c r="H247" s="24">
        <v>0.12</v>
      </c>
      <c r="I247" s="31"/>
      <c r="J247" s="31"/>
      <c r="K247" s="35"/>
    </row>
    <row r="248" spans="2:11" x14ac:dyDescent="0.25">
      <c r="B248" s="8" t="s">
        <v>4177</v>
      </c>
      <c r="C248" s="57" t="s">
        <v>4178</v>
      </c>
      <c r="D248" s="54" t="s">
        <v>4179</v>
      </c>
      <c r="E248" s="6" t="s">
        <v>100</v>
      </c>
      <c r="F248" s="19">
        <v>5025</v>
      </c>
      <c r="G248" s="24">
        <v>52.83</v>
      </c>
      <c r="H248" s="24">
        <v>0.11</v>
      </c>
      <c r="I248" s="31"/>
      <c r="J248" s="31"/>
      <c r="K248" s="35"/>
    </row>
    <row r="249" spans="2:11" x14ac:dyDescent="0.25">
      <c r="B249" s="8" t="s">
        <v>4180</v>
      </c>
      <c r="C249" s="57" t="s">
        <v>4181</v>
      </c>
      <c r="D249" s="54" t="s">
        <v>4182</v>
      </c>
      <c r="E249" s="6" t="s">
        <v>135</v>
      </c>
      <c r="F249" s="19">
        <v>10730</v>
      </c>
      <c r="G249" s="24">
        <v>52.49</v>
      </c>
      <c r="H249" s="24">
        <v>0.11</v>
      </c>
      <c r="I249" s="31"/>
      <c r="J249" s="31"/>
      <c r="K249" s="35"/>
    </row>
    <row r="250" spans="2:11" x14ac:dyDescent="0.25">
      <c r="B250" s="8" t="s">
        <v>1856</v>
      </c>
      <c r="C250" s="57" t="s">
        <v>1857</v>
      </c>
      <c r="D250" s="54" t="s">
        <v>1858</v>
      </c>
      <c r="E250" s="6" t="s">
        <v>104</v>
      </c>
      <c r="F250" s="19">
        <v>3334</v>
      </c>
      <c r="G250" s="24">
        <v>49.69</v>
      </c>
      <c r="H250" s="24">
        <v>0.1</v>
      </c>
      <c r="I250" s="31"/>
      <c r="J250" s="31"/>
      <c r="K250" s="35"/>
    </row>
    <row r="251" spans="2:11" x14ac:dyDescent="0.25">
      <c r="B251" s="8" t="s">
        <v>1906</v>
      </c>
      <c r="C251" s="57" t="s">
        <v>1907</v>
      </c>
      <c r="D251" s="54" t="s">
        <v>1908</v>
      </c>
      <c r="E251" s="6" t="s">
        <v>340</v>
      </c>
      <c r="F251" s="19">
        <v>5896</v>
      </c>
      <c r="G251" s="24">
        <v>47.12</v>
      </c>
      <c r="H251" s="24">
        <v>0.1</v>
      </c>
      <c r="I251" s="31"/>
      <c r="J251" s="31"/>
      <c r="K251" s="35"/>
    </row>
    <row r="252" spans="2:11" x14ac:dyDescent="0.25">
      <c r="B252" s="8" t="s">
        <v>4183</v>
      </c>
      <c r="C252" s="57" t="s">
        <v>4184</v>
      </c>
      <c r="D252" s="54" t="s">
        <v>4185</v>
      </c>
      <c r="E252" s="6" t="s">
        <v>104</v>
      </c>
      <c r="F252" s="19">
        <v>5363</v>
      </c>
      <c r="G252" s="24">
        <v>46.98</v>
      </c>
      <c r="H252" s="24">
        <v>0.1</v>
      </c>
      <c r="I252" s="31"/>
      <c r="J252" s="31"/>
      <c r="K252" s="35"/>
    </row>
    <row r="253" spans="2:11" x14ac:dyDescent="0.25">
      <c r="B253" s="8" t="s">
        <v>4186</v>
      </c>
      <c r="C253" s="57" t="s">
        <v>4187</v>
      </c>
      <c r="D253" s="54" t="s">
        <v>4188</v>
      </c>
      <c r="E253" s="6" t="s">
        <v>340</v>
      </c>
      <c r="F253" s="19">
        <v>5878</v>
      </c>
      <c r="G253" s="24">
        <v>45.66</v>
      </c>
      <c r="H253" s="24">
        <v>0.1</v>
      </c>
      <c r="I253" s="31"/>
      <c r="J253" s="31"/>
      <c r="K253" s="35"/>
    </row>
    <row r="254" spans="2:11" x14ac:dyDescent="0.25">
      <c r="B254" s="8" t="s">
        <v>4189</v>
      </c>
      <c r="C254" s="57" t="s">
        <v>4190</v>
      </c>
      <c r="D254" s="54" t="s">
        <v>4191</v>
      </c>
      <c r="E254" s="6" t="s">
        <v>135</v>
      </c>
      <c r="F254" s="19">
        <v>6947</v>
      </c>
      <c r="G254" s="24">
        <v>45.65</v>
      </c>
      <c r="H254" s="24">
        <v>0.1</v>
      </c>
      <c r="I254" s="31"/>
      <c r="J254" s="31"/>
      <c r="K254" s="35"/>
    </row>
    <row r="255" spans="2:11" x14ac:dyDescent="0.25">
      <c r="B255" s="8" t="s">
        <v>4192</v>
      </c>
      <c r="C255" s="57" t="s">
        <v>4193</v>
      </c>
      <c r="D255" s="54" t="s">
        <v>4194</v>
      </c>
      <c r="E255" s="6" t="s">
        <v>283</v>
      </c>
      <c r="F255" s="19">
        <v>7284</v>
      </c>
      <c r="G255" s="24">
        <v>39.33</v>
      </c>
      <c r="H255" s="24">
        <v>0.08</v>
      </c>
      <c r="I255" s="31"/>
      <c r="J255" s="31"/>
      <c r="K255" s="35"/>
    </row>
    <row r="256" spans="2:11" x14ac:dyDescent="0.25">
      <c r="B256" s="8" t="s">
        <v>4195</v>
      </c>
      <c r="C256" s="57" t="s">
        <v>4196</v>
      </c>
      <c r="D256" s="54" t="s">
        <v>4197</v>
      </c>
      <c r="E256" s="6" t="s">
        <v>340</v>
      </c>
      <c r="F256" s="19">
        <v>4020</v>
      </c>
      <c r="G256" s="24">
        <v>39.28</v>
      </c>
      <c r="H256" s="24">
        <v>0.08</v>
      </c>
      <c r="I256" s="31"/>
      <c r="J256" s="31"/>
      <c r="K256" s="35"/>
    </row>
    <row r="257" spans="2:11" x14ac:dyDescent="0.25">
      <c r="B257" s="8" t="s">
        <v>4198</v>
      </c>
      <c r="C257" s="57" t="s">
        <v>4199</v>
      </c>
      <c r="D257" s="54" t="s">
        <v>4200</v>
      </c>
      <c r="E257" s="6" t="s">
        <v>443</v>
      </c>
      <c r="F257" s="19">
        <v>7520</v>
      </c>
      <c r="G257" s="24">
        <v>34.049999999999997</v>
      </c>
      <c r="H257" s="24">
        <v>7.0000000000000007E-2</v>
      </c>
      <c r="I257" s="31"/>
      <c r="J257" s="31"/>
      <c r="K257" s="35"/>
    </row>
    <row r="258" spans="2:11" x14ac:dyDescent="0.25">
      <c r="B258" s="8" t="s">
        <v>4201</v>
      </c>
      <c r="C258" s="57" t="s">
        <v>4202</v>
      </c>
      <c r="D258" s="54" t="s">
        <v>4203</v>
      </c>
      <c r="E258" s="6" t="s">
        <v>116</v>
      </c>
      <c r="F258" s="19">
        <v>2608</v>
      </c>
      <c r="G258" s="24">
        <v>33.9</v>
      </c>
      <c r="H258" s="24">
        <v>7.0000000000000007E-2</v>
      </c>
      <c r="I258" s="31"/>
      <c r="J258" s="31"/>
      <c r="K258" s="35"/>
    </row>
    <row r="259" spans="2:11" x14ac:dyDescent="0.25">
      <c r="B259" s="8" t="s">
        <v>4204</v>
      </c>
      <c r="C259" s="57" t="s">
        <v>4205</v>
      </c>
      <c r="D259" s="54" t="s">
        <v>4206</v>
      </c>
      <c r="E259" s="6" t="s">
        <v>810</v>
      </c>
      <c r="F259" s="19">
        <v>50014</v>
      </c>
      <c r="G259" s="24">
        <v>29.91</v>
      </c>
      <c r="H259" s="24">
        <v>0.06</v>
      </c>
      <c r="I259" s="31"/>
      <c r="J259" s="31"/>
      <c r="K259" s="35"/>
    </row>
    <row r="260" spans="2:11" x14ac:dyDescent="0.25">
      <c r="C260" s="58" t="s">
        <v>39</v>
      </c>
      <c r="D260" s="54"/>
      <c r="E260" s="6"/>
      <c r="F260" s="19"/>
      <c r="G260" s="25">
        <v>47337.68</v>
      </c>
      <c r="H260" s="25">
        <v>99.78</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395.75</v>
      </c>
      <c r="H300" s="24">
        <v>0.83</v>
      </c>
      <c r="I300" s="31"/>
      <c r="J300" s="31"/>
      <c r="K300" s="35"/>
    </row>
    <row r="301" spans="1:54" x14ac:dyDescent="0.25">
      <c r="C301" s="58" t="s">
        <v>39</v>
      </c>
      <c r="D301" s="54"/>
      <c r="E301" s="6"/>
      <c r="F301" s="19"/>
      <c r="G301" s="25">
        <v>395.75</v>
      </c>
      <c r="H301" s="25">
        <v>0.83</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4705</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-303.26</v>
      </c>
      <c r="H305" s="24">
        <v>-0.61</v>
      </c>
      <c r="I305" s="31"/>
      <c r="J305" s="31"/>
      <c r="K305" s="35"/>
    </row>
    <row r="306" spans="2:11" x14ac:dyDescent="0.25">
      <c r="C306" s="58" t="s">
        <v>39</v>
      </c>
      <c r="D306" s="54"/>
      <c r="E306" s="6"/>
      <c r="F306" s="19"/>
      <c r="G306" s="25">
        <v>-303.26</v>
      </c>
      <c r="H306" s="25">
        <v>-0.61</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47430.17</v>
      </c>
      <c r="H308" s="26">
        <v>100</v>
      </c>
      <c r="I308" s="32"/>
      <c r="J308" s="32"/>
      <c r="K308" s="36"/>
    </row>
    <row r="311" spans="2:11" x14ac:dyDescent="0.25">
      <c r="C311" s="1" t="s">
        <v>42</v>
      </c>
    </row>
    <row r="312" spans="2:11" x14ac:dyDescent="0.25">
      <c r="C312" s="37" t="s">
        <v>43</v>
      </c>
      <c r="D312" s="37"/>
      <c r="E312" s="37"/>
      <c r="F312" s="37"/>
      <c r="G312" s="37"/>
      <c r="H312" s="37"/>
      <c r="I312" s="37"/>
      <c r="J312" s="37"/>
      <c r="K312" s="37"/>
    </row>
    <row r="313" spans="2:11" x14ac:dyDescent="0.25">
      <c r="C313" s="2" t="s">
        <v>44</v>
      </c>
    </row>
    <row r="314" spans="2:11" x14ac:dyDescent="0.25">
      <c r="C314" s="2" t="s">
        <v>45</v>
      </c>
    </row>
    <row r="315" spans="2:11" x14ac:dyDescent="0.25">
      <c r="C315" s="2" t="s">
        <v>46</v>
      </c>
    </row>
    <row r="316" spans="2:11" x14ac:dyDescent="0.25">
      <c r="C316" s="2" t="s">
        <v>47</v>
      </c>
    </row>
    <row r="318" spans="2:11" x14ac:dyDescent="0.25">
      <c r="C318" s="77" t="s">
        <v>4788</v>
      </c>
      <c r="E318" s="77" t="s">
        <v>4789</v>
      </c>
      <c r="F318" s="78"/>
    </row>
    <row r="319" spans="2:11" x14ac:dyDescent="0.25">
      <c r="E319" s="2" t="s">
        <v>4843</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
  <dimension ref="A1:IV71"/>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4207</v>
      </c>
      <c r="J2" s="38" t="s">
        <v>4517</v>
      </c>
    </row>
    <row r="3" spans="1:54" ht="16.5" x14ac:dyDescent="0.3">
      <c r="C3" s="1" t="s">
        <v>26</v>
      </c>
      <c r="D3" s="21" t="s">
        <v>4208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660</v>
      </c>
      <c r="C24" s="57" t="s">
        <v>661</v>
      </c>
      <c r="D24" s="54" t="s">
        <v>662</v>
      </c>
      <c r="E24" s="6" t="s">
        <v>656</v>
      </c>
      <c r="F24" s="19">
        <v>204990000</v>
      </c>
      <c r="G24" s="24">
        <v>208828.03</v>
      </c>
      <c r="H24" s="24">
        <v>96.06</v>
      </c>
      <c r="I24" s="31">
        <v>7.4398793999999997</v>
      </c>
      <c r="J24" s="31"/>
      <c r="K24" s="35"/>
    </row>
    <row r="25" spans="1:11" x14ac:dyDescent="0.25">
      <c r="B25" s="8" t="s">
        <v>672</v>
      </c>
      <c r="C25" s="57" t="s">
        <v>673</v>
      </c>
      <c r="D25" s="54" t="s">
        <v>674</v>
      </c>
      <c r="E25" s="6" t="s">
        <v>656</v>
      </c>
      <c r="F25" s="19">
        <v>5500000</v>
      </c>
      <c r="G25" s="24">
        <v>5515.9</v>
      </c>
      <c r="H25" s="24">
        <v>2.54</v>
      </c>
      <c r="I25" s="31">
        <v>7.3424234000000004</v>
      </c>
      <c r="J25" s="31"/>
      <c r="K25" s="35"/>
    </row>
    <row r="26" spans="1:11" x14ac:dyDescent="0.25">
      <c r="C26" s="58" t="s">
        <v>39</v>
      </c>
      <c r="D26" s="54"/>
      <c r="E26" s="6"/>
      <c r="F26" s="19"/>
      <c r="G26" s="25">
        <v>214343.93</v>
      </c>
      <c r="H26" s="25">
        <v>98.6</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1018.51</v>
      </c>
      <c r="H52" s="24">
        <v>0.47</v>
      </c>
      <c r="I52" s="31"/>
      <c r="J52" s="31"/>
      <c r="K52" s="35"/>
    </row>
    <row r="53" spans="1:54" x14ac:dyDescent="0.25">
      <c r="C53" s="58" t="s">
        <v>39</v>
      </c>
      <c r="D53" s="54"/>
      <c r="E53" s="6"/>
      <c r="F53" s="19"/>
      <c r="G53" s="25">
        <v>1018.51</v>
      </c>
      <c r="H53" s="25">
        <v>0.47</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4705</v>
      </c>
      <c r="D56" s="54"/>
      <c r="E56" s="6"/>
      <c r="F56" s="19"/>
      <c r="G56" s="24" t="s">
        <v>2</v>
      </c>
      <c r="H56" s="24" t="s">
        <v>2</v>
      </c>
      <c r="I56" s="31"/>
      <c r="J56" s="31"/>
      <c r="K56" s="35"/>
      <c r="L56" s="3"/>
      <c r="AI56" s="3"/>
      <c r="AV56" s="3"/>
      <c r="AX56" s="3"/>
      <c r="BB56" s="3"/>
    </row>
    <row r="57" spans="1:54" x14ac:dyDescent="0.25">
      <c r="B57" s="8"/>
      <c r="C57" s="57" t="s">
        <v>40</v>
      </c>
      <c r="D57" s="54"/>
      <c r="E57" s="6"/>
      <c r="F57" s="19"/>
      <c r="G57" s="24">
        <v>2022.51</v>
      </c>
      <c r="H57" s="24">
        <v>0.93</v>
      </c>
      <c r="I57" s="31"/>
      <c r="J57" s="31"/>
      <c r="K57" s="35"/>
    </row>
    <row r="58" spans="1:54" x14ac:dyDescent="0.25">
      <c r="C58" s="58" t="s">
        <v>39</v>
      </c>
      <c r="D58" s="54"/>
      <c r="E58" s="6"/>
      <c r="F58" s="19"/>
      <c r="G58" s="25">
        <v>2022.51</v>
      </c>
      <c r="H58" s="25">
        <v>0.93</v>
      </c>
      <c r="I58" s="31"/>
      <c r="J58" s="31"/>
      <c r="K58" s="35"/>
    </row>
    <row r="59" spans="1:54" x14ac:dyDescent="0.25">
      <c r="C59" s="57"/>
      <c r="D59" s="54"/>
      <c r="E59" s="6"/>
      <c r="F59" s="19"/>
      <c r="G59" s="24"/>
      <c r="H59" s="24"/>
      <c r="I59" s="31"/>
      <c r="J59" s="31"/>
      <c r="K59" s="35"/>
    </row>
    <row r="60" spans="1:54" x14ac:dyDescent="0.25">
      <c r="C60" s="60" t="s">
        <v>41</v>
      </c>
      <c r="D60" s="55"/>
      <c r="E60" s="5"/>
      <c r="F60" s="20"/>
      <c r="G60" s="26">
        <v>217384.95</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77" t="s">
        <v>4788</v>
      </c>
      <c r="E70" s="77" t="s">
        <v>4789</v>
      </c>
      <c r="F70" s="78"/>
    </row>
    <row r="71" spans="3:6" x14ac:dyDescent="0.25">
      <c r="E71" s="2" t="s">
        <v>4844</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
  <dimension ref="A1:IV70"/>
  <sheetViews>
    <sheetView showGridLines="0" zoomScale="90" zoomScaleNormal="90" workbookViewId="0">
      <pane ySplit="6" topLeftCell="A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4209</v>
      </c>
      <c r="J2" s="38" t="s">
        <v>4517</v>
      </c>
    </row>
    <row r="3" spans="1:54" ht="16.5" x14ac:dyDescent="0.3">
      <c r="C3" s="1" t="s">
        <v>26</v>
      </c>
      <c r="D3" s="21" t="s">
        <v>4210</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1080</v>
      </c>
      <c r="C24" s="57" t="s">
        <v>1081</v>
      </c>
      <c r="D24" s="54" t="s">
        <v>1082</v>
      </c>
      <c r="E24" s="6" t="s">
        <v>656</v>
      </c>
      <c r="F24" s="19">
        <v>211808300</v>
      </c>
      <c r="G24" s="24">
        <v>211493.76000000001</v>
      </c>
      <c r="H24" s="24">
        <v>98.12</v>
      </c>
      <c r="I24" s="31">
        <v>7.2578085999999997</v>
      </c>
      <c r="J24" s="31"/>
      <c r="K24" s="35"/>
    </row>
    <row r="25" spans="1:11" x14ac:dyDescent="0.25">
      <c r="C25" s="58" t="s">
        <v>39</v>
      </c>
      <c r="D25" s="54"/>
      <c r="E25" s="6"/>
      <c r="F25" s="19"/>
      <c r="G25" s="25">
        <v>211493.76000000001</v>
      </c>
      <c r="H25" s="25">
        <v>98.12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1045.19</v>
      </c>
      <c r="H51" s="24">
        <v>0.48</v>
      </c>
      <c r="I51" s="31"/>
      <c r="J51" s="31"/>
      <c r="K51" s="35"/>
    </row>
    <row r="52" spans="1:54" x14ac:dyDescent="0.25">
      <c r="C52" s="58" t="s">
        <v>39</v>
      </c>
      <c r="D52" s="54"/>
      <c r="E52" s="6"/>
      <c r="F52" s="19"/>
      <c r="G52" s="25">
        <v>1045.19</v>
      </c>
      <c r="H52" s="25">
        <v>0.48</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4705</v>
      </c>
      <c r="D55" s="54"/>
      <c r="E55" s="6"/>
      <c r="F55" s="19"/>
      <c r="G55" s="24" t="s">
        <v>2</v>
      </c>
      <c r="H55" s="24" t="s">
        <v>2</v>
      </c>
      <c r="I55" s="31"/>
      <c r="J55" s="31"/>
      <c r="K55" s="35"/>
      <c r="L55" s="3"/>
      <c r="AI55" s="3"/>
      <c r="AV55" s="3"/>
      <c r="AX55" s="3"/>
      <c r="BB55" s="3"/>
    </row>
    <row r="56" spans="1:54" x14ac:dyDescent="0.25">
      <c r="B56" s="8"/>
      <c r="C56" s="57" t="s">
        <v>40</v>
      </c>
      <c r="D56" s="54"/>
      <c r="E56" s="6"/>
      <c r="F56" s="19"/>
      <c r="G56" s="24">
        <v>3004.14</v>
      </c>
      <c r="H56" s="24">
        <v>1.4</v>
      </c>
      <c r="I56" s="31"/>
      <c r="J56" s="31"/>
      <c r="K56" s="35"/>
    </row>
    <row r="57" spans="1:54" x14ac:dyDescent="0.25">
      <c r="C57" s="58" t="s">
        <v>39</v>
      </c>
      <c r="D57" s="54"/>
      <c r="E57" s="6"/>
      <c r="F57" s="19"/>
      <c r="G57" s="25">
        <v>3004.14</v>
      </c>
      <c r="H57" s="25">
        <v>1.4</v>
      </c>
      <c r="I57" s="31"/>
      <c r="J57" s="31"/>
      <c r="K57" s="35"/>
    </row>
    <row r="58" spans="1:54" x14ac:dyDescent="0.25">
      <c r="C58" s="57"/>
      <c r="D58" s="54"/>
      <c r="E58" s="6"/>
      <c r="F58" s="19"/>
      <c r="G58" s="24"/>
      <c r="H58" s="24"/>
      <c r="I58" s="31"/>
      <c r="J58" s="31"/>
      <c r="K58" s="35"/>
    </row>
    <row r="59" spans="1:54" x14ac:dyDescent="0.25">
      <c r="C59" s="60" t="s">
        <v>41</v>
      </c>
      <c r="D59" s="55"/>
      <c r="E59" s="5"/>
      <c r="F59" s="20"/>
      <c r="G59" s="26">
        <v>215543.09</v>
      </c>
      <c r="H59" s="26">
        <v>100.00000000000001</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7" t="s">
        <v>4788</v>
      </c>
      <c r="E69" s="77" t="s">
        <v>4789</v>
      </c>
      <c r="F69" s="78"/>
    </row>
    <row r="70" spans="3:6" x14ac:dyDescent="0.25">
      <c r="E70" s="2" t="s">
        <v>4845</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
  <dimension ref="A1:IV89"/>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4211</v>
      </c>
      <c r="J2" s="38" t="s">
        <v>4517</v>
      </c>
    </row>
    <row r="3" spans="1:54" ht="16.5" x14ac:dyDescent="0.3">
      <c r="C3" s="1" t="s">
        <v>26</v>
      </c>
      <c r="D3" s="21" t="s">
        <v>4212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1077</v>
      </c>
      <c r="C24" s="57" t="s">
        <v>1078</v>
      </c>
      <c r="D24" s="54" t="s">
        <v>1079</v>
      </c>
      <c r="E24" s="6" t="s">
        <v>656</v>
      </c>
      <c r="F24" s="19">
        <v>1500000</v>
      </c>
      <c r="G24" s="24">
        <v>1513.3</v>
      </c>
      <c r="H24" s="24">
        <v>1.4</v>
      </c>
      <c r="I24" s="31">
        <v>7.2116160000000002</v>
      </c>
      <c r="J24" s="31"/>
      <c r="K24" s="35"/>
    </row>
    <row r="25" spans="1:11" x14ac:dyDescent="0.25">
      <c r="C25" s="58" t="s">
        <v>39</v>
      </c>
      <c r="D25" s="54"/>
      <c r="E25" s="6"/>
      <c r="F25" s="19"/>
      <c r="G25" s="25">
        <v>1513.3</v>
      </c>
      <c r="H25" s="25">
        <v>1.4</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4213</v>
      </c>
      <c r="C28" s="57" t="s">
        <v>4214</v>
      </c>
      <c r="D28" s="54" t="s">
        <v>4215</v>
      </c>
      <c r="E28" s="6" t="s">
        <v>656</v>
      </c>
      <c r="F28" s="19">
        <v>33500000</v>
      </c>
      <c r="G28" s="24">
        <v>33227.51</v>
      </c>
      <c r="H28" s="24">
        <v>30.85</v>
      </c>
      <c r="I28" s="31">
        <v>7.5795940999999996</v>
      </c>
      <c r="J28" s="31"/>
      <c r="K28" s="35"/>
    </row>
    <row r="29" spans="1:11" x14ac:dyDescent="0.25">
      <c r="B29" s="8" t="s">
        <v>4216</v>
      </c>
      <c r="C29" s="57" t="s">
        <v>4217</v>
      </c>
      <c r="D29" s="54" t="s">
        <v>4218</v>
      </c>
      <c r="E29" s="6" t="s">
        <v>656</v>
      </c>
      <c r="F29" s="19">
        <v>22000000</v>
      </c>
      <c r="G29" s="24">
        <v>21840.959999999999</v>
      </c>
      <c r="H29" s="24">
        <v>20.27</v>
      </c>
      <c r="I29" s="31">
        <v>7.5666796999999999</v>
      </c>
      <c r="J29" s="31"/>
      <c r="K29" s="35"/>
    </row>
    <row r="30" spans="1:11" x14ac:dyDescent="0.25">
      <c r="B30" s="8" t="s">
        <v>4219</v>
      </c>
      <c r="C30" s="57" t="s">
        <v>4220</v>
      </c>
      <c r="D30" s="54" t="s">
        <v>4221</v>
      </c>
      <c r="E30" s="6" t="s">
        <v>656</v>
      </c>
      <c r="F30" s="19">
        <v>9800000</v>
      </c>
      <c r="G30" s="24">
        <v>9767.6299999999992</v>
      </c>
      <c r="H30" s="24">
        <v>9.07</v>
      </c>
      <c r="I30" s="31">
        <v>7.5666796999999999</v>
      </c>
      <c r="J30" s="31"/>
      <c r="K30" s="35"/>
    </row>
    <row r="31" spans="1:11" x14ac:dyDescent="0.25">
      <c r="B31" s="8" t="s">
        <v>4222</v>
      </c>
      <c r="C31" s="57" t="s">
        <v>4223</v>
      </c>
      <c r="D31" s="54" t="s">
        <v>4224</v>
      </c>
      <c r="E31" s="6" t="s">
        <v>656</v>
      </c>
      <c r="F31" s="19">
        <v>8000000</v>
      </c>
      <c r="G31" s="24">
        <v>8001.04</v>
      </c>
      <c r="H31" s="24">
        <v>7.43</v>
      </c>
      <c r="I31" s="31">
        <v>7.5790905999999998</v>
      </c>
      <c r="J31" s="31"/>
      <c r="K31" s="35"/>
    </row>
    <row r="32" spans="1:11" x14ac:dyDescent="0.25">
      <c r="B32" s="8" t="s">
        <v>4225</v>
      </c>
      <c r="C32" s="57" t="s">
        <v>4226</v>
      </c>
      <c r="D32" s="54" t="s">
        <v>4227</v>
      </c>
      <c r="E32" s="6" t="s">
        <v>656</v>
      </c>
      <c r="F32" s="19">
        <v>5450000</v>
      </c>
      <c r="G32" s="24">
        <v>5405.74</v>
      </c>
      <c r="H32" s="24">
        <v>5.0199999999999996</v>
      </c>
      <c r="I32" s="31">
        <v>7.5687541999999999</v>
      </c>
      <c r="J32" s="31"/>
      <c r="K32" s="35"/>
    </row>
    <row r="33" spans="2:11" x14ac:dyDescent="0.25">
      <c r="B33" s="8" t="s">
        <v>4228</v>
      </c>
      <c r="C33" s="57" t="s">
        <v>4229</v>
      </c>
      <c r="D33" s="54" t="s">
        <v>4230</v>
      </c>
      <c r="E33" s="6" t="s">
        <v>656</v>
      </c>
      <c r="F33" s="19">
        <v>5000000</v>
      </c>
      <c r="G33" s="24">
        <v>4974.13</v>
      </c>
      <c r="H33" s="24">
        <v>4.62</v>
      </c>
      <c r="I33" s="31">
        <v>7.5764820000000004</v>
      </c>
      <c r="J33" s="31"/>
      <c r="K33" s="35"/>
    </row>
    <row r="34" spans="2:11" x14ac:dyDescent="0.25">
      <c r="B34" s="8" t="s">
        <v>4231</v>
      </c>
      <c r="C34" s="57" t="s">
        <v>4232</v>
      </c>
      <c r="D34" s="54" t="s">
        <v>4233</v>
      </c>
      <c r="E34" s="6" t="s">
        <v>656</v>
      </c>
      <c r="F34" s="19">
        <v>4000000</v>
      </c>
      <c r="G34" s="24">
        <v>4000.48</v>
      </c>
      <c r="H34" s="24">
        <v>3.71</v>
      </c>
      <c r="I34" s="31">
        <v>7.5897234999999998</v>
      </c>
      <c r="J34" s="31"/>
      <c r="K34" s="35"/>
    </row>
    <row r="35" spans="2:11" x14ac:dyDescent="0.25">
      <c r="B35" s="8" t="s">
        <v>4234</v>
      </c>
      <c r="C35" s="57" t="s">
        <v>4235</v>
      </c>
      <c r="D35" s="54" t="s">
        <v>4236</v>
      </c>
      <c r="E35" s="6" t="s">
        <v>656</v>
      </c>
      <c r="F35" s="19">
        <v>3500000</v>
      </c>
      <c r="G35" s="24">
        <v>3498.67</v>
      </c>
      <c r="H35" s="24">
        <v>3.25</v>
      </c>
      <c r="I35" s="31">
        <v>7.6162312999999999</v>
      </c>
      <c r="J35" s="31"/>
      <c r="K35" s="35"/>
    </row>
    <row r="36" spans="2:11" x14ac:dyDescent="0.25">
      <c r="B36" s="8" t="s">
        <v>4237</v>
      </c>
      <c r="C36" s="57" t="s">
        <v>4238</v>
      </c>
      <c r="D36" s="54" t="s">
        <v>4239</v>
      </c>
      <c r="E36" s="6" t="s">
        <v>656</v>
      </c>
      <c r="F36" s="19">
        <v>3098600</v>
      </c>
      <c r="G36" s="24">
        <v>3084.07</v>
      </c>
      <c r="H36" s="24">
        <v>2.86</v>
      </c>
      <c r="I36" s="31">
        <v>7.5806832999999996</v>
      </c>
      <c r="J36" s="31"/>
      <c r="K36" s="35"/>
    </row>
    <row r="37" spans="2:11" x14ac:dyDescent="0.25">
      <c r="B37" s="8" t="s">
        <v>4240</v>
      </c>
      <c r="C37" s="57" t="s">
        <v>4241</v>
      </c>
      <c r="D37" s="54" t="s">
        <v>4242</v>
      </c>
      <c r="E37" s="6" t="s">
        <v>656</v>
      </c>
      <c r="F37" s="19">
        <v>2500000</v>
      </c>
      <c r="G37" s="24">
        <v>2524.1</v>
      </c>
      <c r="H37" s="24">
        <v>2.34</v>
      </c>
      <c r="I37" s="31">
        <v>7.5900610999999998</v>
      </c>
      <c r="J37" s="31"/>
      <c r="K37" s="35"/>
    </row>
    <row r="38" spans="2:11" x14ac:dyDescent="0.25">
      <c r="B38" s="8" t="s">
        <v>3510</v>
      </c>
      <c r="C38" s="57" t="s">
        <v>3511</v>
      </c>
      <c r="D38" s="54" t="s">
        <v>3512</v>
      </c>
      <c r="E38" s="6" t="s">
        <v>656</v>
      </c>
      <c r="F38" s="19">
        <v>2000000</v>
      </c>
      <c r="G38" s="24">
        <v>1989</v>
      </c>
      <c r="H38" s="24">
        <v>1.85</v>
      </c>
      <c r="I38" s="31">
        <v>7.5797784000000004</v>
      </c>
      <c r="J38" s="31"/>
      <c r="K38" s="35"/>
    </row>
    <row r="39" spans="2:11" x14ac:dyDescent="0.25">
      <c r="B39" s="8" t="s">
        <v>4243</v>
      </c>
      <c r="C39" s="57" t="s">
        <v>4244</v>
      </c>
      <c r="D39" s="54" t="s">
        <v>4245</v>
      </c>
      <c r="E39" s="6" t="s">
        <v>656</v>
      </c>
      <c r="F39" s="19">
        <v>1000000</v>
      </c>
      <c r="G39" s="24">
        <v>1024.5999999999999</v>
      </c>
      <c r="H39" s="24">
        <v>0.95</v>
      </c>
      <c r="I39" s="31">
        <v>7.5803767000000004</v>
      </c>
      <c r="J39" s="31"/>
      <c r="K39" s="35"/>
    </row>
    <row r="40" spans="2:11" x14ac:dyDescent="0.25">
      <c r="B40" s="8" t="s">
        <v>4246</v>
      </c>
      <c r="C40" s="57" t="s">
        <v>4247</v>
      </c>
      <c r="D40" s="54" t="s">
        <v>4248</v>
      </c>
      <c r="E40" s="6" t="s">
        <v>656</v>
      </c>
      <c r="F40" s="19">
        <v>1000000</v>
      </c>
      <c r="G40" s="24">
        <v>993.98</v>
      </c>
      <c r="H40" s="24">
        <v>0.92</v>
      </c>
      <c r="I40" s="31">
        <v>7.5842523000000002</v>
      </c>
      <c r="J40" s="31"/>
      <c r="K40" s="35"/>
    </row>
    <row r="41" spans="2:11" x14ac:dyDescent="0.25">
      <c r="B41" s="8" t="s">
        <v>4249</v>
      </c>
      <c r="C41" s="57" t="s">
        <v>4250</v>
      </c>
      <c r="D41" s="54" t="s">
        <v>4251</v>
      </c>
      <c r="E41" s="6" t="s">
        <v>656</v>
      </c>
      <c r="F41" s="19">
        <v>1000000</v>
      </c>
      <c r="G41" s="24">
        <v>992.14</v>
      </c>
      <c r="H41" s="24">
        <v>0.92</v>
      </c>
      <c r="I41" s="31">
        <v>7.5806832999999996</v>
      </c>
      <c r="J41" s="31"/>
      <c r="K41" s="35"/>
    </row>
    <row r="42" spans="2:11" x14ac:dyDescent="0.25">
      <c r="B42" s="8" t="s">
        <v>4252</v>
      </c>
      <c r="C42" s="57" t="s">
        <v>4253</v>
      </c>
      <c r="D42" s="54" t="s">
        <v>4254</v>
      </c>
      <c r="E42" s="6" t="s">
        <v>656</v>
      </c>
      <c r="F42" s="19">
        <v>500000</v>
      </c>
      <c r="G42" s="24">
        <v>497.09</v>
      </c>
      <c r="H42" s="24">
        <v>0.46</v>
      </c>
      <c r="I42" s="31">
        <v>7.5687541999999999</v>
      </c>
      <c r="J42" s="31"/>
      <c r="K42" s="35"/>
    </row>
    <row r="43" spans="2:11" x14ac:dyDescent="0.25">
      <c r="B43" s="8" t="s">
        <v>3534</v>
      </c>
      <c r="C43" s="57" t="s">
        <v>3535</v>
      </c>
      <c r="D43" s="54" t="s">
        <v>3536</v>
      </c>
      <c r="E43" s="6" t="s">
        <v>656</v>
      </c>
      <c r="F43" s="19">
        <v>500000</v>
      </c>
      <c r="G43" s="24">
        <v>496.5</v>
      </c>
      <c r="H43" s="24">
        <v>0.46</v>
      </c>
      <c r="I43" s="31">
        <v>7.5701026000000002</v>
      </c>
      <c r="J43" s="31"/>
      <c r="K43" s="35"/>
    </row>
    <row r="44" spans="2:11" x14ac:dyDescent="0.25">
      <c r="B44" s="8" t="s">
        <v>3513</v>
      </c>
      <c r="C44" s="57" t="s">
        <v>3514</v>
      </c>
      <c r="D44" s="54" t="s">
        <v>3515</v>
      </c>
      <c r="E44" s="6" t="s">
        <v>656</v>
      </c>
      <c r="F44" s="19">
        <v>474700</v>
      </c>
      <c r="G44" s="24">
        <v>471.94</v>
      </c>
      <c r="H44" s="24">
        <v>0.44</v>
      </c>
      <c r="I44" s="31">
        <v>7.5698432999999996</v>
      </c>
      <c r="J44" s="31"/>
      <c r="K44" s="35"/>
    </row>
    <row r="45" spans="2:11" x14ac:dyDescent="0.25">
      <c r="B45" s="8" t="s">
        <v>3531</v>
      </c>
      <c r="C45" s="57" t="s">
        <v>3532</v>
      </c>
      <c r="D45" s="54" t="s">
        <v>3533</v>
      </c>
      <c r="E45" s="6" t="s">
        <v>656</v>
      </c>
      <c r="F45" s="19">
        <v>25000</v>
      </c>
      <c r="G45" s="24">
        <v>24.85</v>
      </c>
      <c r="H45" s="24">
        <v>0.02</v>
      </c>
      <c r="I45" s="31">
        <v>7.5698432999999996</v>
      </c>
      <c r="J45" s="31"/>
      <c r="K45" s="35"/>
    </row>
    <row r="46" spans="2:11" x14ac:dyDescent="0.25">
      <c r="C46" s="58" t="s">
        <v>39</v>
      </c>
      <c r="D46" s="54"/>
      <c r="E46" s="6"/>
      <c r="F46" s="19"/>
      <c r="G46" s="25">
        <v>102814.43</v>
      </c>
      <c r="H46" s="25">
        <v>95.44</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432.94</v>
      </c>
      <c r="H70" s="24">
        <v>0.4</v>
      </c>
      <c r="I70" s="31"/>
      <c r="J70" s="31"/>
      <c r="K70" s="35"/>
    </row>
    <row r="71" spans="1:54" x14ac:dyDescent="0.25">
      <c r="C71" s="58" t="s">
        <v>39</v>
      </c>
      <c r="D71" s="54"/>
      <c r="E71" s="6"/>
      <c r="F71" s="19"/>
      <c r="G71" s="25">
        <v>432.94</v>
      </c>
      <c r="H71" s="25">
        <v>0.4</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4705</v>
      </c>
      <c r="D74" s="54"/>
      <c r="E74" s="6"/>
      <c r="F74" s="19"/>
      <c r="G74" s="24" t="s">
        <v>2</v>
      </c>
      <c r="H74" s="24" t="s">
        <v>2</v>
      </c>
      <c r="I74" s="31"/>
      <c r="J74" s="31"/>
      <c r="K74" s="35"/>
      <c r="L74" s="3"/>
      <c r="AI74" s="3"/>
      <c r="AV74" s="3"/>
      <c r="AX74" s="3"/>
      <c r="BB74" s="3"/>
    </row>
    <row r="75" spans="1:54" x14ac:dyDescent="0.25">
      <c r="B75" s="8"/>
      <c r="C75" s="57" t="s">
        <v>40</v>
      </c>
      <c r="D75" s="54"/>
      <c r="E75" s="6"/>
      <c r="F75" s="19"/>
      <c r="G75" s="24">
        <v>2963.04</v>
      </c>
      <c r="H75" s="24">
        <v>2.76</v>
      </c>
      <c r="I75" s="31"/>
      <c r="J75" s="31"/>
      <c r="K75" s="35"/>
    </row>
    <row r="76" spans="1:54" x14ac:dyDescent="0.25">
      <c r="C76" s="58" t="s">
        <v>39</v>
      </c>
      <c r="D76" s="54"/>
      <c r="E76" s="6"/>
      <c r="F76" s="19"/>
      <c r="G76" s="25">
        <v>2963.04</v>
      </c>
      <c r="H76" s="25">
        <v>2.76</v>
      </c>
      <c r="I76" s="31"/>
      <c r="J76" s="31"/>
      <c r="K76" s="35"/>
    </row>
    <row r="77" spans="1:54" x14ac:dyDescent="0.25">
      <c r="C77" s="57"/>
      <c r="D77" s="54"/>
      <c r="E77" s="6"/>
      <c r="F77" s="19"/>
      <c r="G77" s="24"/>
      <c r="H77" s="24"/>
      <c r="I77" s="31"/>
      <c r="J77" s="31"/>
      <c r="K77" s="35"/>
    </row>
    <row r="78" spans="1:54" x14ac:dyDescent="0.25">
      <c r="C78" s="60" t="s">
        <v>41</v>
      </c>
      <c r="D78" s="55"/>
      <c r="E78" s="5"/>
      <c r="F78" s="20"/>
      <c r="G78" s="26">
        <v>107723.71</v>
      </c>
      <c r="H78" s="26">
        <v>100.00000000000001</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77" t="s">
        <v>4788</v>
      </c>
      <c r="E88" s="77" t="s">
        <v>4789</v>
      </c>
      <c r="F88" s="78"/>
    </row>
    <row r="89" spans="3:11" x14ac:dyDescent="0.25">
      <c r="E89" s="2" t="s">
        <v>4846</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
  <dimension ref="A1:IV73"/>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2579</v>
      </c>
      <c r="J2" s="38" t="s">
        <v>4517</v>
      </c>
    </row>
    <row r="3" spans="1:54" ht="16.5" x14ac:dyDescent="0.3">
      <c r="C3" s="1" t="s">
        <v>26</v>
      </c>
      <c r="D3" s="21" t="s">
        <v>4255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3602</v>
      </c>
      <c r="C38" s="57" t="s">
        <v>3603</v>
      </c>
      <c r="D38" s="54" t="s">
        <v>3604</v>
      </c>
      <c r="E38" s="6" t="s">
        <v>656</v>
      </c>
      <c r="F38" s="19">
        <v>34000000</v>
      </c>
      <c r="G38" s="24">
        <v>28942.7</v>
      </c>
      <c r="H38" s="24">
        <v>95.11</v>
      </c>
      <c r="I38" s="31">
        <v>7.3172467000000001</v>
      </c>
      <c r="J38" s="31"/>
      <c r="K38" s="35"/>
    </row>
    <row r="39" spans="1:11" x14ac:dyDescent="0.25">
      <c r="B39" s="8" t="s">
        <v>3605</v>
      </c>
      <c r="C39" s="57" t="s">
        <v>3603</v>
      </c>
      <c r="D39" s="54" t="s">
        <v>3606</v>
      </c>
      <c r="E39" s="6" t="s">
        <v>656</v>
      </c>
      <c r="F39" s="19">
        <v>957100</v>
      </c>
      <c r="G39" s="24">
        <v>814.74</v>
      </c>
      <c r="H39" s="24">
        <v>2.68</v>
      </c>
      <c r="I39" s="31">
        <v>7.3172467000000001</v>
      </c>
      <c r="J39" s="31"/>
      <c r="K39" s="35"/>
    </row>
    <row r="40" spans="1:11" x14ac:dyDescent="0.25">
      <c r="B40" s="8" t="s">
        <v>2959</v>
      </c>
      <c r="C40" s="57" t="s">
        <v>2960</v>
      </c>
      <c r="D40" s="54" t="s">
        <v>2961</v>
      </c>
      <c r="E40" s="6" t="s">
        <v>656</v>
      </c>
      <c r="F40" s="19">
        <v>575000</v>
      </c>
      <c r="G40" s="24">
        <v>500.63</v>
      </c>
      <c r="H40" s="24">
        <v>1.65</v>
      </c>
      <c r="I40" s="31">
        <v>7.2967404</v>
      </c>
      <c r="J40" s="31"/>
      <c r="K40" s="35"/>
    </row>
    <row r="41" spans="1:11" x14ac:dyDescent="0.25">
      <c r="B41" s="8" t="s">
        <v>2301</v>
      </c>
      <c r="C41" s="57" t="s">
        <v>2302</v>
      </c>
      <c r="D41" s="54" t="s">
        <v>2303</v>
      </c>
      <c r="E41" s="6" t="s">
        <v>656</v>
      </c>
      <c r="F41" s="19">
        <v>125000</v>
      </c>
      <c r="G41" s="24">
        <v>107.05</v>
      </c>
      <c r="H41" s="24">
        <v>0.35</v>
      </c>
      <c r="I41" s="31">
        <v>7.3124703000000002</v>
      </c>
      <c r="J41" s="31"/>
      <c r="K41" s="35"/>
    </row>
    <row r="42" spans="1:11" x14ac:dyDescent="0.25">
      <c r="C42" s="58" t="s">
        <v>39</v>
      </c>
      <c r="D42" s="54"/>
      <c r="E42" s="6"/>
      <c r="F42" s="19"/>
      <c r="G42" s="25">
        <v>30365.119999999999</v>
      </c>
      <c r="H42" s="25">
        <v>99.79</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50.87</v>
      </c>
      <c r="H54" s="24">
        <v>0.17</v>
      </c>
      <c r="I54" s="31"/>
      <c r="J54" s="31"/>
      <c r="K54" s="35"/>
    </row>
    <row r="55" spans="1:54" x14ac:dyDescent="0.25">
      <c r="C55" s="58" t="s">
        <v>39</v>
      </c>
      <c r="D55" s="54"/>
      <c r="E55" s="6"/>
      <c r="F55" s="19"/>
      <c r="G55" s="25">
        <v>50.87</v>
      </c>
      <c r="H55" s="25">
        <v>0.17</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4705</v>
      </c>
      <c r="D58" s="54"/>
      <c r="E58" s="6"/>
      <c r="F58" s="19"/>
      <c r="G58" s="24" t="s">
        <v>2</v>
      </c>
      <c r="H58" s="24" t="s">
        <v>2</v>
      </c>
      <c r="I58" s="31"/>
      <c r="J58" s="31"/>
      <c r="K58" s="35"/>
      <c r="L58" s="3"/>
      <c r="AI58" s="3"/>
      <c r="AV58" s="3"/>
      <c r="AX58" s="3"/>
      <c r="BB58" s="3"/>
    </row>
    <row r="59" spans="1:54" x14ac:dyDescent="0.25">
      <c r="B59" s="8"/>
      <c r="C59" s="57" t="s">
        <v>40</v>
      </c>
      <c r="D59" s="54"/>
      <c r="E59" s="6"/>
      <c r="F59" s="19"/>
      <c r="G59" s="24">
        <v>13.89</v>
      </c>
      <c r="H59" s="24">
        <v>0.04</v>
      </c>
      <c r="I59" s="31"/>
      <c r="J59" s="31"/>
      <c r="K59" s="35"/>
    </row>
    <row r="60" spans="1:54" x14ac:dyDescent="0.25">
      <c r="C60" s="58" t="s">
        <v>39</v>
      </c>
      <c r="D60" s="54"/>
      <c r="E60" s="6"/>
      <c r="F60" s="19"/>
      <c r="G60" s="25">
        <v>13.89</v>
      </c>
      <c r="H60" s="25">
        <v>0.04</v>
      </c>
      <c r="I60" s="31"/>
      <c r="J60" s="31"/>
      <c r="K60" s="35"/>
    </row>
    <row r="61" spans="1:54" x14ac:dyDescent="0.25">
      <c r="C61" s="57"/>
      <c r="D61" s="54"/>
      <c r="E61" s="6"/>
      <c r="F61" s="19"/>
      <c r="G61" s="24"/>
      <c r="H61" s="24"/>
      <c r="I61" s="31"/>
      <c r="J61" s="31"/>
      <c r="K61" s="35"/>
    </row>
    <row r="62" spans="1:54" x14ac:dyDescent="0.25">
      <c r="C62" s="60" t="s">
        <v>41</v>
      </c>
      <c r="D62" s="55"/>
      <c r="E62" s="5"/>
      <c r="F62" s="20"/>
      <c r="G62" s="26">
        <v>30429.88</v>
      </c>
      <c r="H62" s="26">
        <v>100.00000000000001</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7" t="s">
        <v>4788</v>
      </c>
      <c r="E72" s="77" t="s">
        <v>4789</v>
      </c>
      <c r="F72" s="78"/>
    </row>
    <row r="73" spans="3:11" x14ac:dyDescent="0.25">
      <c r="E73" s="2" t="s">
        <v>4831</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
  <dimension ref="A1:IV73"/>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4256</v>
      </c>
      <c r="J2" s="38" t="s">
        <v>4517</v>
      </c>
    </row>
    <row r="3" spans="1:54" ht="16.5" x14ac:dyDescent="0.3">
      <c r="C3" s="1" t="s">
        <v>26</v>
      </c>
      <c r="D3" s="21" t="s">
        <v>4257</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3602</v>
      </c>
      <c r="C38" s="57" t="s">
        <v>3603</v>
      </c>
      <c r="D38" s="54" t="s">
        <v>3604</v>
      </c>
      <c r="E38" s="6" t="s">
        <v>656</v>
      </c>
      <c r="F38" s="19">
        <v>18000000</v>
      </c>
      <c r="G38" s="24">
        <v>15322.61</v>
      </c>
      <c r="H38" s="24">
        <v>84.17</v>
      </c>
      <c r="I38" s="31">
        <v>7.3172467000000001</v>
      </c>
      <c r="J38" s="31"/>
      <c r="K38" s="35"/>
    </row>
    <row r="39" spans="1:11" x14ac:dyDescent="0.25">
      <c r="B39" s="8" t="s">
        <v>2953</v>
      </c>
      <c r="C39" s="57" t="s">
        <v>2954</v>
      </c>
      <c r="D39" s="54" t="s">
        <v>2955</v>
      </c>
      <c r="E39" s="6" t="s">
        <v>656</v>
      </c>
      <c r="F39" s="19">
        <v>2300000</v>
      </c>
      <c r="G39" s="24">
        <v>1966.93</v>
      </c>
      <c r="H39" s="24">
        <v>10.8</v>
      </c>
      <c r="I39" s="31">
        <v>7.3126255999999996</v>
      </c>
      <c r="J39" s="31"/>
      <c r="K39" s="35"/>
    </row>
    <row r="40" spans="1:11" x14ac:dyDescent="0.25">
      <c r="B40" s="8" t="s">
        <v>3605</v>
      </c>
      <c r="C40" s="57" t="s">
        <v>3603</v>
      </c>
      <c r="D40" s="54" t="s">
        <v>3606</v>
      </c>
      <c r="E40" s="6" t="s">
        <v>656</v>
      </c>
      <c r="F40" s="19">
        <v>506700</v>
      </c>
      <c r="G40" s="24">
        <v>431.33</v>
      </c>
      <c r="H40" s="24">
        <v>2.37</v>
      </c>
      <c r="I40" s="31">
        <v>7.3172467000000001</v>
      </c>
      <c r="J40" s="31"/>
      <c r="K40" s="35"/>
    </row>
    <row r="41" spans="1:11" x14ac:dyDescent="0.25">
      <c r="B41" s="8" t="s">
        <v>2301</v>
      </c>
      <c r="C41" s="57" t="s">
        <v>2302</v>
      </c>
      <c r="D41" s="54" t="s">
        <v>2303</v>
      </c>
      <c r="E41" s="6" t="s">
        <v>656</v>
      </c>
      <c r="F41" s="19">
        <v>500000</v>
      </c>
      <c r="G41" s="24">
        <v>428.18</v>
      </c>
      <c r="H41" s="24">
        <v>2.35</v>
      </c>
      <c r="I41" s="31">
        <v>7.3124703000000002</v>
      </c>
      <c r="J41" s="31"/>
      <c r="K41" s="35"/>
    </row>
    <row r="42" spans="1:11" x14ac:dyDescent="0.25">
      <c r="C42" s="58" t="s">
        <v>39</v>
      </c>
      <c r="D42" s="54"/>
      <c r="E42" s="6"/>
      <c r="F42" s="19"/>
      <c r="G42" s="25">
        <v>18149.05</v>
      </c>
      <c r="H42" s="25">
        <v>99.69</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44.04</v>
      </c>
      <c r="H54" s="24">
        <v>0.24</v>
      </c>
      <c r="I54" s="31"/>
      <c r="J54" s="31"/>
      <c r="K54" s="35"/>
    </row>
    <row r="55" spans="1:54" x14ac:dyDescent="0.25">
      <c r="C55" s="58" t="s">
        <v>39</v>
      </c>
      <c r="D55" s="54"/>
      <c r="E55" s="6"/>
      <c r="F55" s="19"/>
      <c r="G55" s="25">
        <v>44.04</v>
      </c>
      <c r="H55" s="25">
        <v>0.24</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4705</v>
      </c>
      <c r="D58" s="54"/>
      <c r="E58" s="6"/>
      <c r="F58" s="19"/>
      <c r="G58" s="24" t="s">
        <v>2</v>
      </c>
      <c r="H58" s="24" t="s">
        <v>2</v>
      </c>
      <c r="I58" s="31"/>
      <c r="J58" s="31"/>
      <c r="K58" s="35"/>
      <c r="L58" s="3"/>
      <c r="AI58" s="3"/>
      <c r="AV58" s="3"/>
      <c r="AX58" s="3"/>
      <c r="BB58" s="3"/>
    </row>
    <row r="59" spans="1:54" x14ac:dyDescent="0.25">
      <c r="B59" s="8"/>
      <c r="C59" s="57" t="s">
        <v>40</v>
      </c>
      <c r="D59" s="54"/>
      <c r="E59" s="6"/>
      <c r="F59" s="19"/>
      <c r="G59" s="24">
        <v>11.84</v>
      </c>
      <c r="H59" s="24">
        <v>7.0000000000000007E-2</v>
      </c>
      <c r="I59" s="31"/>
      <c r="J59" s="31"/>
      <c r="K59" s="35"/>
    </row>
    <row r="60" spans="1:54" x14ac:dyDescent="0.25">
      <c r="C60" s="58" t="s">
        <v>39</v>
      </c>
      <c r="D60" s="54"/>
      <c r="E60" s="6"/>
      <c r="F60" s="19"/>
      <c r="G60" s="25">
        <v>11.84</v>
      </c>
      <c r="H60" s="25">
        <v>7.0000000000000007E-2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18204.93</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7" t="s">
        <v>4788</v>
      </c>
      <c r="E72" s="77" t="s">
        <v>4789</v>
      </c>
      <c r="F72" s="78"/>
    </row>
    <row r="73" spans="3:11" x14ac:dyDescent="0.25">
      <c r="E73" s="2" t="s">
        <v>4831</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2578</v>
      </c>
      <c r="J2" s="38" t="s">
        <v>4517</v>
      </c>
    </row>
    <row r="3" spans="1:54" ht="16.5" x14ac:dyDescent="0.3">
      <c r="C3" s="1" t="s">
        <v>26</v>
      </c>
      <c r="D3" s="21" t="s">
        <v>4258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657</v>
      </c>
      <c r="C24" s="57" t="s">
        <v>658</v>
      </c>
      <c r="D24" s="54" t="s">
        <v>659</v>
      </c>
      <c r="E24" s="6" t="s">
        <v>656</v>
      </c>
      <c r="F24" s="19">
        <v>35500000</v>
      </c>
      <c r="G24" s="24">
        <v>35045.46</v>
      </c>
      <c r="H24" s="24">
        <v>31.98</v>
      </c>
      <c r="I24" s="31">
        <v>7.5442814</v>
      </c>
      <c r="J24" s="31"/>
      <c r="K24" s="35"/>
    </row>
    <row r="25" spans="1:11" x14ac:dyDescent="0.25">
      <c r="B25" s="8" t="s">
        <v>4259</v>
      </c>
      <c r="C25" s="57" t="s">
        <v>4260</v>
      </c>
      <c r="D25" s="54" t="s">
        <v>4261</v>
      </c>
      <c r="E25" s="6" t="s">
        <v>656</v>
      </c>
      <c r="F25" s="19">
        <v>29530200</v>
      </c>
      <c r="G25" s="24">
        <v>29552.35</v>
      </c>
      <c r="H25" s="24">
        <v>26.97</v>
      </c>
      <c r="I25" s="31">
        <v>7.5294169000000002</v>
      </c>
      <c r="J25" s="31"/>
      <c r="K25" s="35"/>
    </row>
    <row r="26" spans="1:11" x14ac:dyDescent="0.25">
      <c r="B26" s="8" t="s">
        <v>663</v>
      </c>
      <c r="C26" s="57" t="s">
        <v>664</v>
      </c>
      <c r="D26" s="54" t="s">
        <v>665</v>
      </c>
      <c r="E26" s="6" t="s">
        <v>656</v>
      </c>
      <c r="F26" s="19">
        <v>15500000</v>
      </c>
      <c r="G26" s="24">
        <v>15685.18</v>
      </c>
      <c r="H26" s="24">
        <v>14.31</v>
      </c>
      <c r="I26" s="31">
        <v>7.3976879999999996</v>
      </c>
      <c r="J26" s="31"/>
      <c r="K26" s="35"/>
    </row>
    <row r="27" spans="1:11" x14ac:dyDescent="0.25">
      <c r="B27" s="8" t="s">
        <v>4262</v>
      </c>
      <c r="C27" s="57" t="s">
        <v>4263</v>
      </c>
      <c r="D27" s="54" t="s">
        <v>4264</v>
      </c>
      <c r="E27" s="6" t="s">
        <v>656</v>
      </c>
      <c r="F27" s="19">
        <v>14400000</v>
      </c>
      <c r="G27" s="24">
        <v>14347.56</v>
      </c>
      <c r="H27" s="24">
        <v>13.09</v>
      </c>
      <c r="I27" s="31">
        <v>7.5259039999999997</v>
      </c>
      <c r="J27" s="31"/>
      <c r="K27" s="35"/>
    </row>
    <row r="28" spans="1:11" x14ac:dyDescent="0.25">
      <c r="B28" s="8" t="s">
        <v>4265</v>
      </c>
      <c r="C28" s="57" t="s">
        <v>4266</v>
      </c>
      <c r="D28" s="54" t="s">
        <v>4267</v>
      </c>
      <c r="E28" s="6" t="s">
        <v>656</v>
      </c>
      <c r="F28" s="19">
        <v>7500000</v>
      </c>
      <c r="G28" s="24">
        <v>6929.02</v>
      </c>
      <c r="H28" s="24">
        <v>6.32</v>
      </c>
      <c r="I28" s="31">
        <v>7.5415833000000001</v>
      </c>
      <c r="J28" s="31"/>
      <c r="K28" s="35"/>
    </row>
    <row r="29" spans="1:11" x14ac:dyDescent="0.25">
      <c r="B29" s="8" t="s">
        <v>4268</v>
      </c>
      <c r="C29" s="57" t="s">
        <v>4269</v>
      </c>
      <c r="D29" s="54" t="s">
        <v>4270</v>
      </c>
      <c r="E29" s="6" t="s">
        <v>656</v>
      </c>
      <c r="F29" s="19">
        <v>2500000</v>
      </c>
      <c r="G29" s="24">
        <v>2297.4299999999998</v>
      </c>
      <c r="H29" s="24">
        <v>2.1</v>
      </c>
      <c r="I29" s="31">
        <v>7.5389869999999997</v>
      </c>
      <c r="J29" s="31"/>
      <c r="K29" s="35"/>
    </row>
    <row r="30" spans="1:11" x14ac:dyDescent="0.25">
      <c r="B30" s="8" t="s">
        <v>4271</v>
      </c>
      <c r="C30" s="57" t="s">
        <v>4272</v>
      </c>
      <c r="D30" s="54" t="s">
        <v>4273</v>
      </c>
      <c r="E30" s="6" t="s">
        <v>656</v>
      </c>
      <c r="F30" s="19">
        <v>1000000</v>
      </c>
      <c r="G30" s="24">
        <v>1036.29</v>
      </c>
      <c r="H30" s="24">
        <v>0.95</v>
      </c>
      <c r="I30" s="31">
        <v>7.5576204999999996</v>
      </c>
      <c r="J30" s="31"/>
      <c r="K30" s="35"/>
    </row>
    <row r="31" spans="1:11" x14ac:dyDescent="0.25">
      <c r="C31" s="58" t="s">
        <v>39</v>
      </c>
      <c r="D31" s="54"/>
      <c r="E31" s="6"/>
      <c r="F31" s="19"/>
      <c r="G31" s="25">
        <v>104893.29</v>
      </c>
      <c r="H31" s="25">
        <v>95.72</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14</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15</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17</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C48" s="59" t="s">
        <v>4713</v>
      </c>
      <c r="D48" s="54"/>
      <c r="E48" s="6"/>
      <c r="F48" s="19"/>
      <c r="G48" s="24"/>
      <c r="H48" s="24"/>
      <c r="I48" s="31"/>
      <c r="J48" s="31"/>
      <c r="K48" s="35"/>
    </row>
    <row r="49" spans="1:54" x14ac:dyDescent="0.25">
      <c r="B49" s="8" t="s">
        <v>750</v>
      </c>
      <c r="C49" s="57" t="s">
        <v>4714</v>
      </c>
      <c r="D49" s="54" t="s">
        <v>751</v>
      </c>
      <c r="E49" s="6"/>
      <c r="F49" s="19">
        <v>449.47800000000001</v>
      </c>
      <c r="G49" s="24">
        <v>45.32</v>
      </c>
      <c r="H49" s="24">
        <v>0.04</v>
      </c>
      <c r="I49" s="31">
        <v>7.18</v>
      </c>
      <c r="J49" s="31"/>
      <c r="K49" s="35"/>
    </row>
    <row r="50" spans="1:54" x14ac:dyDescent="0.25">
      <c r="C50" s="58" t="s">
        <v>39</v>
      </c>
      <c r="D50" s="54"/>
      <c r="E50" s="6"/>
      <c r="F50" s="19"/>
      <c r="G50" s="25">
        <v>45.32</v>
      </c>
      <c r="H50" s="25">
        <v>0.04</v>
      </c>
      <c r="I50" s="31"/>
      <c r="J50" s="31"/>
      <c r="K50" s="35"/>
    </row>
    <row r="51" spans="1:54" x14ac:dyDescent="0.25">
      <c r="C51" s="57"/>
      <c r="D51" s="54"/>
      <c r="E51" s="6"/>
      <c r="F51" s="19"/>
      <c r="G51" s="24"/>
      <c r="H51" s="24"/>
      <c r="I51" s="31"/>
      <c r="J51" s="31"/>
      <c r="K51" s="35"/>
    </row>
    <row r="52" spans="1:54" x14ac:dyDescent="0.25">
      <c r="C52" s="58" t="s">
        <v>20</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8" t="s">
        <v>21</v>
      </c>
      <c r="D54" s="54"/>
      <c r="E54" s="6"/>
      <c r="F54" s="19"/>
      <c r="G54" s="24" t="s">
        <v>2</v>
      </c>
      <c r="H54" s="24" t="s">
        <v>2</v>
      </c>
      <c r="I54" s="31"/>
      <c r="J54" s="31"/>
      <c r="K54" s="35"/>
    </row>
    <row r="55" spans="1:54" x14ac:dyDescent="0.25">
      <c r="C55" s="57"/>
      <c r="D55" s="54"/>
      <c r="E55" s="6"/>
      <c r="F55" s="19"/>
      <c r="G55" s="24"/>
      <c r="H55" s="24"/>
      <c r="I55" s="31"/>
      <c r="J55" s="31"/>
      <c r="K55" s="35"/>
    </row>
    <row r="56" spans="1:54" x14ac:dyDescent="0.25">
      <c r="C56" s="58" t="s">
        <v>22</v>
      </c>
      <c r="D56" s="54"/>
      <c r="E56" s="6"/>
      <c r="F56" s="19"/>
      <c r="G56" s="24" t="s">
        <v>2</v>
      </c>
      <c r="H56" s="24" t="s">
        <v>2</v>
      </c>
      <c r="I56" s="31"/>
      <c r="J56" s="31"/>
      <c r="K56" s="35"/>
    </row>
    <row r="57" spans="1:54" x14ac:dyDescent="0.25">
      <c r="C57" s="57"/>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2751.09</v>
      </c>
      <c r="H59" s="24">
        <v>2.5099999999999998</v>
      </c>
      <c r="I59" s="31"/>
      <c r="J59" s="31"/>
      <c r="K59" s="35"/>
    </row>
    <row r="60" spans="1:54" x14ac:dyDescent="0.25">
      <c r="C60" s="58" t="s">
        <v>39</v>
      </c>
      <c r="D60" s="54"/>
      <c r="E60" s="6"/>
      <c r="F60" s="19"/>
      <c r="G60" s="25">
        <v>2751.09</v>
      </c>
      <c r="H60" s="25">
        <v>2.5099999999999998</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4705</v>
      </c>
      <c r="D63" s="54"/>
      <c r="E63" s="6"/>
      <c r="F63" s="19"/>
      <c r="G63" s="24" t="s">
        <v>2</v>
      </c>
      <c r="H63" s="24" t="s">
        <v>2</v>
      </c>
      <c r="I63" s="31"/>
      <c r="J63" s="31"/>
      <c r="K63" s="35"/>
      <c r="L63" s="3"/>
      <c r="AI63" s="3"/>
      <c r="AV63" s="3"/>
      <c r="AX63" s="3"/>
      <c r="BB63" s="3"/>
    </row>
    <row r="64" spans="1:54" x14ac:dyDescent="0.25">
      <c r="B64" s="8"/>
      <c r="C64" s="57" t="s">
        <v>40</v>
      </c>
      <c r="D64" s="54"/>
      <c r="E64" s="6"/>
      <c r="F64" s="19"/>
      <c r="G64" s="24">
        <v>1884.02</v>
      </c>
      <c r="H64" s="24">
        <v>1.73</v>
      </c>
      <c r="I64" s="31"/>
      <c r="J64" s="31"/>
      <c r="K64" s="35"/>
    </row>
    <row r="65" spans="3:11" x14ac:dyDescent="0.25">
      <c r="C65" s="58" t="s">
        <v>39</v>
      </c>
      <c r="D65" s="54"/>
      <c r="E65" s="6"/>
      <c r="F65" s="19"/>
      <c r="G65" s="25">
        <v>1884.02</v>
      </c>
      <c r="H65" s="25">
        <v>1.73</v>
      </c>
      <c r="I65" s="31"/>
      <c r="J65" s="31"/>
      <c r="K65" s="35"/>
    </row>
    <row r="66" spans="3:11" x14ac:dyDescent="0.25">
      <c r="C66" s="57"/>
      <c r="D66" s="54"/>
      <c r="E66" s="6"/>
      <c r="F66" s="19"/>
      <c r="G66" s="24"/>
      <c r="H66" s="24"/>
      <c r="I66" s="31"/>
      <c r="J66" s="31"/>
      <c r="K66" s="35"/>
    </row>
    <row r="67" spans="3:11" x14ac:dyDescent="0.25">
      <c r="C67" s="60" t="s">
        <v>41</v>
      </c>
      <c r="D67" s="55"/>
      <c r="E67" s="5"/>
      <c r="F67" s="20"/>
      <c r="G67" s="26">
        <v>109573.72</v>
      </c>
      <c r="H67" s="26">
        <v>100.00000000000001</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7" t="s">
        <v>4788</v>
      </c>
      <c r="E77" s="77" t="s">
        <v>4789</v>
      </c>
      <c r="F77" s="78"/>
    </row>
    <row r="78" spans="3:11" x14ac:dyDescent="0.25">
      <c r="E78" s="2" t="s">
        <v>4847</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
  <dimension ref="A1:IV79"/>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4274</v>
      </c>
      <c r="J2" s="38" t="s">
        <v>4517</v>
      </c>
    </row>
    <row r="3" spans="1:54" ht="16.5" x14ac:dyDescent="0.3">
      <c r="C3" s="1" t="s">
        <v>26</v>
      </c>
      <c r="D3" s="21" t="s">
        <v>4275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4276</v>
      </c>
      <c r="C26" s="57" t="s">
        <v>4277</v>
      </c>
      <c r="D26" s="54" t="s">
        <v>4278</v>
      </c>
      <c r="E26" s="6" t="s">
        <v>656</v>
      </c>
      <c r="F26" s="19">
        <v>3000000</v>
      </c>
      <c r="G26" s="24">
        <v>3063.46</v>
      </c>
      <c r="H26" s="24">
        <v>21.45</v>
      </c>
      <c r="I26" s="31">
        <v>7.5944468000000001</v>
      </c>
      <c r="J26" s="31"/>
      <c r="K26" s="35"/>
    </row>
    <row r="27" spans="1:11" x14ac:dyDescent="0.25">
      <c r="B27" s="8" t="s">
        <v>2902</v>
      </c>
      <c r="C27" s="57" t="s">
        <v>2903</v>
      </c>
      <c r="D27" s="54" t="s">
        <v>2904</v>
      </c>
      <c r="E27" s="6" t="s">
        <v>656</v>
      </c>
      <c r="F27" s="19">
        <v>3000000</v>
      </c>
      <c r="G27" s="24">
        <v>3052.32</v>
      </c>
      <c r="H27" s="24">
        <v>21.37</v>
      </c>
      <c r="I27" s="31">
        <v>7.5271682000000002</v>
      </c>
      <c r="J27" s="31"/>
      <c r="K27" s="35"/>
    </row>
    <row r="28" spans="1:11" x14ac:dyDescent="0.25">
      <c r="B28" s="8" t="s">
        <v>4279</v>
      </c>
      <c r="C28" s="57" t="s">
        <v>4280</v>
      </c>
      <c r="D28" s="54" t="s">
        <v>4281</v>
      </c>
      <c r="E28" s="6" t="s">
        <v>656</v>
      </c>
      <c r="F28" s="19">
        <v>3000000</v>
      </c>
      <c r="G28" s="24">
        <v>3030.65</v>
      </c>
      <c r="H28" s="24">
        <v>21.22</v>
      </c>
      <c r="I28" s="31">
        <v>7.6041069999999999</v>
      </c>
      <c r="J28" s="31"/>
      <c r="K28" s="35"/>
    </row>
    <row r="29" spans="1:11" x14ac:dyDescent="0.25">
      <c r="B29" s="8" t="s">
        <v>4282</v>
      </c>
      <c r="C29" s="57" t="s">
        <v>4283</v>
      </c>
      <c r="D29" s="54" t="s">
        <v>4284</v>
      </c>
      <c r="E29" s="6" t="s">
        <v>656</v>
      </c>
      <c r="F29" s="19">
        <v>2000000</v>
      </c>
      <c r="G29" s="24">
        <v>1942.99</v>
      </c>
      <c r="H29" s="24">
        <v>13.6</v>
      </c>
      <c r="I29" s="31">
        <v>7.5516731000000004</v>
      </c>
      <c r="J29" s="31"/>
      <c r="K29" s="35"/>
    </row>
    <row r="30" spans="1:11" x14ac:dyDescent="0.25">
      <c r="B30" s="8" t="s">
        <v>4285</v>
      </c>
      <c r="C30" s="57" t="s">
        <v>4286</v>
      </c>
      <c r="D30" s="54" t="s">
        <v>4287</v>
      </c>
      <c r="E30" s="6" t="s">
        <v>656</v>
      </c>
      <c r="F30" s="19">
        <v>500000</v>
      </c>
      <c r="G30" s="24">
        <v>510.81</v>
      </c>
      <c r="H30" s="24">
        <v>3.58</v>
      </c>
      <c r="I30" s="31">
        <v>7.5700947000000003</v>
      </c>
      <c r="J30" s="31"/>
      <c r="K30" s="35"/>
    </row>
    <row r="31" spans="1:11" x14ac:dyDescent="0.25">
      <c r="B31" s="8" t="s">
        <v>3036</v>
      </c>
      <c r="C31" s="57" t="s">
        <v>3037</v>
      </c>
      <c r="D31" s="54" t="s">
        <v>3038</v>
      </c>
      <c r="E31" s="6" t="s">
        <v>656</v>
      </c>
      <c r="F31" s="19">
        <v>500000</v>
      </c>
      <c r="G31" s="24">
        <v>506.48</v>
      </c>
      <c r="H31" s="24">
        <v>3.55</v>
      </c>
      <c r="I31" s="31">
        <v>7.5312333999999996</v>
      </c>
      <c r="J31" s="31"/>
      <c r="K31" s="35"/>
    </row>
    <row r="32" spans="1:11" x14ac:dyDescent="0.25">
      <c r="B32" s="8" t="s">
        <v>4288</v>
      </c>
      <c r="C32" s="57" t="s">
        <v>4289</v>
      </c>
      <c r="D32" s="54" t="s">
        <v>4290</v>
      </c>
      <c r="E32" s="6" t="s">
        <v>656</v>
      </c>
      <c r="F32" s="19">
        <v>500000</v>
      </c>
      <c r="G32" s="24">
        <v>495.97</v>
      </c>
      <c r="H32" s="24">
        <v>3.47</v>
      </c>
      <c r="I32" s="31">
        <v>7.5144739999999999</v>
      </c>
      <c r="J32" s="31"/>
      <c r="K32" s="35"/>
    </row>
    <row r="33" spans="1:11" x14ac:dyDescent="0.25">
      <c r="B33" s="8" t="s">
        <v>3039</v>
      </c>
      <c r="C33" s="57" t="s">
        <v>3040</v>
      </c>
      <c r="D33" s="54" t="s">
        <v>3041</v>
      </c>
      <c r="E33" s="6" t="s">
        <v>656</v>
      </c>
      <c r="F33" s="19">
        <v>270000</v>
      </c>
      <c r="G33" s="24">
        <v>273.44</v>
      </c>
      <c r="H33" s="24">
        <v>1.91</v>
      </c>
      <c r="I33" s="31">
        <v>7.5629701000000003</v>
      </c>
      <c r="J33" s="31"/>
      <c r="K33" s="35"/>
    </row>
    <row r="34" spans="1:11" x14ac:dyDescent="0.25">
      <c r="C34" s="58" t="s">
        <v>39</v>
      </c>
      <c r="D34" s="54"/>
      <c r="E34" s="6"/>
      <c r="F34" s="19"/>
      <c r="G34" s="25">
        <v>12876.12</v>
      </c>
      <c r="H34" s="25">
        <v>90.15</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2953</v>
      </c>
      <c r="C46" s="57" t="s">
        <v>2954</v>
      </c>
      <c r="D46" s="54" t="s">
        <v>2955</v>
      </c>
      <c r="E46" s="6" t="s">
        <v>656</v>
      </c>
      <c r="F46" s="19">
        <v>740000</v>
      </c>
      <c r="G46" s="24">
        <v>632.84</v>
      </c>
      <c r="H46" s="24">
        <v>4.43</v>
      </c>
      <c r="I46" s="31">
        <v>7.3126255999999996</v>
      </c>
      <c r="J46" s="31"/>
      <c r="K46" s="35"/>
    </row>
    <row r="47" spans="1:11" x14ac:dyDescent="0.25">
      <c r="B47" s="8" t="s">
        <v>2950</v>
      </c>
      <c r="C47" s="57" t="s">
        <v>2951</v>
      </c>
      <c r="D47" s="54" t="s">
        <v>2952</v>
      </c>
      <c r="E47" s="6" t="s">
        <v>656</v>
      </c>
      <c r="F47" s="19">
        <v>250000</v>
      </c>
      <c r="G47" s="24">
        <v>217.96</v>
      </c>
      <c r="H47" s="24">
        <v>1.53</v>
      </c>
      <c r="I47" s="31">
        <v>7.2973097999999998</v>
      </c>
      <c r="J47" s="31"/>
      <c r="K47" s="35"/>
    </row>
    <row r="48" spans="1:11" x14ac:dyDescent="0.25">
      <c r="C48" s="58" t="s">
        <v>39</v>
      </c>
      <c r="D48" s="54"/>
      <c r="E48" s="6"/>
      <c r="F48" s="19"/>
      <c r="G48" s="25">
        <v>850.8</v>
      </c>
      <c r="H48" s="25">
        <v>5.96</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299.14999999999998</v>
      </c>
      <c r="H60" s="24">
        <v>2.09</v>
      </c>
      <c r="I60" s="31"/>
      <c r="J60" s="31"/>
      <c r="K60" s="35"/>
    </row>
    <row r="61" spans="1:54" x14ac:dyDescent="0.25">
      <c r="C61" s="58" t="s">
        <v>39</v>
      </c>
      <c r="D61" s="54"/>
      <c r="E61" s="6"/>
      <c r="F61" s="19"/>
      <c r="G61" s="25">
        <v>299.14999999999998</v>
      </c>
      <c r="H61" s="25">
        <v>2.09</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4705</v>
      </c>
      <c r="D64" s="54"/>
      <c r="E64" s="6"/>
      <c r="F64" s="19"/>
      <c r="G64" s="24" t="s">
        <v>2</v>
      </c>
      <c r="H64" s="24" t="s">
        <v>2</v>
      </c>
      <c r="I64" s="31"/>
      <c r="J64" s="31"/>
      <c r="K64" s="35"/>
      <c r="L64" s="3"/>
      <c r="AI64" s="3"/>
      <c r="AV64" s="3"/>
      <c r="AX64" s="3"/>
      <c r="BB64" s="3"/>
    </row>
    <row r="65" spans="2:11" x14ac:dyDescent="0.25">
      <c r="B65" s="8"/>
      <c r="C65" s="57" t="s">
        <v>40</v>
      </c>
      <c r="D65" s="54"/>
      <c r="E65" s="6"/>
      <c r="F65" s="19"/>
      <c r="G65" s="24">
        <v>257.16000000000003</v>
      </c>
      <c r="H65" s="24">
        <v>1.8</v>
      </c>
      <c r="I65" s="31"/>
      <c r="J65" s="31"/>
      <c r="K65" s="35"/>
    </row>
    <row r="66" spans="2:11" x14ac:dyDescent="0.25">
      <c r="C66" s="58" t="s">
        <v>39</v>
      </c>
      <c r="D66" s="54"/>
      <c r="E66" s="6"/>
      <c r="F66" s="19"/>
      <c r="G66" s="25">
        <v>257.16000000000003</v>
      </c>
      <c r="H66" s="25">
        <v>1.8</v>
      </c>
      <c r="I66" s="31"/>
      <c r="J66" s="31"/>
      <c r="K66" s="35"/>
    </row>
    <row r="67" spans="2:11" x14ac:dyDescent="0.25">
      <c r="C67" s="57"/>
      <c r="D67" s="54"/>
      <c r="E67" s="6"/>
      <c r="F67" s="19"/>
      <c r="G67" s="24"/>
      <c r="H67" s="24"/>
      <c r="I67" s="31"/>
      <c r="J67" s="31"/>
      <c r="K67" s="35"/>
    </row>
    <row r="68" spans="2:11" x14ac:dyDescent="0.25">
      <c r="C68" s="60" t="s">
        <v>41</v>
      </c>
      <c r="D68" s="55"/>
      <c r="E68" s="5"/>
      <c r="F68" s="20"/>
      <c r="G68" s="26">
        <v>14283.23</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7" t="s">
        <v>4788</v>
      </c>
      <c r="E78" s="77" t="s">
        <v>4789</v>
      </c>
      <c r="F78" s="78"/>
    </row>
    <row r="79" spans="2:11" x14ac:dyDescent="0.25">
      <c r="E79" s="2" t="s">
        <v>4831</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2585</v>
      </c>
      <c r="J2" s="38" t="s">
        <v>4517</v>
      </c>
    </row>
    <row r="3" spans="1:54" ht="16.5" x14ac:dyDescent="0.3">
      <c r="C3" s="1" t="s">
        <v>26</v>
      </c>
      <c r="D3" s="21" t="s">
        <v>4291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4292</v>
      </c>
      <c r="C30" s="57" t="s">
        <v>2277</v>
      </c>
      <c r="D30" s="54" t="s">
        <v>4293</v>
      </c>
      <c r="E30" s="6" t="s">
        <v>690</v>
      </c>
      <c r="F30" s="19">
        <v>460</v>
      </c>
      <c r="G30" s="24">
        <v>2295.52</v>
      </c>
      <c r="H30" s="24">
        <v>7.07</v>
      </c>
      <c r="I30" s="31">
        <v>7.9116</v>
      </c>
      <c r="J30" s="31"/>
      <c r="K30" s="35" t="s">
        <v>580</v>
      </c>
    </row>
    <row r="31" spans="1:11" x14ac:dyDescent="0.25">
      <c r="B31" s="8" t="s">
        <v>4294</v>
      </c>
      <c r="C31" s="57" t="s">
        <v>606</v>
      </c>
      <c r="D31" s="54" t="s">
        <v>4295</v>
      </c>
      <c r="E31" s="6" t="s">
        <v>690</v>
      </c>
      <c r="F31" s="19">
        <v>400</v>
      </c>
      <c r="G31" s="24">
        <v>1996.11</v>
      </c>
      <c r="H31" s="24">
        <v>6.15</v>
      </c>
      <c r="I31" s="31">
        <v>7.8994</v>
      </c>
      <c r="J31" s="31"/>
      <c r="K31" s="35" t="s">
        <v>580</v>
      </c>
    </row>
    <row r="32" spans="1:11" x14ac:dyDescent="0.25">
      <c r="B32" s="8" t="s">
        <v>4296</v>
      </c>
      <c r="C32" s="57" t="s">
        <v>1110</v>
      </c>
      <c r="D32" s="54" t="s">
        <v>4297</v>
      </c>
      <c r="E32" s="6" t="s">
        <v>690</v>
      </c>
      <c r="F32" s="19">
        <v>300</v>
      </c>
      <c r="G32" s="24">
        <v>1497.06</v>
      </c>
      <c r="H32" s="24">
        <v>4.6100000000000003</v>
      </c>
      <c r="I32" s="31">
        <v>7.9786999999999999</v>
      </c>
      <c r="J32" s="31"/>
      <c r="K32" s="35" t="s">
        <v>580</v>
      </c>
    </row>
    <row r="33" spans="2:11" x14ac:dyDescent="0.25">
      <c r="C33" s="58" t="s">
        <v>39</v>
      </c>
      <c r="D33" s="54"/>
      <c r="E33" s="6"/>
      <c r="F33" s="19"/>
      <c r="G33" s="25">
        <v>5788.69</v>
      </c>
      <c r="H33" s="25">
        <v>17.829999999999998</v>
      </c>
      <c r="I33" s="31"/>
      <c r="J33" s="31"/>
      <c r="K33" s="35"/>
    </row>
    <row r="34" spans="2:11" x14ac:dyDescent="0.25">
      <c r="C34" s="57"/>
      <c r="D34" s="54"/>
      <c r="E34" s="6"/>
      <c r="F34" s="19"/>
      <c r="G34" s="24"/>
      <c r="H34" s="24"/>
      <c r="I34" s="31"/>
      <c r="J34" s="31"/>
      <c r="K34" s="35"/>
    </row>
    <row r="35" spans="2:11" x14ac:dyDescent="0.25">
      <c r="C35" s="59" t="s">
        <v>14</v>
      </c>
      <c r="D35" s="54"/>
      <c r="E35" s="6"/>
      <c r="F35" s="19"/>
      <c r="G35" s="24"/>
      <c r="H35" s="24"/>
      <c r="I35" s="31"/>
      <c r="J35" s="31"/>
      <c r="K35" s="35"/>
    </row>
    <row r="36" spans="2:11" x14ac:dyDescent="0.25">
      <c r="B36" s="8" t="s">
        <v>4298</v>
      </c>
      <c r="C36" s="57" t="s">
        <v>69</v>
      </c>
      <c r="D36" s="54" t="s">
        <v>4299</v>
      </c>
      <c r="E36" s="6" t="s">
        <v>690</v>
      </c>
      <c r="F36" s="19">
        <v>540</v>
      </c>
      <c r="G36" s="24">
        <v>2695.1</v>
      </c>
      <c r="H36" s="24">
        <v>8.3000000000000007</v>
      </c>
      <c r="I36" s="31">
        <v>7.3783000000000003</v>
      </c>
      <c r="J36" s="31"/>
      <c r="K36" s="35"/>
    </row>
    <row r="37" spans="2:11" x14ac:dyDescent="0.25">
      <c r="B37" s="8" t="s">
        <v>4300</v>
      </c>
      <c r="C37" s="57" t="s">
        <v>62</v>
      </c>
      <c r="D37" s="54" t="s">
        <v>4301</v>
      </c>
      <c r="E37" s="6" t="s">
        <v>1115</v>
      </c>
      <c r="F37" s="19">
        <v>500</v>
      </c>
      <c r="G37" s="24">
        <v>2495.52</v>
      </c>
      <c r="H37" s="24">
        <v>7.69</v>
      </c>
      <c r="I37" s="31">
        <v>7.2866999999999997</v>
      </c>
      <c r="J37" s="31"/>
      <c r="K37" s="35" t="s">
        <v>580</v>
      </c>
    </row>
    <row r="38" spans="2:11" x14ac:dyDescent="0.25">
      <c r="B38" s="8" t="s">
        <v>4302</v>
      </c>
      <c r="C38" s="57" t="s">
        <v>130</v>
      </c>
      <c r="D38" s="54" t="s">
        <v>4303</v>
      </c>
      <c r="E38" s="6" t="s">
        <v>690</v>
      </c>
      <c r="F38" s="19">
        <v>500</v>
      </c>
      <c r="G38" s="24">
        <v>2495.5100000000002</v>
      </c>
      <c r="H38" s="24">
        <v>7.69</v>
      </c>
      <c r="I38" s="31">
        <v>7.2988999999999997</v>
      </c>
      <c r="J38" s="31"/>
      <c r="K38" s="35" t="s">
        <v>580</v>
      </c>
    </row>
    <row r="39" spans="2:11" x14ac:dyDescent="0.25">
      <c r="B39" s="8" t="s">
        <v>4304</v>
      </c>
      <c r="C39" s="57" t="s">
        <v>1226</v>
      </c>
      <c r="D39" s="54" t="s">
        <v>4305</v>
      </c>
      <c r="E39" s="6" t="s">
        <v>1115</v>
      </c>
      <c r="F39" s="19">
        <v>460</v>
      </c>
      <c r="G39" s="24">
        <v>2295.84</v>
      </c>
      <c r="H39" s="24">
        <v>7.07</v>
      </c>
      <c r="I39" s="31">
        <v>7.3498000000000001</v>
      </c>
      <c r="J39" s="31"/>
      <c r="K39" s="35" t="s">
        <v>580</v>
      </c>
    </row>
    <row r="40" spans="2:11" x14ac:dyDescent="0.25">
      <c r="B40" s="8" t="s">
        <v>705</v>
      </c>
      <c r="C40" s="57" t="s">
        <v>706</v>
      </c>
      <c r="D40" s="54" t="s">
        <v>707</v>
      </c>
      <c r="E40" s="6" t="s">
        <v>690</v>
      </c>
      <c r="F40" s="19">
        <v>400</v>
      </c>
      <c r="G40" s="24">
        <v>1998.38</v>
      </c>
      <c r="H40" s="24">
        <v>6.16</v>
      </c>
      <c r="I40" s="31">
        <v>7.3971999999999998</v>
      </c>
      <c r="J40" s="31"/>
      <c r="K40" s="35" t="s">
        <v>580</v>
      </c>
    </row>
    <row r="41" spans="2:11" x14ac:dyDescent="0.25">
      <c r="B41" s="8" t="s">
        <v>4306</v>
      </c>
      <c r="C41" s="57" t="s">
        <v>51</v>
      </c>
      <c r="D41" s="54" t="s">
        <v>4307</v>
      </c>
      <c r="E41" s="6" t="s">
        <v>690</v>
      </c>
      <c r="F41" s="19">
        <v>400</v>
      </c>
      <c r="G41" s="24">
        <v>1996.43</v>
      </c>
      <c r="H41" s="24">
        <v>6.15</v>
      </c>
      <c r="I41" s="31">
        <v>7.2480000000000002</v>
      </c>
      <c r="J41" s="31"/>
      <c r="K41" s="35" t="s">
        <v>580</v>
      </c>
    </row>
    <row r="42" spans="2:11" x14ac:dyDescent="0.25">
      <c r="B42" s="8" t="s">
        <v>708</v>
      </c>
      <c r="C42" s="57" t="s">
        <v>709</v>
      </c>
      <c r="D42" s="54" t="s">
        <v>710</v>
      </c>
      <c r="E42" s="6" t="s">
        <v>690</v>
      </c>
      <c r="F42" s="19">
        <v>400</v>
      </c>
      <c r="G42" s="24">
        <v>1996.38</v>
      </c>
      <c r="H42" s="24">
        <v>6.15</v>
      </c>
      <c r="I42" s="31">
        <v>7.3498000000000001</v>
      </c>
      <c r="J42" s="31"/>
      <c r="K42" s="35" t="s">
        <v>580</v>
      </c>
    </row>
    <row r="43" spans="2:11" x14ac:dyDescent="0.25">
      <c r="B43" s="8" t="s">
        <v>1266</v>
      </c>
      <c r="C43" s="57" t="s">
        <v>1216</v>
      </c>
      <c r="D43" s="54" t="s">
        <v>1267</v>
      </c>
      <c r="E43" s="6" t="s">
        <v>690</v>
      </c>
      <c r="F43" s="19">
        <v>300</v>
      </c>
      <c r="G43" s="24">
        <v>1497.31</v>
      </c>
      <c r="H43" s="24">
        <v>4.6100000000000003</v>
      </c>
      <c r="I43" s="31">
        <v>7.2988999999999997</v>
      </c>
      <c r="J43" s="31"/>
      <c r="K43" s="35" t="s">
        <v>580</v>
      </c>
    </row>
    <row r="44" spans="2:11" x14ac:dyDescent="0.25">
      <c r="C44" s="58" t="s">
        <v>39</v>
      </c>
      <c r="D44" s="54"/>
      <c r="E44" s="6"/>
      <c r="F44" s="19"/>
      <c r="G44" s="25">
        <v>17470.47</v>
      </c>
      <c r="H44" s="25">
        <v>53.82</v>
      </c>
      <c r="I44" s="31"/>
      <c r="J44" s="31"/>
      <c r="K44" s="35"/>
    </row>
    <row r="45" spans="2:11" x14ac:dyDescent="0.25">
      <c r="C45" s="57"/>
      <c r="D45" s="54"/>
      <c r="E45" s="6"/>
      <c r="F45" s="19"/>
      <c r="G45" s="24"/>
      <c r="H45" s="24"/>
      <c r="I45" s="31"/>
      <c r="J45" s="31"/>
      <c r="K45" s="35"/>
    </row>
    <row r="46" spans="2:11" x14ac:dyDescent="0.25">
      <c r="C46" s="59" t="s">
        <v>15</v>
      </c>
      <c r="D46" s="54"/>
      <c r="E46" s="6"/>
      <c r="F46" s="19"/>
      <c r="G46" s="24"/>
      <c r="H46" s="24"/>
      <c r="I46" s="31"/>
      <c r="J46" s="31"/>
      <c r="K46" s="35"/>
    </row>
    <row r="47" spans="2:11" x14ac:dyDescent="0.25">
      <c r="B47" s="8" t="s">
        <v>1304</v>
      </c>
      <c r="C47" s="57" t="s">
        <v>1305</v>
      </c>
      <c r="D47" s="54" t="s">
        <v>1306</v>
      </c>
      <c r="E47" s="6" t="s">
        <v>656</v>
      </c>
      <c r="F47" s="19">
        <v>2850000</v>
      </c>
      <c r="G47" s="24">
        <v>2848.4</v>
      </c>
      <c r="H47" s="24">
        <v>8.77</v>
      </c>
      <c r="I47" s="31">
        <v>6.8536999999999999</v>
      </c>
      <c r="J47" s="31"/>
      <c r="K47" s="35"/>
    </row>
    <row r="48" spans="2:11" x14ac:dyDescent="0.25">
      <c r="C48" s="58" t="s">
        <v>39</v>
      </c>
      <c r="D48" s="54"/>
      <c r="E48" s="6"/>
      <c r="F48" s="19"/>
      <c r="G48" s="25">
        <v>2848.4</v>
      </c>
      <c r="H48" s="25">
        <v>8.77</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6350.15</v>
      </c>
      <c r="H64" s="24">
        <v>19.559999999999999</v>
      </c>
      <c r="I64" s="31"/>
      <c r="J64" s="31"/>
      <c r="K64" s="35"/>
    </row>
    <row r="65" spans="1:54" x14ac:dyDescent="0.25">
      <c r="C65" s="58" t="s">
        <v>39</v>
      </c>
      <c r="D65" s="54"/>
      <c r="E65" s="6"/>
      <c r="F65" s="19"/>
      <c r="G65" s="25">
        <v>6350.15</v>
      </c>
      <c r="H65" s="25">
        <v>19.559999999999999</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4705</v>
      </c>
      <c r="D68" s="54"/>
      <c r="E68" s="6"/>
      <c r="F68" s="19"/>
      <c r="G68" s="24" t="s">
        <v>2</v>
      </c>
      <c r="H68" s="24" t="s">
        <v>2</v>
      </c>
      <c r="I68" s="31"/>
      <c r="J68" s="31"/>
      <c r="K68" s="35"/>
      <c r="L68" s="3"/>
      <c r="AI68" s="3"/>
      <c r="AV68" s="3"/>
      <c r="AX68" s="3"/>
      <c r="BB68" s="3"/>
    </row>
    <row r="69" spans="1:54" x14ac:dyDescent="0.25">
      <c r="B69" s="8"/>
      <c r="C69" s="57" t="s">
        <v>40</v>
      </c>
      <c r="D69" s="54"/>
      <c r="E69" s="6"/>
      <c r="F69" s="19"/>
      <c r="G69" s="24">
        <v>4.37</v>
      </c>
      <c r="H69" s="24">
        <v>0.02</v>
      </c>
      <c r="I69" s="31"/>
      <c r="J69" s="31"/>
      <c r="K69" s="35"/>
    </row>
    <row r="70" spans="1:54" x14ac:dyDescent="0.25">
      <c r="C70" s="58" t="s">
        <v>39</v>
      </c>
      <c r="D70" s="54"/>
      <c r="E70" s="6"/>
      <c r="F70" s="19"/>
      <c r="G70" s="25">
        <v>4.37</v>
      </c>
      <c r="H70" s="25">
        <v>0.02</v>
      </c>
      <c r="I70" s="31"/>
      <c r="J70" s="31"/>
      <c r="K70" s="35"/>
    </row>
    <row r="71" spans="1:54" x14ac:dyDescent="0.25">
      <c r="C71" s="57"/>
      <c r="D71" s="54"/>
      <c r="E71" s="6"/>
      <c r="F71" s="19"/>
      <c r="G71" s="24"/>
      <c r="H71" s="24"/>
      <c r="I71" s="31"/>
      <c r="J71" s="31"/>
      <c r="K71" s="35"/>
    </row>
    <row r="72" spans="1:54" x14ac:dyDescent="0.25">
      <c r="C72" s="60" t="s">
        <v>41</v>
      </c>
      <c r="D72" s="55"/>
      <c r="E72" s="5"/>
      <c r="F72" s="20"/>
      <c r="G72" s="26">
        <v>32462.080000000002</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7" t="s">
        <v>4788</v>
      </c>
      <c r="E82" s="77" t="s">
        <v>4789</v>
      </c>
      <c r="F82" s="78"/>
    </row>
    <row r="83" spans="3:6" x14ac:dyDescent="0.25">
      <c r="E83" s="2" t="s">
        <v>4848</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dimension ref="A1:IV173"/>
  <sheetViews>
    <sheetView showGridLines="0" zoomScale="90" zoomScaleNormal="90" workbookViewId="0">
      <pane ySplit="6" topLeftCell="A1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878</v>
      </c>
      <c r="J2" s="38" t="s">
        <v>4517</v>
      </c>
    </row>
    <row r="3" spans="1:54" ht="16.5" x14ac:dyDescent="0.3">
      <c r="C3" s="1" t="s">
        <v>26</v>
      </c>
      <c r="D3" s="21" t="s">
        <v>879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5247072</v>
      </c>
      <c r="G10" s="24">
        <v>89685.58</v>
      </c>
      <c r="H10" s="24">
        <v>4.17</v>
      </c>
      <c r="I10" s="31"/>
      <c r="J10" s="31"/>
      <c r="K10" s="35"/>
    </row>
    <row r="11" spans="1:54" x14ac:dyDescent="0.25">
      <c r="B11" s="8" t="s">
        <v>406</v>
      </c>
      <c r="C11" s="57" t="s">
        <v>407</v>
      </c>
      <c r="D11" s="54" t="s">
        <v>408</v>
      </c>
      <c r="E11" s="6" t="s">
        <v>371</v>
      </c>
      <c r="F11" s="19">
        <v>41173788</v>
      </c>
      <c r="G11" s="24">
        <v>66742.710000000006</v>
      </c>
      <c r="H11" s="24">
        <v>3.11</v>
      </c>
      <c r="I11" s="31"/>
      <c r="J11" s="31"/>
      <c r="K11" s="35"/>
    </row>
    <row r="12" spans="1:54" x14ac:dyDescent="0.25">
      <c r="B12" s="8" t="s">
        <v>83</v>
      </c>
      <c r="C12" s="57" t="s">
        <v>84</v>
      </c>
      <c r="D12" s="54" t="s">
        <v>85</v>
      </c>
      <c r="E12" s="6" t="s">
        <v>53</v>
      </c>
      <c r="F12" s="19">
        <v>10254269</v>
      </c>
      <c r="G12" s="24">
        <v>65837.53</v>
      </c>
      <c r="H12" s="24">
        <v>3.06</v>
      </c>
      <c r="I12" s="31"/>
      <c r="J12" s="31"/>
      <c r="K12" s="35"/>
    </row>
    <row r="13" spans="1:54" x14ac:dyDescent="0.25">
      <c r="B13" s="8" t="s">
        <v>61</v>
      </c>
      <c r="C13" s="57" t="s">
        <v>62</v>
      </c>
      <c r="D13" s="54" t="s">
        <v>63</v>
      </c>
      <c r="E13" s="6" t="s">
        <v>53</v>
      </c>
      <c r="F13" s="19">
        <v>5281550</v>
      </c>
      <c r="G13" s="24">
        <v>52635.93</v>
      </c>
      <c r="H13" s="24">
        <v>2.4500000000000002</v>
      </c>
      <c r="I13" s="31"/>
      <c r="J13" s="31"/>
      <c r="K13" s="35"/>
    </row>
    <row r="14" spans="1:54" x14ac:dyDescent="0.25">
      <c r="B14" s="8" t="s">
        <v>344</v>
      </c>
      <c r="C14" s="57" t="s">
        <v>345</v>
      </c>
      <c r="D14" s="54" t="s">
        <v>346</v>
      </c>
      <c r="E14" s="6" t="s">
        <v>53</v>
      </c>
      <c r="F14" s="19">
        <v>47970963</v>
      </c>
      <c r="G14" s="24">
        <v>45932.2</v>
      </c>
      <c r="H14" s="24">
        <v>2.14</v>
      </c>
      <c r="I14" s="31"/>
      <c r="J14" s="31"/>
      <c r="K14" s="35"/>
    </row>
    <row r="15" spans="1:54" x14ac:dyDescent="0.25">
      <c r="B15" s="8" t="s">
        <v>858</v>
      </c>
      <c r="C15" s="57" t="s">
        <v>859</v>
      </c>
      <c r="D15" s="54" t="s">
        <v>860</v>
      </c>
      <c r="E15" s="6" t="s">
        <v>135</v>
      </c>
      <c r="F15" s="19">
        <v>16770774</v>
      </c>
      <c r="G15" s="24">
        <v>41868.239999999998</v>
      </c>
      <c r="H15" s="24">
        <v>1.95</v>
      </c>
      <c r="I15" s="31"/>
      <c r="J15" s="31"/>
      <c r="K15" s="35"/>
    </row>
    <row r="16" spans="1:54" x14ac:dyDescent="0.25">
      <c r="B16" s="8" t="s">
        <v>412</v>
      </c>
      <c r="C16" s="57" t="s">
        <v>413</v>
      </c>
      <c r="D16" s="54" t="s">
        <v>414</v>
      </c>
      <c r="E16" s="6" t="s">
        <v>244</v>
      </c>
      <c r="F16" s="19">
        <v>7324999</v>
      </c>
      <c r="G16" s="24">
        <v>39177.760000000002</v>
      </c>
      <c r="H16" s="24">
        <v>1.82</v>
      </c>
      <c r="I16" s="31"/>
      <c r="J16" s="31"/>
      <c r="K16" s="35"/>
    </row>
    <row r="17" spans="2:11" x14ac:dyDescent="0.25">
      <c r="B17" s="8" t="s">
        <v>368</v>
      </c>
      <c r="C17" s="57" t="s">
        <v>369</v>
      </c>
      <c r="D17" s="54" t="s">
        <v>370</v>
      </c>
      <c r="E17" s="6" t="s">
        <v>371</v>
      </c>
      <c r="F17" s="19">
        <v>17474315</v>
      </c>
      <c r="G17" s="24">
        <v>38906.559999999998</v>
      </c>
      <c r="H17" s="24">
        <v>1.81</v>
      </c>
      <c r="I17" s="31"/>
      <c r="J17" s="31"/>
      <c r="K17" s="35"/>
    </row>
    <row r="18" spans="2:11" x14ac:dyDescent="0.25">
      <c r="B18" s="8" t="s">
        <v>287</v>
      </c>
      <c r="C18" s="57" t="s">
        <v>288</v>
      </c>
      <c r="D18" s="54" t="s">
        <v>289</v>
      </c>
      <c r="E18" s="6" t="s">
        <v>290</v>
      </c>
      <c r="F18" s="19">
        <v>3841277</v>
      </c>
      <c r="G18" s="24">
        <v>35871.769999999997</v>
      </c>
      <c r="H18" s="24">
        <v>1.67</v>
      </c>
      <c r="I18" s="31"/>
      <c r="J18" s="31"/>
      <c r="K18" s="35"/>
    </row>
    <row r="19" spans="2:11" x14ac:dyDescent="0.25">
      <c r="B19" s="8" t="s">
        <v>418</v>
      </c>
      <c r="C19" s="57" t="s">
        <v>419</v>
      </c>
      <c r="D19" s="54" t="s">
        <v>420</v>
      </c>
      <c r="E19" s="6" t="s">
        <v>421</v>
      </c>
      <c r="F19" s="19">
        <v>17487741</v>
      </c>
      <c r="G19" s="24">
        <v>35858.61</v>
      </c>
      <c r="H19" s="24">
        <v>1.67</v>
      </c>
      <c r="I19" s="31"/>
      <c r="J19" s="31"/>
      <c r="K19" s="35"/>
    </row>
    <row r="20" spans="2:11" x14ac:dyDescent="0.25">
      <c r="B20" s="8" t="s">
        <v>157</v>
      </c>
      <c r="C20" s="57" t="s">
        <v>158</v>
      </c>
      <c r="D20" s="54" t="s">
        <v>159</v>
      </c>
      <c r="E20" s="6" t="s">
        <v>135</v>
      </c>
      <c r="F20" s="19">
        <v>2800000</v>
      </c>
      <c r="G20" s="24">
        <v>34896.400000000001</v>
      </c>
      <c r="H20" s="24">
        <v>1.62</v>
      </c>
      <c r="I20" s="31"/>
      <c r="J20" s="31"/>
      <c r="K20" s="35"/>
    </row>
    <row r="21" spans="2:11" x14ac:dyDescent="0.25">
      <c r="B21" s="8" t="s">
        <v>68</v>
      </c>
      <c r="C21" s="57" t="s">
        <v>69</v>
      </c>
      <c r="D21" s="54" t="s">
        <v>70</v>
      </c>
      <c r="E21" s="6" t="s">
        <v>53</v>
      </c>
      <c r="F21" s="19">
        <v>3004255</v>
      </c>
      <c r="G21" s="24">
        <v>33115.9</v>
      </c>
      <c r="H21" s="24">
        <v>1.54</v>
      </c>
      <c r="I21" s="31"/>
      <c r="J21" s="31"/>
      <c r="K21" s="35"/>
    </row>
    <row r="22" spans="2:11" x14ac:dyDescent="0.25">
      <c r="B22" s="8" t="s">
        <v>226</v>
      </c>
      <c r="C22" s="57" t="s">
        <v>227</v>
      </c>
      <c r="D22" s="54" t="s">
        <v>228</v>
      </c>
      <c r="E22" s="6" t="s">
        <v>74</v>
      </c>
      <c r="F22" s="19">
        <v>1443171</v>
      </c>
      <c r="G22" s="24">
        <v>31912.12</v>
      </c>
      <c r="H22" s="24">
        <v>1.49</v>
      </c>
      <c r="I22" s="31"/>
      <c r="J22" s="31"/>
      <c r="K22" s="35"/>
    </row>
    <row r="23" spans="2:11" x14ac:dyDescent="0.25">
      <c r="B23" s="8" t="s">
        <v>194</v>
      </c>
      <c r="C23" s="57" t="s">
        <v>195</v>
      </c>
      <c r="D23" s="54" t="s">
        <v>196</v>
      </c>
      <c r="E23" s="6" t="s">
        <v>197</v>
      </c>
      <c r="F23" s="19">
        <v>1229819</v>
      </c>
      <c r="G23" s="24">
        <v>31790.21</v>
      </c>
      <c r="H23" s="24">
        <v>1.48</v>
      </c>
      <c r="I23" s="31"/>
      <c r="J23" s="31"/>
      <c r="K23" s="35"/>
    </row>
    <row r="24" spans="2:11" x14ac:dyDescent="0.25">
      <c r="B24" s="8" t="s">
        <v>422</v>
      </c>
      <c r="C24" s="57" t="s">
        <v>423</v>
      </c>
      <c r="D24" s="54" t="s">
        <v>424</v>
      </c>
      <c r="E24" s="6" t="s">
        <v>53</v>
      </c>
      <c r="F24" s="19">
        <v>29985546</v>
      </c>
      <c r="G24" s="24">
        <v>31634.75</v>
      </c>
      <c r="H24" s="24">
        <v>1.47</v>
      </c>
      <c r="I24" s="31"/>
      <c r="J24" s="31"/>
      <c r="K24" s="35"/>
    </row>
    <row r="25" spans="2:11" x14ac:dyDescent="0.25">
      <c r="B25" s="8" t="s">
        <v>235</v>
      </c>
      <c r="C25" s="57" t="s">
        <v>236</v>
      </c>
      <c r="D25" s="54" t="s">
        <v>237</v>
      </c>
      <c r="E25" s="6" t="s">
        <v>135</v>
      </c>
      <c r="F25" s="19">
        <v>600000</v>
      </c>
      <c r="G25" s="24">
        <v>31215.599999999999</v>
      </c>
      <c r="H25" s="24">
        <v>1.45</v>
      </c>
      <c r="I25" s="31"/>
      <c r="J25" s="31"/>
      <c r="K25" s="35"/>
    </row>
    <row r="26" spans="2:11" x14ac:dyDescent="0.25">
      <c r="B26" s="8" t="s">
        <v>105</v>
      </c>
      <c r="C26" s="57" t="s">
        <v>106</v>
      </c>
      <c r="D26" s="54" t="s">
        <v>107</v>
      </c>
      <c r="E26" s="6" t="s">
        <v>108</v>
      </c>
      <c r="F26" s="19">
        <v>5020000</v>
      </c>
      <c r="G26" s="24">
        <v>30865.47</v>
      </c>
      <c r="H26" s="24">
        <v>1.44</v>
      </c>
      <c r="I26" s="31"/>
      <c r="J26" s="31"/>
      <c r="K26" s="35"/>
    </row>
    <row r="27" spans="2:11" x14ac:dyDescent="0.25">
      <c r="B27" s="8" t="s">
        <v>403</v>
      </c>
      <c r="C27" s="57" t="s">
        <v>404</v>
      </c>
      <c r="D27" s="54" t="s">
        <v>405</v>
      </c>
      <c r="E27" s="6" t="s">
        <v>78</v>
      </c>
      <c r="F27" s="19">
        <v>1747195</v>
      </c>
      <c r="G27" s="24">
        <v>30215.99</v>
      </c>
      <c r="H27" s="24">
        <v>1.41</v>
      </c>
      <c r="I27" s="31"/>
      <c r="J27" s="31"/>
      <c r="K27" s="35"/>
    </row>
    <row r="28" spans="2:11" x14ac:dyDescent="0.25">
      <c r="B28" s="8" t="s">
        <v>372</v>
      </c>
      <c r="C28" s="57" t="s">
        <v>373</v>
      </c>
      <c r="D28" s="54" t="s">
        <v>374</v>
      </c>
      <c r="E28" s="6" t="s">
        <v>290</v>
      </c>
      <c r="F28" s="19">
        <v>21853430</v>
      </c>
      <c r="G28" s="24">
        <v>28955.79</v>
      </c>
      <c r="H28" s="24">
        <v>1.35</v>
      </c>
      <c r="I28" s="31"/>
      <c r="J28" s="31"/>
      <c r="K28" s="35"/>
    </row>
    <row r="29" spans="2:11" x14ac:dyDescent="0.25">
      <c r="B29" s="8" t="s">
        <v>880</v>
      </c>
      <c r="C29" s="57" t="s">
        <v>881</v>
      </c>
      <c r="D29" s="54" t="s">
        <v>882</v>
      </c>
      <c r="E29" s="6" t="s">
        <v>883</v>
      </c>
      <c r="F29" s="19">
        <v>13700113</v>
      </c>
      <c r="G29" s="24">
        <v>28722.29</v>
      </c>
      <c r="H29" s="24">
        <v>1.34</v>
      </c>
      <c r="I29" s="31"/>
      <c r="J29" s="31"/>
      <c r="K29" s="35"/>
    </row>
    <row r="30" spans="2:11" x14ac:dyDescent="0.25">
      <c r="B30" s="8" t="s">
        <v>884</v>
      </c>
      <c r="C30" s="57" t="s">
        <v>706</v>
      </c>
      <c r="D30" s="54" t="s">
        <v>885</v>
      </c>
      <c r="E30" s="6" t="s">
        <v>53</v>
      </c>
      <c r="F30" s="19">
        <v>18195603</v>
      </c>
      <c r="G30" s="24">
        <v>28412.43</v>
      </c>
      <c r="H30" s="24">
        <v>1.32</v>
      </c>
      <c r="I30" s="31"/>
      <c r="J30" s="31"/>
      <c r="K30" s="35"/>
    </row>
    <row r="31" spans="2:11" x14ac:dyDescent="0.25">
      <c r="B31" s="8" t="s">
        <v>306</v>
      </c>
      <c r="C31" s="57" t="s">
        <v>307</v>
      </c>
      <c r="D31" s="54" t="s">
        <v>308</v>
      </c>
      <c r="E31" s="6" t="s">
        <v>188</v>
      </c>
      <c r="F31" s="19">
        <v>20345525</v>
      </c>
      <c r="G31" s="24">
        <v>28402.35</v>
      </c>
      <c r="H31" s="24">
        <v>1.32</v>
      </c>
      <c r="I31" s="31"/>
      <c r="J31" s="31"/>
      <c r="K31" s="35"/>
    </row>
    <row r="32" spans="2:11" x14ac:dyDescent="0.25">
      <c r="B32" s="8" t="s">
        <v>238</v>
      </c>
      <c r="C32" s="57" t="s">
        <v>239</v>
      </c>
      <c r="D32" s="54" t="s">
        <v>240</v>
      </c>
      <c r="E32" s="6" t="s">
        <v>190</v>
      </c>
      <c r="F32" s="19">
        <v>7156013</v>
      </c>
      <c r="G32" s="24">
        <v>27854.78</v>
      </c>
      <c r="H32" s="24">
        <v>1.3</v>
      </c>
      <c r="I32" s="31"/>
      <c r="J32" s="31"/>
      <c r="K32" s="35"/>
    </row>
    <row r="33" spans="2:11" x14ac:dyDescent="0.25">
      <c r="B33" s="8" t="s">
        <v>210</v>
      </c>
      <c r="C33" s="57" t="s">
        <v>211</v>
      </c>
      <c r="D33" s="54" t="s">
        <v>212</v>
      </c>
      <c r="E33" s="6" t="s">
        <v>104</v>
      </c>
      <c r="F33" s="19">
        <v>2743365</v>
      </c>
      <c r="G33" s="24">
        <v>26839.71</v>
      </c>
      <c r="H33" s="24">
        <v>1.25</v>
      </c>
      <c r="I33" s="31"/>
      <c r="J33" s="31"/>
      <c r="K33" s="35"/>
    </row>
    <row r="34" spans="2:11" x14ac:dyDescent="0.25">
      <c r="B34" s="8" t="s">
        <v>561</v>
      </c>
      <c r="C34" s="57" t="s">
        <v>562</v>
      </c>
      <c r="D34" s="54" t="s">
        <v>563</v>
      </c>
      <c r="E34" s="6" t="s">
        <v>290</v>
      </c>
      <c r="F34" s="19">
        <v>11200000</v>
      </c>
      <c r="G34" s="24">
        <v>26566.400000000001</v>
      </c>
      <c r="H34" s="24">
        <v>1.24</v>
      </c>
      <c r="I34" s="31"/>
      <c r="J34" s="31"/>
      <c r="K34" s="35"/>
    </row>
    <row r="35" spans="2:11" x14ac:dyDescent="0.25">
      <c r="B35" s="8" t="s">
        <v>54</v>
      </c>
      <c r="C35" s="57" t="s">
        <v>55</v>
      </c>
      <c r="D35" s="54" t="s">
        <v>56</v>
      </c>
      <c r="E35" s="6" t="s">
        <v>57</v>
      </c>
      <c r="F35" s="19">
        <v>1652225</v>
      </c>
      <c r="G35" s="24">
        <v>25492.18</v>
      </c>
      <c r="H35" s="24">
        <v>1.19</v>
      </c>
      <c r="I35" s="31"/>
      <c r="J35" s="31"/>
      <c r="K35" s="35"/>
    </row>
    <row r="36" spans="2:11" x14ac:dyDescent="0.25">
      <c r="B36" s="8" t="s">
        <v>303</v>
      </c>
      <c r="C36" s="57" t="s">
        <v>304</v>
      </c>
      <c r="D36" s="54" t="s">
        <v>305</v>
      </c>
      <c r="E36" s="6" t="s">
        <v>78</v>
      </c>
      <c r="F36" s="19">
        <v>3196274</v>
      </c>
      <c r="G36" s="24">
        <v>24929.34</v>
      </c>
      <c r="H36" s="24">
        <v>1.1599999999999999</v>
      </c>
      <c r="I36" s="31"/>
      <c r="J36" s="31"/>
      <c r="K36" s="35"/>
    </row>
    <row r="37" spans="2:11" x14ac:dyDescent="0.25">
      <c r="B37" s="8" t="s">
        <v>149</v>
      </c>
      <c r="C37" s="57" t="s">
        <v>150</v>
      </c>
      <c r="D37" s="54" t="s">
        <v>151</v>
      </c>
      <c r="E37" s="6" t="s">
        <v>152</v>
      </c>
      <c r="F37" s="19">
        <v>13800000</v>
      </c>
      <c r="G37" s="24">
        <v>24005.1</v>
      </c>
      <c r="H37" s="24">
        <v>1.1200000000000001</v>
      </c>
      <c r="I37" s="31"/>
      <c r="J37" s="31"/>
      <c r="K37" s="35"/>
    </row>
    <row r="38" spans="2:11" x14ac:dyDescent="0.25">
      <c r="B38" s="8" t="s">
        <v>160</v>
      </c>
      <c r="C38" s="57" t="s">
        <v>161</v>
      </c>
      <c r="D38" s="54" t="s">
        <v>162</v>
      </c>
      <c r="E38" s="6" t="s">
        <v>57</v>
      </c>
      <c r="F38" s="19">
        <v>1776251</v>
      </c>
      <c r="G38" s="24">
        <v>22605.46</v>
      </c>
      <c r="H38" s="24">
        <v>1.05</v>
      </c>
      <c r="I38" s="31"/>
      <c r="J38" s="31"/>
      <c r="K38" s="35"/>
    </row>
    <row r="39" spans="2:11" x14ac:dyDescent="0.25">
      <c r="B39" s="8" t="s">
        <v>886</v>
      </c>
      <c r="C39" s="57" t="s">
        <v>887</v>
      </c>
      <c r="D39" s="54" t="s">
        <v>888</v>
      </c>
      <c r="E39" s="6" t="s">
        <v>443</v>
      </c>
      <c r="F39" s="19">
        <v>1771410</v>
      </c>
      <c r="G39" s="24">
        <v>22171.85</v>
      </c>
      <c r="H39" s="24">
        <v>1.03</v>
      </c>
      <c r="I39" s="31"/>
      <c r="J39" s="31"/>
      <c r="K39" s="35"/>
    </row>
    <row r="40" spans="2:11" x14ac:dyDescent="0.25">
      <c r="B40" s="8" t="s">
        <v>889</v>
      </c>
      <c r="C40" s="57" t="s">
        <v>890</v>
      </c>
      <c r="D40" s="54" t="s">
        <v>891</v>
      </c>
      <c r="E40" s="6" t="s">
        <v>74</v>
      </c>
      <c r="F40" s="19">
        <v>2106875</v>
      </c>
      <c r="G40" s="24">
        <v>21497.5</v>
      </c>
      <c r="H40" s="24">
        <v>1</v>
      </c>
      <c r="I40" s="31"/>
      <c r="J40" s="31"/>
      <c r="K40" s="35"/>
    </row>
    <row r="41" spans="2:11" x14ac:dyDescent="0.25">
      <c r="B41" s="8" t="s">
        <v>892</v>
      </c>
      <c r="C41" s="57" t="s">
        <v>893</v>
      </c>
      <c r="D41" s="54" t="s">
        <v>894</v>
      </c>
      <c r="E41" s="6" t="s">
        <v>197</v>
      </c>
      <c r="F41" s="19">
        <v>16549578</v>
      </c>
      <c r="G41" s="24">
        <v>21489.63</v>
      </c>
      <c r="H41" s="24">
        <v>1</v>
      </c>
      <c r="I41" s="31"/>
      <c r="J41" s="31"/>
      <c r="K41" s="35"/>
    </row>
    <row r="42" spans="2:11" x14ac:dyDescent="0.25">
      <c r="B42" s="8" t="s">
        <v>760</v>
      </c>
      <c r="C42" s="57" t="s">
        <v>761</v>
      </c>
      <c r="D42" s="54" t="s">
        <v>762</v>
      </c>
      <c r="E42" s="6" t="s">
        <v>318</v>
      </c>
      <c r="F42" s="19">
        <v>1907565</v>
      </c>
      <c r="G42" s="24">
        <v>21321.81</v>
      </c>
      <c r="H42" s="24">
        <v>0.99</v>
      </c>
      <c r="I42" s="31"/>
      <c r="J42" s="31"/>
      <c r="K42" s="35"/>
    </row>
    <row r="43" spans="2:11" x14ac:dyDescent="0.25">
      <c r="B43" s="8" t="s">
        <v>204</v>
      </c>
      <c r="C43" s="57" t="s">
        <v>205</v>
      </c>
      <c r="D43" s="54" t="s">
        <v>206</v>
      </c>
      <c r="E43" s="6" t="s">
        <v>108</v>
      </c>
      <c r="F43" s="19">
        <v>15716065</v>
      </c>
      <c r="G43" s="24">
        <v>20737.349999999999</v>
      </c>
      <c r="H43" s="24">
        <v>0.97</v>
      </c>
      <c r="I43" s="31"/>
      <c r="J43" s="31"/>
      <c r="K43" s="35"/>
    </row>
    <row r="44" spans="2:11" x14ac:dyDescent="0.25">
      <c r="B44" s="8" t="s">
        <v>319</v>
      </c>
      <c r="C44" s="57" t="s">
        <v>320</v>
      </c>
      <c r="D44" s="54" t="s">
        <v>321</v>
      </c>
      <c r="E44" s="6" t="s">
        <v>67</v>
      </c>
      <c r="F44" s="19">
        <v>1805754</v>
      </c>
      <c r="G44" s="24">
        <v>20661.439999999999</v>
      </c>
      <c r="H44" s="24">
        <v>0.96</v>
      </c>
      <c r="I44" s="31"/>
      <c r="J44" s="31"/>
      <c r="K44" s="35"/>
    </row>
    <row r="45" spans="2:11" x14ac:dyDescent="0.25">
      <c r="B45" s="8" t="s">
        <v>117</v>
      </c>
      <c r="C45" s="57" t="s">
        <v>118</v>
      </c>
      <c r="D45" s="54" t="s">
        <v>119</v>
      </c>
      <c r="E45" s="6" t="s">
        <v>120</v>
      </c>
      <c r="F45" s="19">
        <v>628018</v>
      </c>
      <c r="G45" s="24">
        <v>20127.98</v>
      </c>
      <c r="H45" s="24">
        <v>0.94</v>
      </c>
      <c r="I45" s="31"/>
      <c r="J45" s="31"/>
      <c r="K45" s="35"/>
    </row>
    <row r="46" spans="2:11" x14ac:dyDescent="0.25">
      <c r="B46" s="8" t="s">
        <v>291</v>
      </c>
      <c r="C46" s="57" t="s">
        <v>292</v>
      </c>
      <c r="D46" s="54" t="s">
        <v>293</v>
      </c>
      <c r="E46" s="6" t="s">
        <v>74</v>
      </c>
      <c r="F46" s="19">
        <v>5260888</v>
      </c>
      <c r="G46" s="24">
        <v>20122.900000000001</v>
      </c>
      <c r="H46" s="24">
        <v>0.94</v>
      </c>
      <c r="I46" s="31"/>
      <c r="J46" s="31"/>
      <c r="K46" s="35"/>
    </row>
    <row r="47" spans="2:11" x14ac:dyDescent="0.25">
      <c r="B47" s="8" t="s">
        <v>170</v>
      </c>
      <c r="C47" s="57" t="s">
        <v>171</v>
      </c>
      <c r="D47" s="54" t="s">
        <v>172</v>
      </c>
      <c r="E47" s="6" t="s">
        <v>173</v>
      </c>
      <c r="F47" s="19">
        <v>10441072</v>
      </c>
      <c r="G47" s="24">
        <v>18955.77</v>
      </c>
      <c r="H47" s="24">
        <v>0.88</v>
      </c>
      <c r="I47" s="31"/>
      <c r="J47" s="31"/>
      <c r="K47" s="35"/>
    </row>
    <row r="48" spans="2:11" x14ac:dyDescent="0.25">
      <c r="B48" s="8" t="s">
        <v>428</v>
      </c>
      <c r="C48" s="57" t="s">
        <v>429</v>
      </c>
      <c r="D48" s="54" t="s">
        <v>430</v>
      </c>
      <c r="E48" s="6" t="s">
        <v>96</v>
      </c>
      <c r="F48" s="19">
        <v>6808150</v>
      </c>
      <c r="G48" s="24">
        <v>18838.150000000001</v>
      </c>
      <c r="H48" s="24">
        <v>0.88</v>
      </c>
      <c r="I48" s="31"/>
      <c r="J48" s="31"/>
      <c r="K48" s="35"/>
    </row>
    <row r="49" spans="2:11" x14ac:dyDescent="0.25">
      <c r="B49" s="8" t="s">
        <v>277</v>
      </c>
      <c r="C49" s="57" t="s">
        <v>278</v>
      </c>
      <c r="D49" s="54" t="s">
        <v>279</v>
      </c>
      <c r="E49" s="6" t="s">
        <v>53</v>
      </c>
      <c r="F49" s="19">
        <v>16599255</v>
      </c>
      <c r="G49" s="24">
        <v>18690.759999999998</v>
      </c>
      <c r="H49" s="24">
        <v>0.87</v>
      </c>
      <c r="I49" s="31"/>
      <c r="J49" s="31"/>
      <c r="K49" s="35"/>
    </row>
    <row r="50" spans="2:11" x14ac:dyDescent="0.25">
      <c r="B50" s="8" t="s">
        <v>757</v>
      </c>
      <c r="C50" s="57" t="s">
        <v>758</v>
      </c>
      <c r="D50" s="54" t="s">
        <v>759</v>
      </c>
      <c r="E50" s="6" t="s">
        <v>78</v>
      </c>
      <c r="F50" s="19">
        <v>448770</v>
      </c>
      <c r="G50" s="24">
        <v>18577.060000000001</v>
      </c>
      <c r="H50" s="24">
        <v>0.86</v>
      </c>
      <c r="I50" s="31"/>
      <c r="J50" s="31"/>
      <c r="K50" s="35"/>
    </row>
    <row r="51" spans="2:11" x14ac:dyDescent="0.25">
      <c r="B51" s="8" t="s">
        <v>450</v>
      </c>
      <c r="C51" s="57" t="s">
        <v>451</v>
      </c>
      <c r="D51" s="54" t="s">
        <v>452</v>
      </c>
      <c r="E51" s="6" t="s">
        <v>100</v>
      </c>
      <c r="F51" s="19">
        <v>796647</v>
      </c>
      <c r="G51" s="24">
        <v>18554.71</v>
      </c>
      <c r="H51" s="24">
        <v>0.86</v>
      </c>
      <c r="I51" s="31"/>
      <c r="J51" s="31"/>
      <c r="K51" s="35"/>
    </row>
    <row r="52" spans="2:11" x14ac:dyDescent="0.25">
      <c r="B52" s="8" t="s">
        <v>97</v>
      </c>
      <c r="C52" s="57" t="s">
        <v>98</v>
      </c>
      <c r="D52" s="54" t="s">
        <v>99</v>
      </c>
      <c r="E52" s="6" t="s">
        <v>100</v>
      </c>
      <c r="F52" s="19">
        <v>941484</v>
      </c>
      <c r="G52" s="24">
        <v>18490.28</v>
      </c>
      <c r="H52" s="24">
        <v>0.86</v>
      </c>
      <c r="I52" s="31"/>
      <c r="J52" s="31"/>
      <c r="K52" s="35"/>
    </row>
    <row r="53" spans="2:11" x14ac:dyDescent="0.25">
      <c r="B53" s="8" t="s">
        <v>895</v>
      </c>
      <c r="C53" s="57" t="s">
        <v>896</v>
      </c>
      <c r="D53" s="54" t="s">
        <v>897</v>
      </c>
      <c r="E53" s="6" t="s">
        <v>283</v>
      </c>
      <c r="F53" s="19">
        <v>114711</v>
      </c>
      <c r="G53" s="24">
        <v>18130.07</v>
      </c>
      <c r="H53" s="24">
        <v>0.84</v>
      </c>
      <c r="I53" s="31"/>
      <c r="J53" s="31"/>
      <c r="K53" s="35"/>
    </row>
    <row r="54" spans="2:11" x14ac:dyDescent="0.25">
      <c r="B54" s="8" t="s">
        <v>898</v>
      </c>
      <c r="C54" s="57" t="s">
        <v>899</v>
      </c>
      <c r="D54" s="54" t="s">
        <v>900</v>
      </c>
      <c r="E54" s="6" t="s">
        <v>100</v>
      </c>
      <c r="F54" s="19">
        <v>116363</v>
      </c>
      <c r="G54" s="24">
        <v>17062.02</v>
      </c>
      <c r="H54" s="24">
        <v>0.79</v>
      </c>
      <c r="I54" s="31"/>
      <c r="J54" s="31"/>
      <c r="K54" s="35"/>
    </row>
    <row r="55" spans="2:11" x14ac:dyDescent="0.25">
      <c r="B55" s="8" t="s">
        <v>216</v>
      </c>
      <c r="C55" s="57" t="s">
        <v>217</v>
      </c>
      <c r="D55" s="54" t="s">
        <v>218</v>
      </c>
      <c r="E55" s="6" t="s">
        <v>92</v>
      </c>
      <c r="F55" s="19">
        <v>3650000</v>
      </c>
      <c r="G55" s="24">
        <v>16866.650000000001</v>
      </c>
      <c r="H55" s="24">
        <v>0.79</v>
      </c>
      <c r="I55" s="31"/>
      <c r="J55" s="31"/>
      <c r="K55" s="35"/>
    </row>
    <row r="56" spans="2:11" x14ac:dyDescent="0.25">
      <c r="B56" s="8" t="s">
        <v>409</v>
      </c>
      <c r="C56" s="57" t="s">
        <v>410</v>
      </c>
      <c r="D56" s="54" t="s">
        <v>411</v>
      </c>
      <c r="E56" s="6" t="s">
        <v>78</v>
      </c>
      <c r="F56" s="19">
        <v>3189910</v>
      </c>
      <c r="G56" s="24">
        <v>16565.2</v>
      </c>
      <c r="H56" s="24">
        <v>0.77</v>
      </c>
      <c r="I56" s="31"/>
      <c r="J56" s="31"/>
      <c r="K56" s="35"/>
    </row>
    <row r="57" spans="2:11" x14ac:dyDescent="0.25">
      <c r="B57" s="8" t="s">
        <v>901</v>
      </c>
      <c r="C57" s="57" t="s">
        <v>902</v>
      </c>
      <c r="D57" s="54" t="s">
        <v>903</v>
      </c>
      <c r="E57" s="6" t="s">
        <v>145</v>
      </c>
      <c r="F57" s="19">
        <v>6074325</v>
      </c>
      <c r="G57" s="24">
        <v>16434.09</v>
      </c>
      <c r="H57" s="24">
        <v>0.77</v>
      </c>
      <c r="I57" s="31"/>
      <c r="J57" s="31"/>
      <c r="K57" s="35"/>
    </row>
    <row r="58" spans="2:11" x14ac:dyDescent="0.25">
      <c r="B58" s="8" t="s">
        <v>252</v>
      </c>
      <c r="C58" s="57" t="s">
        <v>253</v>
      </c>
      <c r="D58" s="54" t="s">
        <v>254</v>
      </c>
      <c r="E58" s="6" t="s">
        <v>255</v>
      </c>
      <c r="F58" s="19">
        <v>1564551</v>
      </c>
      <c r="G58" s="24">
        <v>16149.3</v>
      </c>
      <c r="H58" s="24">
        <v>0.75</v>
      </c>
      <c r="I58" s="31"/>
      <c r="J58" s="31"/>
      <c r="K58" s="35"/>
    </row>
    <row r="59" spans="2:11" x14ac:dyDescent="0.25">
      <c r="B59" s="8" t="s">
        <v>434</v>
      </c>
      <c r="C59" s="57" t="s">
        <v>435</v>
      </c>
      <c r="D59" s="54" t="s">
        <v>436</v>
      </c>
      <c r="E59" s="6" t="s">
        <v>74</v>
      </c>
      <c r="F59" s="19">
        <v>8598552</v>
      </c>
      <c r="G59" s="24">
        <v>15799.84</v>
      </c>
      <c r="H59" s="24">
        <v>0.74</v>
      </c>
      <c r="I59" s="31"/>
      <c r="J59" s="31"/>
      <c r="K59" s="35"/>
    </row>
    <row r="60" spans="2:11" x14ac:dyDescent="0.25">
      <c r="B60" s="8" t="s">
        <v>201</v>
      </c>
      <c r="C60" s="57" t="s">
        <v>202</v>
      </c>
      <c r="D60" s="54" t="s">
        <v>203</v>
      </c>
      <c r="E60" s="6" t="s">
        <v>135</v>
      </c>
      <c r="F60" s="19">
        <v>813026</v>
      </c>
      <c r="G60" s="24">
        <v>15646.69</v>
      </c>
      <c r="H60" s="24">
        <v>0.73</v>
      </c>
      <c r="I60" s="31"/>
      <c r="J60" s="31"/>
      <c r="K60" s="35"/>
    </row>
    <row r="61" spans="2:11" x14ac:dyDescent="0.25">
      <c r="B61" s="8" t="s">
        <v>904</v>
      </c>
      <c r="C61" s="57" t="s">
        <v>905</v>
      </c>
      <c r="D61" s="54" t="s">
        <v>906</v>
      </c>
      <c r="E61" s="6" t="s">
        <v>575</v>
      </c>
      <c r="F61" s="19">
        <v>7369960</v>
      </c>
      <c r="G61" s="24">
        <v>15351.63</v>
      </c>
      <c r="H61" s="24">
        <v>0.71</v>
      </c>
      <c r="I61" s="31"/>
      <c r="J61" s="31"/>
      <c r="K61" s="35"/>
    </row>
    <row r="62" spans="2:11" x14ac:dyDescent="0.25">
      <c r="B62" s="8" t="s">
        <v>139</v>
      </c>
      <c r="C62" s="57" t="s">
        <v>140</v>
      </c>
      <c r="D62" s="54" t="s">
        <v>141</v>
      </c>
      <c r="E62" s="6" t="s">
        <v>57</v>
      </c>
      <c r="F62" s="19">
        <v>242602</v>
      </c>
      <c r="G62" s="24">
        <v>15221.82</v>
      </c>
      <c r="H62" s="24">
        <v>0.71</v>
      </c>
      <c r="I62" s="31"/>
      <c r="J62" s="31"/>
      <c r="K62" s="35"/>
    </row>
    <row r="63" spans="2:11" x14ac:dyDescent="0.25">
      <c r="B63" s="8" t="s">
        <v>907</v>
      </c>
      <c r="C63" s="57" t="s">
        <v>908</v>
      </c>
      <c r="D63" s="54" t="s">
        <v>909</v>
      </c>
      <c r="E63" s="6" t="s">
        <v>290</v>
      </c>
      <c r="F63" s="19">
        <v>23535307</v>
      </c>
      <c r="G63" s="24">
        <v>15203.81</v>
      </c>
      <c r="H63" s="24">
        <v>0.71</v>
      </c>
      <c r="I63" s="31"/>
      <c r="J63" s="31"/>
      <c r="K63" s="35"/>
    </row>
    <row r="64" spans="2:11" x14ac:dyDescent="0.25">
      <c r="B64" s="8" t="s">
        <v>440</v>
      </c>
      <c r="C64" s="57" t="s">
        <v>441</v>
      </c>
      <c r="D64" s="54" t="s">
        <v>442</v>
      </c>
      <c r="E64" s="6" t="s">
        <v>443</v>
      </c>
      <c r="F64" s="19">
        <v>5298844</v>
      </c>
      <c r="G64" s="24">
        <v>13239.16</v>
      </c>
      <c r="H64" s="24">
        <v>0.62</v>
      </c>
      <c r="I64" s="31"/>
      <c r="J64" s="31"/>
      <c r="K64" s="35"/>
    </row>
    <row r="65" spans="2:11" x14ac:dyDescent="0.25">
      <c r="B65" s="8" t="s">
        <v>415</v>
      </c>
      <c r="C65" s="57" t="s">
        <v>416</v>
      </c>
      <c r="D65" s="54" t="s">
        <v>417</v>
      </c>
      <c r="E65" s="6" t="s">
        <v>135</v>
      </c>
      <c r="F65" s="19">
        <v>995000</v>
      </c>
      <c r="G65" s="24">
        <v>13163.35</v>
      </c>
      <c r="H65" s="24">
        <v>0.61</v>
      </c>
      <c r="I65" s="31"/>
      <c r="J65" s="31"/>
      <c r="K65" s="35"/>
    </row>
    <row r="66" spans="2:11" x14ac:dyDescent="0.25">
      <c r="B66" s="8" t="s">
        <v>425</v>
      </c>
      <c r="C66" s="57" t="s">
        <v>426</v>
      </c>
      <c r="D66" s="54" t="s">
        <v>427</v>
      </c>
      <c r="E66" s="6" t="s">
        <v>197</v>
      </c>
      <c r="F66" s="19">
        <v>2900000</v>
      </c>
      <c r="G66" s="24">
        <v>13068.85</v>
      </c>
      <c r="H66" s="24">
        <v>0.61</v>
      </c>
      <c r="I66" s="31"/>
      <c r="J66" s="31"/>
      <c r="K66" s="35"/>
    </row>
    <row r="67" spans="2:11" x14ac:dyDescent="0.25">
      <c r="B67" s="8" t="s">
        <v>453</v>
      </c>
      <c r="C67" s="57" t="s">
        <v>454</v>
      </c>
      <c r="D67" s="54" t="s">
        <v>455</v>
      </c>
      <c r="E67" s="6" t="s">
        <v>135</v>
      </c>
      <c r="F67" s="19">
        <v>161000</v>
      </c>
      <c r="G67" s="24">
        <v>12988.76</v>
      </c>
      <c r="H67" s="24">
        <v>0.6</v>
      </c>
      <c r="I67" s="31"/>
      <c r="J67" s="31"/>
      <c r="K67" s="35"/>
    </row>
    <row r="68" spans="2:11" x14ac:dyDescent="0.25">
      <c r="B68" s="8" t="s">
        <v>350</v>
      </c>
      <c r="C68" s="57" t="s">
        <v>351</v>
      </c>
      <c r="D68" s="54" t="s">
        <v>352</v>
      </c>
      <c r="E68" s="6" t="s">
        <v>340</v>
      </c>
      <c r="F68" s="19">
        <v>808141</v>
      </c>
      <c r="G68" s="24">
        <v>11843.939999999999</v>
      </c>
      <c r="H68" s="24">
        <v>0.55000000000000004</v>
      </c>
      <c r="I68" s="31"/>
      <c r="J68" s="31"/>
      <c r="K68" s="35" t="s">
        <v>4737</v>
      </c>
    </row>
    <row r="69" spans="2:11" x14ac:dyDescent="0.25">
      <c r="B69" s="8" t="s">
        <v>136</v>
      </c>
      <c r="C69" s="57" t="s">
        <v>137</v>
      </c>
      <c r="D69" s="54" t="s">
        <v>138</v>
      </c>
      <c r="E69" s="6" t="s">
        <v>100</v>
      </c>
      <c r="F69" s="19">
        <v>362333</v>
      </c>
      <c r="G69" s="24">
        <v>11782.89</v>
      </c>
      <c r="H69" s="24">
        <v>0.55000000000000004</v>
      </c>
      <c r="I69" s="31"/>
      <c r="J69" s="31"/>
      <c r="K69" s="35"/>
    </row>
    <row r="70" spans="2:11" x14ac:dyDescent="0.25">
      <c r="B70" s="8" t="s">
        <v>910</v>
      </c>
      <c r="C70" s="57" t="s">
        <v>911</v>
      </c>
      <c r="D70" s="54" t="s">
        <v>912</v>
      </c>
      <c r="E70" s="6" t="s">
        <v>116</v>
      </c>
      <c r="F70" s="19">
        <v>1292398</v>
      </c>
      <c r="G70" s="24">
        <v>10659.7</v>
      </c>
      <c r="H70" s="24">
        <v>0.5</v>
      </c>
      <c r="I70" s="31"/>
      <c r="J70" s="31"/>
      <c r="K70" s="35"/>
    </row>
    <row r="71" spans="2:11" x14ac:dyDescent="0.25">
      <c r="B71" s="8" t="s">
        <v>913</v>
      </c>
      <c r="C71" s="57" t="s">
        <v>914</v>
      </c>
      <c r="D71" s="54" t="s">
        <v>915</v>
      </c>
      <c r="E71" s="6" t="s">
        <v>152</v>
      </c>
      <c r="F71" s="19">
        <v>206850</v>
      </c>
      <c r="G71" s="24">
        <v>10632.4</v>
      </c>
      <c r="H71" s="24">
        <v>0.49</v>
      </c>
      <c r="I71" s="31"/>
      <c r="J71" s="31"/>
      <c r="K71" s="35"/>
    </row>
    <row r="72" spans="2:11" x14ac:dyDescent="0.25">
      <c r="B72" s="8" t="s">
        <v>781</v>
      </c>
      <c r="C72" s="57" t="s">
        <v>782</v>
      </c>
      <c r="D72" s="54" t="s">
        <v>783</v>
      </c>
      <c r="E72" s="6" t="s">
        <v>318</v>
      </c>
      <c r="F72" s="19">
        <v>2126417</v>
      </c>
      <c r="G72" s="24">
        <v>10600.19</v>
      </c>
      <c r="H72" s="24">
        <v>0.49</v>
      </c>
      <c r="I72" s="31"/>
      <c r="J72" s="31"/>
      <c r="K72" s="35"/>
    </row>
    <row r="73" spans="2:11" x14ac:dyDescent="0.25">
      <c r="B73" s="8" t="s">
        <v>916</v>
      </c>
      <c r="C73" s="57" t="s">
        <v>917</v>
      </c>
      <c r="D73" s="54" t="s">
        <v>918</v>
      </c>
      <c r="E73" s="6" t="s">
        <v>190</v>
      </c>
      <c r="F73" s="19">
        <v>9934596</v>
      </c>
      <c r="G73" s="24">
        <v>10312.11</v>
      </c>
      <c r="H73" s="24">
        <v>0.48</v>
      </c>
      <c r="I73" s="31"/>
      <c r="J73" s="31"/>
      <c r="K73" s="35"/>
    </row>
    <row r="74" spans="2:11" x14ac:dyDescent="0.25">
      <c r="B74" s="8" t="s">
        <v>919</v>
      </c>
      <c r="C74" s="57" t="s">
        <v>920</v>
      </c>
      <c r="D74" s="54" t="s">
        <v>921</v>
      </c>
      <c r="E74" s="6" t="s">
        <v>100</v>
      </c>
      <c r="F74" s="19">
        <v>898953</v>
      </c>
      <c r="G74" s="24">
        <v>10008.94</v>
      </c>
      <c r="H74" s="24">
        <v>0.47</v>
      </c>
      <c r="I74" s="31"/>
      <c r="J74" s="31"/>
      <c r="K74" s="35"/>
    </row>
    <row r="75" spans="2:11" x14ac:dyDescent="0.25">
      <c r="B75" s="8" t="s">
        <v>922</v>
      </c>
      <c r="C75" s="57" t="s">
        <v>565</v>
      </c>
      <c r="D75" s="54" t="s">
        <v>923</v>
      </c>
      <c r="E75" s="6" t="s">
        <v>112</v>
      </c>
      <c r="F75" s="19">
        <v>45041</v>
      </c>
      <c r="G75" s="24">
        <v>10000.81</v>
      </c>
      <c r="H75" s="24">
        <v>0.47</v>
      </c>
      <c r="I75" s="31"/>
      <c r="J75" s="31"/>
      <c r="K75" s="35"/>
    </row>
    <row r="76" spans="2:11" x14ac:dyDescent="0.25">
      <c r="B76" s="8" t="s">
        <v>86</v>
      </c>
      <c r="C76" s="57" t="s">
        <v>87</v>
      </c>
      <c r="D76" s="54" t="s">
        <v>88</v>
      </c>
      <c r="E76" s="6" t="s">
        <v>78</v>
      </c>
      <c r="F76" s="19">
        <v>93463</v>
      </c>
      <c r="G76" s="24">
        <v>9628.89</v>
      </c>
      <c r="H76" s="24">
        <v>0.45</v>
      </c>
      <c r="I76" s="31"/>
      <c r="J76" s="31"/>
      <c r="K76" s="35"/>
    </row>
    <row r="77" spans="2:11" x14ac:dyDescent="0.25">
      <c r="B77" s="8" t="s">
        <v>924</v>
      </c>
      <c r="C77" s="57" t="s">
        <v>925</v>
      </c>
      <c r="D77" s="54" t="s">
        <v>926</v>
      </c>
      <c r="E77" s="6" t="s">
        <v>120</v>
      </c>
      <c r="F77" s="19">
        <v>5334852</v>
      </c>
      <c r="G77" s="24">
        <v>8962.5499999999993</v>
      </c>
      <c r="H77" s="24">
        <v>0.42</v>
      </c>
      <c r="I77" s="31"/>
      <c r="J77" s="31"/>
      <c r="K77" s="35"/>
    </row>
    <row r="78" spans="2:11" x14ac:dyDescent="0.25">
      <c r="B78" s="8" t="s">
        <v>927</v>
      </c>
      <c r="C78" s="57" t="s">
        <v>928</v>
      </c>
      <c r="D78" s="54" t="s">
        <v>929</v>
      </c>
      <c r="E78" s="6" t="s">
        <v>244</v>
      </c>
      <c r="F78" s="19">
        <v>855200</v>
      </c>
      <c r="G78" s="24">
        <v>8161.17</v>
      </c>
      <c r="H78" s="24">
        <v>0.38</v>
      </c>
      <c r="I78" s="31"/>
      <c r="J78" s="31"/>
      <c r="K78" s="35"/>
    </row>
    <row r="79" spans="2:11" x14ac:dyDescent="0.25">
      <c r="B79" s="8" t="s">
        <v>790</v>
      </c>
      <c r="C79" s="57" t="s">
        <v>791</v>
      </c>
      <c r="D79" s="54" t="s">
        <v>792</v>
      </c>
      <c r="E79" s="6" t="s">
        <v>104</v>
      </c>
      <c r="F79" s="19">
        <v>2706470</v>
      </c>
      <c r="G79" s="24">
        <v>7912.37</v>
      </c>
      <c r="H79" s="24">
        <v>0.37</v>
      </c>
      <c r="I79" s="31"/>
      <c r="J79" s="31"/>
      <c r="K79" s="35"/>
    </row>
    <row r="80" spans="2:11" x14ac:dyDescent="0.25">
      <c r="B80" s="8" t="s">
        <v>245</v>
      </c>
      <c r="C80" s="57" t="s">
        <v>246</v>
      </c>
      <c r="D80" s="54" t="s">
        <v>247</v>
      </c>
      <c r="E80" s="6" t="s">
        <v>100</v>
      </c>
      <c r="F80" s="19">
        <v>229555</v>
      </c>
      <c r="G80" s="24">
        <v>7148.92</v>
      </c>
      <c r="H80" s="24">
        <v>0.33</v>
      </c>
      <c r="I80" s="31"/>
      <c r="J80" s="31"/>
      <c r="K80" s="35"/>
    </row>
    <row r="81" spans="2:11" x14ac:dyDescent="0.25">
      <c r="B81" s="8" t="s">
        <v>930</v>
      </c>
      <c r="C81" s="57" t="s">
        <v>931</v>
      </c>
      <c r="D81" s="54" t="s">
        <v>932</v>
      </c>
      <c r="E81" s="6" t="s">
        <v>67</v>
      </c>
      <c r="F81" s="19">
        <v>858000</v>
      </c>
      <c r="G81" s="24">
        <v>6084.94</v>
      </c>
      <c r="H81" s="24">
        <v>0.28000000000000003</v>
      </c>
      <c r="I81" s="31"/>
      <c r="J81" s="31"/>
      <c r="K81" s="35"/>
    </row>
    <row r="82" spans="2:11" x14ac:dyDescent="0.25">
      <c r="B82" s="8" t="s">
        <v>849</v>
      </c>
      <c r="C82" s="57" t="s">
        <v>850</v>
      </c>
      <c r="D82" s="54" t="s">
        <v>851</v>
      </c>
      <c r="E82" s="6" t="s">
        <v>135</v>
      </c>
      <c r="F82" s="19">
        <v>515000</v>
      </c>
      <c r="G82" s="24">
        <v>5582.6</v>
      </c>
      <c r="H82" s="24">
        <v>0.26</v>
      </c>
      <c r="I82" s="31"/>
      <c r="J82" s="31"/>
      <c r="K82" s="35"/>
    </row>
    <row r="83" spans="2:11" x14ac:dyDescent="0.25">
      <c r="B83" s="8" t="s">
        <v>546</v>
      </c>
      <c r="C83" s="57" t="s">
        <v>547</v>
      </c>
      <c r="D83" s="54" t="s">
        <v>548</v>
      </c>
      <c r="E83" s="6" t="s">
        <v>340</v>
      </c>
      <c r="F83" s="19">
        <v>79484</v>
      </c>
      <c r="G83" s="24">
        <v>5347.29</v>
      </c>
      <c r="H83" s="24">
        <v>0.25</v>
      </c>
      <c r="I83" s="31"/>
      <c r="J83" s="31"/>
      <c r="K83" s="35"/>
    </row>
    <row r="84" spans="2:11" x14ac:dyDescent="0.25">
      <c r="B84" s="8" t="s">
        <v>274</v>
      </c>
      <c r="C84" s="57" t="s">
        <v>275</v>
      </c>
      <c r="D84" s="54" t="s">
        <v>276</v>
      </c>
      <c r="E84" s="6" t="s">
        <v>112</v>
      </c>
      <c r="F84" s="19">
        <v>142217</v>
      </c>
      <c r="G84" s="24">
        <v>5036.83</v>
      </c>
      <c r="H84" s="24">
        <v>0.23</v>
      </c>
      <c r="I84" s="31"/>
      <c r="J84" s="31"/>
      <c r="K84" s="35"/>
    </row>
    <row r="85" spans="2:11" x14ac:dyDescent="0.25">
      <c r="B85" s="8" t="s">
        <v>933</v>
      </c>
      <c r="C85" s="57" t="s">
        <v>934</v>
      </c>
      <c r="D85" s="54" t="s">
        <v>935</v>
      </c>
      <c r="E85" s="6" t="s">
        <v>104</v>
      </c>
      <c r="F85" s="19">
        <v>1937650</v>
      </c>
      <c r="G85" s="24">
        <v>4621.3</v>
      </c>
      <c r="H85" s="24">
        <v>0.22</v>
      </c>
      <c r="I85" s="31"/>
      <c r="J85" s="31"/>
      <c r="K85" s="35"/>
    </row>
    <row r="86" spans="2:11" x14ac:dyDescent="0.25">
      <c r="B86" s="8" t="s">
        <v>325</v>
      </c>
      <c r="C86" s="57" t="s">
        <v>326</v>
      </c>
      <c r="D86" s="54" t="s">
        <v>327</v>
      </c>
      <c r="E86" s="6" t="s">
        <v>112</v>
      </c>
      <c r="F86" s="19">
        <v>7057818</v>
      </c>
      <c r="G86" s="24">
        <v>4358.2</v>
      </c>
      <c r="H86" s="24">
        <v>0.2</v>
      </c>
      <c r="I86" s="31"/>
      <c r="J86" s="31"/>
      <c r="K86" s="35"/>
    </row>
    <row r="87" spans="2:11" x14ac:dyDescent="0.25">
      <c r="B87" s="8" t="s">
        <v>936</v>
      </c>
      <c r="C87" s="57" t="s">
        <v>937</v>
      </c>
      <c r="D87" s="54" t="s">
        <v>938</v>
      </c>
      <c r="E87" s="6" t="s">
        <v>112</v>
      </c>
      <c r="F87" s="19">
        <v>200000</v>
      </c>
      <c r="G87" s="24">
        <v>4291</v>
      </c>
      <c r="H87" s="24">
        <v>0.2</v>
      </c>
      <c r="I87" s="31"/>
      <c r="J87" s="31"/>
      <c r="K87" s="35"/>
    </row>
    <row r="88" spans="2:11" x14ac:dyDescent="0.25">
      <c r="B88" s="8" t="s">
        <v>939</v>
      </c>
      <c r="C88" s="57" t="s">
        <v>940</v>
      </c>
      <c r="D88" s="54" t="s">
        <v>941</v>
      </c>
      <c r="E88" s="6" t="s">
        <v>128</v>
      </c>
      <c r="F88" s="19">
        <v>290000</v>
      </c>
      <c r="G88" s="24">
        <v>3108.8</v>
      </c>
      <c r="H88" s="24">
        <v>0.14000000000000001</v>
      </c>
      <c r="I88" s="31"/>
      <c r="J88" s="31"/>
      <c r="K88" s="35"/>
    </row>
    <row r="89" spans="2:11" x14ac:dyDescent="0.25">
      <c r="B89" s="8" t="s">
        <v>485</v>
      </c>
      <c r="C89" s="57" t="s">
        <v>486</v>
      </c>
      <c r="D89" s="54" t="s">
        <v>487</v>
      </c>
      <c r="E89" s="6" t="s">
        <v>96</v>
      </c>
      <c r="F89" s="19">
        <v>1172000</v>
      </c>
      <c r="G89" s="24">
        <v>2730.17</v>
      </c>
      <c r="H89" s="24">
        <v>0.13</v>
      </c>
      <c r="I89" s="31"/>
      <c r="J89" s="31"/>
      <c r="K89" s="35"/>
    </row>
    <row r="90" spans="2:11" x14ac:dyDescent="0.25">
      <c r="B90" s="8" t="s">
        <v>942</v>
      </c>
      <c r="C90" s="57" t="s">
        <v>943</v>
      </c>
      <c r="D90" s="54" t="s">
        <v>944</v>
      </c>
      <c r="E90" s="6" t="s">
        <v>251</v>
      </c>
      <c r="F90" s="19">
        <v>433717</v>
      </c>
      <c r="G90" s="24">
        <v>2416.67</v>
      </c>
      <c r="H90" s="24">
        <v>0.11</v>
      </c>
      <c r="I90" s="31"/>
      <c r="J90" s="31"/>
      <c r="K90" s="35"/>
    </row>
    <row r="91" spans="2:11" x14ac:dyDescent="0.25">
      <c r="B91" s="8" t="s">
        <v>494</v>
      </c>
      <c r="C91" s="57" t="s">
        <v>495</v>
      </c>
      <c r="D91" s="54" t="s">
        <v>496</v>
      </c>
      <c r="E91" s="6" t="s">
        <v>124</v>
      </c>
      <c r="F91" s="19">
        <v>189380</v>
      </c>
      <c r="G91" s="24">
        <v>2234.9699999999998</v>
      </c>
      <c r="H91" s="24">
        <v>0.1</v>
      </c>
      <c r="I91" s="31"/>
      <c r="J91" s="31"/>
      <c r="K91" s="35"/>
    </row>
    <row r="92" spans="2:11" x14ac:dyDescent="0.25">
      <c r="B92" s="8" t="s">
        <v>375</v>
      </c>
      <c r="C92" s="57" t="s">
        <v>376</v>
      </c>
      <c r="D92" s="54" t="s">
        <v>377</v>
      </c>
      <c r="E92" s="6" t="s">
        <v>100</v>
      </c>
      <c r="F92" s="19">
        <v>665232</v>
      </c>
      <c r="G92" s="24">
        <v>1403.64</v>
      </c>
      <c r="H92" s="24">
        <v>7.0000000000000007E-2</v>
      </c>
      <c r="I92" s="31"/>
      <c r="J92" s="31"/>
      <c r="K92" s="35"/>
    </row>
    <row r="93" spans="2:11" x14ac:dyDescent="0.25">
      <c r="B93" s="8" t="s">
        <v>945</v>
      </c>
      <c r="C93" s="57" t="s">
        <v>946</v>
      </c>
      <c r="D93" s="54" t="s">
        <v>947</v>
      </c>
      <c r="E93" s="6" t="s">
        <v>188</v>
      </c>
      <c r="F93" s="19">
        <v>2606407</v>
      </c>
      <c r="G93" s="24">
        <v>1339.69</v>
      </c>
      <c r="H93" s="24">
        <v>0.06</v>
      </c>
      <c r="I93" s="31"/>
      <c r="J93" s="31"/>
      <c r="K93" s="35"/>
    </row>
    <row r="94" spans="2:11" x14ac:dyDescent="0.25">
      <c r="C94" s="58" t="s">
        <v>39</v>
      </c>
      <c r="D94" s="54"/>
      <c r="E94" s="6"/>
      <c r="F94" s="19"/>
      <c r="G94" s="25">
        <f>SUM(XDO_?FINAL_MV?96?)</f>
        <v>1748288.5699999998</v>
      </c>
      <c r="H94" s="25">
        <f>SUM(XDO_?FINAL_PER_NET?96?)</f>
        <v>81.379999999999953</v>
      </c>
      <c r="I94" s="31"/>
      <c r="J94" s="31"/>
      <c r="K94" s="35"/>
    </row>
    <row r="95" spans="2:11" x14ac:dyDescent="0.25">
      <c r="C95" s="57"/>
      <c r="D95" s="54"/>
      <c r="E95" s="6"/>
      <c r="F95" s="19"/>
      <c r="G95" s="24"/>
      <c r="H95" s="24"/>
      <c r="I95" s="31"/>
      <c r="J95" s="31"/>
      <c r="K95" s="35"/>
    </row>
    <row r="96" spans="2:11" x14ac:dyDescent="0.25">
      <c r="C96" s="58" t="s">
        <v>3</v>
      </c>
      <c r="D96" s="54"/>
      <c r="E96" s="6"/>
      <c r="F96" s="19"/>
      <c r="G96" s="24" t="s">
        <v>2</v>
      </c>
      <c r="H96" s="24" t="s">
        <v>2</v>
      </c>
      <c r="I96" s="31"/>
      <c r="J96" s="31"/>
      <c r="K96" s="35"/>
    </row>
    <row r="97" spans="2:11" x14ac:dyDescent="0.25">
      <c r="C97" s="57"/>
      <c r="D97" s="54"/>
      <c r="E97" s="6"/>
      <c r="F97" s="19"/>
      <c r="G97" s="24"/>
      <c r="H97" s="24"/>
      <c r="I97" s="31"/>
      <c r="J97" s="31"/>
      <c r="K97" s="35"/>
    </row>
    <row r="98" spans="2:11" x14ac:dyDescent="0.25">
      <c r="C98" s="59" t="s">
        <v>4</v>
      </c>
      <c r="D98" s="54"/>
      <c r="E98" s="6"/>
      <c r="F98" s="19"/>
      <c r="G98" s="24"/>
      <c r="H98" s="24"/>
      <c r="I98" s="31"/>
      <c r="J98" s="31"/>
      <c r="K98" s="35"/>
    </row>
    <row r="99" spans="2:11" x14ac:dyDescent="0.25">
      <c r="B99" s="8" t="s">
        <v>829</v>
      </c>
      <c r="C99" s="57" t="s">
        <v>830</v>
      </c>
      <c r="D99" s="54" t="s">
        <v>831</v>
      </c>
      <c r="E99" s="6" t="s">
        <v>124</v>
      </c>
      <c r="F99" s="19">
        <v>990530</v>
      </c>
      <c r="G99" s="24">
        <v>62183.31</v>
      </c>
      <c r="H99" s="24">
        <v>2.89</v>
      </c>
      <c r="I99" s="31"/>
      <c r="J99" s="31"/>
      <c r="K99" s="35"/>
    </row>
    <row r="100" spans="2:11" x14ac:dyDescent="0.25">
      <c r="B100" s="8" t="s">
        <v>395</v>
      </c>
      <c r="C100" s="57" t="s">
        <v>396</v>
      </c>
      <c r="D100" s="54" t="s">
        <v>397</v>
      </c>
      <c r="E100" s="6" t="s">
        <v>124</v>
      </c>
      <c r="F100" s="19">
        <v>174140</v>
      </c>
      <c r="G100" s="24">
        <v>43036.66</v>
      </c>
      <c r="H100" s="24">
        <v>2</v>
      </c>
      <c r="I100" s="31"/>
      <c r="J100" s="31"/>
      <c r="K100" s="35"/>
    </row>
    <row r="101" spans="2:11" x14ac:dyDescent="0.25">
      <c r="C101" s="58" t="s">
        <v>39</v>
      </c>
      <c r="D101" s="54"/>
      <c r="E101" s="6"/>
      <c r="F101" s="19"/>
      <c r="G101" s="25">
        <v>105219.97</v>
      </c>
      <c r="H101" s="25">
        <v>4.8899999999999997</v>
      </c>
      <c r="I101" s="31"/>
      <c r="J101" s="31"/>
      <c r="K101" s="35"/>
    </row>
    <row r="102" spans="2:11" x14ac:dyDescent="0.25">
      <c r="C102" s="57"/>
      <c r="D102" s="54"/>
      <c r="E102" s="6"/>
      <c r="F102" s="19"/>
      <c r="G102" s="24"/>
      <c r="H102" s="24"/>
      <c r="I102" s="31"/>
      <c r="J102" s="31"/>
      <c r="K102" s="35"/>
    </row>
    <row r="103" spans="2:11" x14ac:dyDescent="0.25">
      <c r="C103" s="59" t="s">
        <v>4719</v>
      </c>
      <c r="D103" s="54"/>
      <c r="E103" s="6"/>
      <c r="F103" s="19"/>
      <c r="G103" s="24"/>
      <c r="H103" s="24"/>
      <c r="I103" s="31"/>
      <c r="J103" s="31"/>
      <c r="K103" s="35"/>
    </row>
    <row r="104" spans="2:11" x14ac:dyDescent="0.25">
      <c r="B104" s="8" t="s">
        <v>568</v>
      </c>
      <c r="C104" s="57" t="s">
        <v>569</v>
      </c>
      <c r="D104" s="54" t="s">
        <v>570</v>
      </c>
      <c r="E104" s="6" t="s">
        <v>145</v>
      </c>
      <c r="F104" s="19">
        <v>6750000</v>
      </c>
      <c r="G104" s="24">
        <v>21913.88</v>
      </c>
      <c r="H104" s="24">
        <v>1.02</v>
      </c>
      <c r="I104" s="31"/>
      <c r="J104" s="31"/>
      <c r="K104" s="35"/>
    </row>
    <row r="105" spans="2:11" x14ac:dyDescent="0.25">
      <c r="C105" s="58" t="s">
        <v>39</v>
      </c>
      <c r="D105" s="54"/>
      <c r="E105" s="6"/>
      <c r="F105" s="19"/>
      <c r="G105" s="25">
        <v>21913.88</v>
      </c>
      <c r="H105" s="25">
        <v>1.02</v>
      </c>
      <c r="I105" s="31"/>
      <c r="J105" s="31"/>
      <c r="K105" s="35"/>
    </row>
    <row r="106" spans="2:11" x14ac:dyDescent="0.25">
      <c r="C106" s="57"/>
      <c r="D106" s="54"/>
      <c r="E106" s="6"/>
      <c r="F106" s="19"/>
      <c r="G106" s="24"/>
      <c r="H106" s="24"/>
      <c r="I106" s="31"/>
      <c r="J106" s="31"/>
      <c r="K106" s="35"/>
    </row>
    <row r="107" spans="2:11" x14ac:dyDescent="0.25">
      <c r="C107" s="58" t="s">
        <v>5</v>
      </c>
      <c r="D107" s="54"/>
      <c r="E107" s="6"/>
      <c r="F107" s="19"/>
      <c r="G107" s="24"/>
      <c r="H107" s="24"/>
      <c r="I107" s="31"/>
      <c r="J107" s="31"/>
      <c r="K107" s="35"/>
    </row>
    <row r="108" spans="2:11" x14ac:dyDescent="0.25">
      <c r="C108" s="57"/>
      <c r="D108" s="54"/>
      <c r="E108" s="6"/>
      <c r="F108" s="19"/>
      <c r="G108" s="24"/>
      <c r="H108" s="24"/>
      <c r="I108" s="31"/>
      <c r="J108" s="31"/>
      <c r="K108" s="35"/>
    </row>
    <row r="109" spans="2:11" x14ac:dyDescent="0.25">
      <c r="C109" s="58" t="s">
        <v>6</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8" t="s">
        <v>7</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C113" s="58" t="s">
        <v>8</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9</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10</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11</v>
      </c>
      <c r="D119" s="54"/>
      <c r="E119" s="6"/>
      <c r="F119" s="19"/>
      <c r="G119" s="24"/>
      <c r="H119" s="24"/>
      <c r="I119" s="31"/>
      <c r="J119" s="31"/>
      <c r="K119" s="35"/>
    </row>
    <row r="120" spans="1:11" x14ac:dyDescent="0.25">
      <c r="A120" s="28"/>
      <c r="B120" s="28"/>
      <c r="C120" s="58" t="s">
        <v>13</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14</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C124" s="59" t="s">
        <v>15</v>
      </c>
      <c r="D124" s="54"/>
      <c r="E124" s="6"/>
      <c r="F124" s="19"/>
      <c r="G124" s="24"/>
      <c r="H124" s="24"/>
      <c r="I124" s="31"/>
      <c r="J124" s="31"/>
      <c r="K124" s="35"/>
    </row>
    <row r="125" spans="1:11" x14ac:dyDescent="0.25">
      <c r="B125" s="8" t="s">
        <v>948</v>
      </c>
      <c r="C125" s="57" t="s">
        <v>949</v>
      </c>
      <c r="D125" s="54" t="s">
        <v>950</v>
      </c>
      <c r="E125" s="6" t="s">
        <v>656</v>
      </c>
      <c r="F125" s="19">
        <v>40000000</v>
      </c>
      <c r="G125" s="24">
        <v>39611.72</v>
      </c>
      <c r="H125" s="24">
        <v>1.84</v>
      </c>
      <c r="I125" s="31">
        <v>6.8803999999999998</v>
      </c>
      <c r="J125" s="31"/>
      <c r="K125" s="35"/>
    </row>
    <row r="126" spans="1:11" x14ac:dyDescent="0.25">
      <c r="B126" s="8" t="s">
        <v>951</v>
      </c>
      <c r="C126" s="57" t="s">
        <v>952</v>
      </c>
      <c r="D126" s="54" t="s">
        <v>953</v>
      </c>
      <c r="E126" s="6" t="s">
        <v>656</v>
      </c>
      <c r="F126" s="19">
        <v>40000000</v>
      </c>
      <c r="G126" s="24">
        <v>39560.04</v>
      </c>
      <c r="H126" s="24">
        <v>1.84</v>
      </c>
      <c r="I126" s="31">
        <v>6.8800999999999997</v>
      </c>
      <c r="J126" s="31"/>
      <c r="K126" s="35"/>
    </row>
    <row r="127" spans="1:11" x14ac:dyDescent="0.25">
      <c r="B127" s="8" t="s">
        <v>954</v>
      </c>
      <c r="C127" s="57" t="s">
        <v>955</v>
      </c>
      <c r="D127" s="54" t="s">
        <v>956</v>
      </c>
      <c r="E127" s="6" t="s">
        <v>656</v>
      </c>
      <c r="F127" s="19">
        <v>18500000</v>
      </c>
      <c r="G127" s="24">
        <v>18441.43</v>
      </c>
      <c r="H127" s="24">
        <v>0.86</v>
      </c>
      <c r="I127" s="31">
        <v>6.8192000000000004</v>
      </c>
      <c r="J127" s="31"/>
      <c r="K127" s="35"/>
    </row>
    <row r="128" spans="1:11" x14ac:dyDescent="0.25">
      <c r="C128" s="58" t="s">
        <v>39</v>
      </c>
      <c r="D128" s="54"/>
      <c r="E128" s="6"/>
      <c r="F128" s="19"/>
      <c r="G128" s="25">
        <v>97613.19</v>
      </c>
      <c r="H128" s="25">
        <v>4.54</v>
      </c>
      <c r="I128" s="31"/>
      <c r="J128" s="31"/>
      <c r="K128" s="35"/>
    </row>
    <row r="129" spans="1:11" x14ac:dyDescent="0.25">
      <c r="C129" s="57"/>
      <c r="D129" s="54"/>
      <c r="E129" s="6"/>
      <c r="F129" s="19"/>
      <c r="G129" s="24"/>
      <c r="H129" s="24"/>
      <c r="I129" s="31"/>
      <c r="J129" s="31"/>
      <c r="K129" s="35"/>
    </row>
    <row r="130" spans="1:11" x14ac:dyDescent="0.25">
      <c r="C130" s="58" t="s">
        <v>16</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17</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A134" s="10"/>
      <c r="B134" s="28"/>
      <c r="C134" s="58" t="s">
        <v>18</v>
      </c>
      <c r="D134" s="54"/>
      <c r="E134" s="6"/>
      <c r="F134" s="19"/>
      <c r="G134" s="24"/>
      <c r="H134" s="24"/>
      <c r="I134" s="31"/>
      <c r="J134" s="31"/>
      <c r="K134" s="35"/>
    </row>
    <row r="135" spans="1:11" x14ac:dyDescent="0.25">
      <c r="A135" s="28"/>
      <c r="B135" s="28"/>
      <c r="C135" s="58" t="s">
        <v>19</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20</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21</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22</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C143" s="59" t="s">
        <v>23</v>
      </c>
      <c r="D143" s="54"/>
      <c r="E143" s="6"/>
      <c r="F143" s="19"/>
      <c r="G143" s="24"/>
      <c r="H143" s="24"/>
      <c r="I143" s="31"/>
      <c r="J143" s="31"/>
      <c r="K143" s="35"/>
    </row>
    <row r="144" spans="1:11" x14ac:dyDescent="0.25">
      <c r="B144" s="8" t="s">
        <v>37</v>
      </c>
      <c r="C144" s="57" t="s">
        <v>38</v>
      </c>
      <c r="D144" s="54"/>
      <c r="E144" s="6"/>
      <c r="F144" s="19"/>
      <c r="G144" s="24">
        <v>178636.15</v>
      </c>
      <c r="H144" s="24">
        <v>8.32</v>
      </c>
      <c r="I144" s="31"/>
      <c r="J144" s="31"/>
      <c r="K144" s="35"/>
    </row>
    <row r="145" spans="1:54" x14ac:dyDescent="0.25">
      <c r="C145" s="58" t="s">
        <v>39</v>
      </c>
      <c r="D145" s="54"/>
      <c r="E145" s="6"/>
      <c r="F145" s="19"/>
      <c r="G145" s="25">
        <v>178636.15</v>
      </c>
      <c r="H145" s="25">
        <v>8.32</v>
      </c>
      <c r="I145" s="31"/>
      <c r="J145" s="31"/>
      <c r="K145" s="35"/>
    </row>
    <row r="146" spans="1:54" x14ac:dyDescent="0.25">
      <c r="C146" s="57"/>
      <c r="D146" s="54"/>
      <c r="E146" s="6"/>
      <c r="F146" s="19"/>
      <c r="G146" s="24"/>
      <c r="H146" s="24"/>
      <c r="I146" s="31"/>
      <c r="J146" s="31"/>
      <c r="K146" s="35"/>
    </row>
    <row r="147" spans="1:54" x14ac:dyDescent="0.25">
      <c r="A147" s="10"/>
      <c r="B147" s="28"/>
      <c r="C147" s="58" t="s">
        <v>24</v>
      </c>
      <c r="D147" s="54"/>
      <c r="E147" s="6"/>
      <c r="F147" s="19"/>
      <c r="G147" s="24"/>
      <c r="H147" s="24"/>
      <c r="I147" s="31"/>
      <c r="J147" s="31"/>
      <c r="K147" s="35"/>
    </row>
    <row r="148" spans="1:54" s="2" customFormat="1" ht="13.5" x14ac:dyDescent="0.25">
      <c r="A148" s="28"/>
      <c r="B148" s="28"/>
      <c r="C148" s="57" t="s">
        <v>4705</v>
      </c>
      <c r="D148" s="54"/>
      <c r="E148" s="6"/>
      <c r="F148" s="19"/>
      <c r="G148" s="24">
        <v>844</v>
      </c>
      <c r="H148" s="24">
        <v>0.04</v>
      </c>
      <c r="I148" s="31"/>
      <c r="J148" s="31"/>
      <c r="K148" s="35"/>
      <c r="L148" s="3"/>
      <c r="AI148" s="3"/>
      <c r="AV148" s="3"/>
      <c r="AX148" s="3"/>
      <c r="BB148" s="3"/>
    </row>
    <row r="149" spans="1:54" x14ac:dyDescent="0.25">
      <c r="B149" s="8"/>
      <c r="C149" s="57" t="s">
        <v>40</v>
      </c>
      <c r="D149" s="54"/>
      <c r="E149" s="6"/>
      <c r="F149" s="19"/>
      <c r="G149" s="24">
        <v>-4338.18</v>
      </c>
      <c r="H149" s="24">
        <v>-0.19</v>
      </c>
      <c r="I149" s="31"/>
      <c r="J149" s="31"/>
      <c r="K149" s="35"/>
    </row>
    <row r="150" spans="1:54" x14ac:dyDescent="0.25">
      <c r="C150" s="58" t="s">
        <v>39</v>
      </c>
      <c r="D150" s="54"/>
      <c r="E150" s="6"/>
      <c r="F150" s="19"/>
      <c r="G150" s="25">
        <v>-3494.18</v>
      </c>
      <c r="H150" s="25">
        <v>-0.15</v>
      </c>
      <c r="I150" s="31"/>
      <c r="J150" s="31"/>
      <c r="K150" s="35"/>
    </row>
    <row r="151" spans="1:54" x14ac:dyDescent="0.25">
      <c r="C151" s="57"/>
      <c r="D151" s="54"/>
      <c r="E151" s="6"/>
      <c r="F151" s="19"/>
      <c r="G151" s="24"/>
      <c r="H151" s="24"/>
      <c r="I151" s="31"/>
      <c r="J151" s="31"/>
      <c r="K151" s="35"/>
    </row>
    <row r="152" spans="1:54" x14ac:dyDescent="0.25">
      <c r="C152" s="60" t="s">
        <v>41</v>
      </c>
      <c r="D152" s="55"/>
      <c r="E152" s="5"/>
      <c r="F152" s="20"/>
      <c r="G152" s="26">
        <v>2148177.58</v>
      </c>
      <c r="H152" s="26">
        <v>100</v>
      </c>
      <c r="I152" s="32"/>
      <c r="J152" s="32"/>
      <c r="K152" s="36"/>
    </row>
    <row r="154" spans="1:54" s="50" customFormat="1" ht="15.75" x14ac:dyDescent="0.3">
      <c r="C154" s="50" t="s">
        <v>4592</v>
      </c>
      <c r="F154" s="51"/>
      <c r="G154" s="51"/>
      <c r="H154" s="51"/>
    </row>
    <row r="155" spans="1:54" s="42" customFormat="1" ht="27" x14ac:dyDescent="0.25">
      <c r="B155" s="43"/>
      <c r="C155" s="43" t="s">
        <v>4587</v>
      </c>
      <c r="D155" s="43" t="s">
        <v>4588</v>
      </c>
      <c r="E155" s="43" t="s">
        <v>4589</v>
      </c>
      <c r="F155" s="44" t="s">
        <v>31</v>
      </c>
      <c r="G155" s="45" t="s">
        <v>4590</v>
      </c>
      <c r="H155" s="44" t="s">
        <v>33</v>
      </c>
      <c r="I155" s="43" t="s">
        <v>36</v>
      </c>
    </row>
    <row r="156" spans="1:54" s="42" customFormat="1" ht="13.5" x14ac:dyDescent="0.25">
      <c r="B156" s="43"/>
      <c r="C156" s="43" t="s">
        <v>4594</v>
      </c>
      <c r="D156" s="43"/>
      <c r="E156" s="43"/>
      <c r="F156" s="44"/>
      <c r="G156" s="45"/>
      <c r="H156" s="44"/>
      <c r="I156" s="43"/>
    </row>
    <row r="157" spans="1:54" s="2" customFormat="1" ht="13.5" x14ac:dyDescent="0.25">
      <c r="B157" s="46">
        <v>2300100</v>
      </c>
      <c r="C157" s="46" t="s">
        <v>4593</v>
      </c>
      <c r="D157" s="46" t="s">
        <v>4585</v>
      </c>
      <c r="E157" s="46" t="s">
        <v>12</v>
      </c>
      <c r="F157" s="47">
        <v>105000</v>
      </c>
      <c r="G157" s="47">
        <v>51060.24</v>
      </c>
      <c r="H157" s="47">
        <v>2.38</v>
      </c>
      <c r="I157" s="46"/>
    </row>
    <row r="158" spans="1:54" s="2" customFormat="1" ht="13.5" x14ac:dyDescent="0.25">
      <c r="B158" s="46">
        <v>2300099</v>
      </c>
      <c r="C158" s="46" t="s">
        <v>4593</v>
      </c>
      <c r="D158" s="46" t="s">
        <v>4585</v>
      </c>
      <c r="E158" s="46" t="s">
        <v>12</v>
      </c>
      <c r="F158" s="47">
        <v>288750</v>
      </c>
      <c r="G158" s="47">
        <v>63195.680625000001</v>
      </c>
      <c r="H158" s="47">
        <v>2.94</v>
      </c>
      <c r="I158" s="46"/>
    </row>
    <row r="159" spans="1:54" s="1" customFormat="1" ht="13.5" x14ac:dyDescent="0.25">
      <c r="B159" s="48"/>
      <c r="C159" s="48" t="s">
        <v>4523</v>
      </c>
      <c r="D159" s="48"/>
      <c r="E159" s="48"/>
      <c r="F159" s="49"/>
      <c r="G159" s="49"/>
      <c r="H159" s="49"/>
      <c r="I159" s="48"/>
    </row>
    <row r="160" spans="1:54" s="2" customFormat="1" ht="13.5" x14ac:dyDescent="0.25">
      <c r="B160" s="46">
        <v>2216539</v>
      </c>
      <c r="C160" s="46" t="s">
        <v>4572</v>
      </c>
      <c r="D160" s="46" t="s">
        <v>4522</v>
      </c>
      <c r="E160" s="46" t="s">
        <v>421</v>
      </c>
      <c r="F160" s="47">
        <v>-3191650</v>
      </c>
      <c r="G160" s="47">
        <v>-6584.3739500000001</v>
      </c>
      <c r="H160" s="47">
        <v>-0.31</v>
      </c>
      <c r="I160" s="46"/>
    </row>
    <row r="161" spans="2:11" s="2" customFormat="1" ht="13.5" x14ac:dyDescent="0.25">
      <c r="B161" s="46">
        <v>2216550</v>
      </c>
      <c r="C161" s="46" t="s">
        <v>4612</v>
      </c>
      <c r="D161" s="46" t="s">
        <v>4585</v>
      </c>
      <c r="E161" s="46" t="s">
        <v>96</v>
      </c>
      <c r="F161" s="47">
        <v>20000</v>
      </c>
      <c r="G161" s="47">
        <v>55.03</v>
      </c>
      <c r="H161" s="47" t="s">
        <v>4706</v>
      </c>
      <c r="I161" s="46"/>
    </row>
    <row r="162" spans="2:11" s="1" customFormat="1" ht="13.5" x14ac:dyDescent="0.25">
      <c r="B162" s="48"/>
      <c r="C162" s="48" t="s">
        <v>4591</v>
      </c>
      <c r="D162" s="48"/>
      <c r="E162" s="48"/>
      <c r="F162" s="49"/>
      <c r="G162" s="49">
        <v>107726.576675</v>
      </c>
      <c r="H162" s="49">
        <v>5.0100000000000007</v>
      </c>
      <c r="I162" s="48"/>
    </row>
    <row r="164" spans="2:11" x14ac:dyDescent="0.25">
      <c r="C164" s="1" t="s">
        <v>42</v>
      </c>
    </row>
    <row r="165" spans="2:11" x14ac:dyDescent="0.25">
      <c r="C165" s="37" t="s">
        <v>43</v>
      </c>
      <c r="D165" s="37"/>
      <c r="E165" s="37"/>
      <c r="F165" s="37"/>
      <c r="G165" s="37"/>
      <c r="H165" s="37"/>
      <c r="I165" s="37"/>
      <c r="J165" s="37"/>
      <c r="K165" s="37"/>
    </row>
    <row r="166" spans="2:11" x14ac:dyDescent="0.25">
      <c r="C166" s="2" t="s">
        <v>44</v>
      </c>
    </row>
    <row r="167" spans="2:11" x14ac:dyDescent="0.25">
      <c r="C167" s="2" t="s">
        <v>45</v>
      </c>
    </row>
    <row r="168" spans="2:11" x14ac:dyDescent="0.25">
      <c r="C168" s="2" t="s">
        <v>46</v>
      </c>
    </row>
    <row r="169" spans="2:11" x14ac:dyDescent="0.25">
      <c r="C169" s="2" t="s">
        <v>47</v>
      </c>
    </row>
    <row r="170" spans="2:11" x14ac:dyDescent="0.25">
      <c r="C170" s="2" t="s">
        <v>4748</v>
      </c>
    </row>
    <row r="172" spans="2:11" x14ac:dyDescent="0.25">
      <c r="C172" s="77" t="s">
        <v>4788</v>
      </c>
      <c r="E172" s="77" t="s">
        <v>4789</v>
      </c>
      <c r="F172" s="78"/>
    </row>
    <row r="173" spans="2:11" x14ac:dyDescent="0.25">
      <c r="E173" s="2" t="s">
        <v>4792</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
  <dimension ref="A1:IV78"/>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4308</v>
      </c>
      <c r="J2" s="38" t="s">
        <v>4517</v>
      </c>
    </row>
    <row r="3" spans="1:54" ht="16.5" x14ac:dyDescent="0.3">
      <c r="C3" s="1" t="s">
        <v>26</v>
      </c>
      <c r="D3" s="21" t="s">
        <v>4309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2204</v>
      </c>
      <c r="C18" s="57" t="s">
        <v>582</v>
      </c>
      <c r="D18" s="54" t="s">
        <v>2205</v>
      </c>
      <c r="E18" s="6" t="s">
        <v>579</v>
      </c>
      <c r="F18" s="19">
        <v>1000</v>
      </c>
      <c r="G18" s="24">
        <v>996.44</v>
      </c>
      <c r="H18" s="24">
        <v>6.64</v>
      </c>
      <c r="I18" s="31">
        <v>7.78</v>
      </c>
      <c r="J18" s="31"/>
      <c r="K18" s="35" t="s">
        <v>580</v>
      </c>
    </row>
    <row r="19" spans="2:11" x14ac:dyDescent="0.25">
      <c r="B19" s="8" t="s">
        <v>1053</v>
      </c>
      <c r="C19" s="57" t="s">
        <v>577</v>
      </c>
      <c r="D19" s="54" t="s">
        <v>1054</v>
      </c>
      <c r="E19" s="6" t="s">
        <v>579</v>
      </c>
      <c r="F19" s="19">
        <v>1000</v>
      </c>
      <c r="G19" s="24">
        <v>995.4</v>
      </c>
      <c r="H19" s="24">
        <v>6.63</v>
      </c>
      <c r="I19" s="31">
        <v>7.78</v>
      </c>
      <c r="J19" s="31"/>
      <c r="K19" s="35" t="s">
        <v>580</v>
      </c>
    </row>
    <row r="20" spans="2:11" x14ac:dyDescent="0.25">
      <c r="B20" s="8" t="s">
        <v>2493</v>
      </c>
      <c r="C20" s="57" t="s">
        <v>963</v>
      </c>
      <c r="D20" s="54" t="s">
        <v>2494</v>
      </c>
      <c r="E20" s="6" t="s">
        <v>579</v>
      </c>
      <c r="F20" s="19">
        <v>20</v>
      </c>
      <c r="G20" s="24">
        <v>201.69</v>
      </c>
      <c r="H20" s="24">
        <v>1.34</v>
      </c>
      <c r="I20" s="31">
        <v>7.61</v>
      </c>
      <c r="J20" s="31"/>
      <c r="K20" s="35" t="s">
        <v>580</v>
      </c>
    </row>
    <row r="21" spans="2:11" x14ac:dyDescent="0.25">
      <c r="C21" s="58" t="s">
        <v>39</v>
      </c>
      <c r="D21" s="54"/>
      <c r="E21" s="6"/>
      <c r="F21" s="19"/>
      <c r="G21" s="25">
        <v>2193.5300000000002</v>
      </c>
      <c r="H21" s="25">
        <v>14.61</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3455</v>
      </c>
      <c r="C30" s="57" t="s">
        <v>3456</v>
      </c>
      <c r="D30" s="54" t="s">
        <v>3457</v>
      </c>
      <c r="E30" s="6" t="s">
        <v>656</v>
      </c>
      <c r="F30" s="19">
        <v>1500000</v>
      </c>
      <c r="G30" s="24">
        <v>1533.65</v>
      </c>
      <c r="H30" s="24">
        <v>10.220000000000001</v>
      </c>
      <c r="I30" s="31">
        <v>7.5490648</v>
      </c>
      <c r="J30" s="31"/>
      <c r="K30" s="35"/>
    </row>
    <row r="31" spans="2:11" x14ac:dyDescent="0.25">
      <c r="C31" s="58" t="s">
        <v>39</v>
      </c>
      <c r="D31" s="54"/>
      <c r="E31" s="6"/>
      <c r="F31" s="19"/>
      <c r="G31" s="25">
        <v>1533.65</v>
      </c>
      <c r="H31" s="25">
        <v>10.220000000000001</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2941</v>
      </c>
      <c r="C43" s="57" t="s">
        <v>2942</v>
      </c>
      <c r="D43" s="54" t="s">
        <v>2943</v>
      </c>
      <c r="E43" s="6" t="s">
        <v>656</v>
      </c>
      <c r="F43" s="19">
        <v>4717000</v>
      </c>
      <c r="G43" s="24">
        <v>4055.38</v>
      </c>
      <c r="H43" s="24">
        <v>27.01</v>
      </c>
      <c r="I43" s="31">
        <v>7.3119009999999998</v>
      </c>
      <c r="J43" s="31"/>
      <c r="K43" s="35"/>
    </row>
    <row r="44" spans="1:11" x14ac:dyDescent="0.25">
      <c r="B44" s="8" t="s">
        <v>2953</v>
      </c>
      <c r="C44" s="57" t="s">
        <v>2954</v>
      </c>
      <c r="D44" s="54" t="s">
        <v>2955</v>
      </c>
      <c r="E44" s="6" t="s">
        <v>656</v>
      </c>
      <c r="F44" s="19">
        <v>4294000</v>
      </c>
      <c r="G44" s="24">
        <v>3672.17</v>
      </c>
      <c r="H44" s="24">
        <v>24.46</v>
      </c>
      <c r="I44" s="31">
        <v>7.3126255999999996</v>
      </c>
      <c r="J44" s="31"/>
      <c r="K44" s="35"/>
    </row>
    <row r="45" spans="1:11" x14ac:dyDescent="0.25">
      <c r="B45" s="8" t="s">
        <v>4310</v>
      </c>
      <c r="C45" s="57" t="s">
        <v>4311</v>
      </c>
      <c r="D45" s="54" t="s">
        <v>4312</v>
      </c>
      <c r="E45" s="6" t="s">
        <v>656</v>
      </c>
      <c r="F45" s="19">
        <v>2503600</v>
      </c>
      <c r="G45" s="24">
        <v>2125.34</v>
      </c>
      <c r="H45" s="24">
        <v>14.16</v>
      </c>
      <c r="I45" s="31">
        <v>7.317609</v>
      </c>
      <c r="J45" s="31"/>
      <c r="K45" s="35"/>
    </row>
    <row r="46" spans="1:11" x14ac:dyDescent="0.25">
      <c r="B46" s="8" t="s">
        <v>2301</v>
      </c>
      <c r="C46" s="57" t="s">
        <v>2302</v>
      </c>
      <c r="D46" s="54" t="s">
        <v>2303</v>
      </c>
      <c r="E46" s="6" t="s">
        <v>656</v>
      </c>
      <c r="F46" s="19">
        <v>1350000</v>
      </c>
      <c r="G46" s="24">
        <v>1156.0899999999999</v>
      </c>
      <c r="H46" s="24">
        <v>7.7</v>
      </c>
      <c r="I46" s="31">
        <v>7.3124703000000002</v>
      </c>
      <c r="J46" s="31"/>
      <c r="K46" s="35"/>
    </row>
    <row r="47" spans="1:11" x14ac:dyDescent="0.25">
      <c r="C47" s="58" t="s">
        <v>39</v>
      </c>
      <c r="D47" s="54"/>
      <c r="E47" s="6"/>
      <c r="F47" s="19"/>
      <c r="G47" s="25">
        <v>11008.98</v>
      </c>
      <c r="H47" s="25">
        <v>73.33</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86.95</v>
      </c>
      <c r="H59" s="24">
        <v>0.57999999999999996</v>
      </c>
      <c r="I59" s="31"/>
      <c r="J59" s="31"/>
      <c r="K59" s="35"/>
    </row>
    <row r="60" spans="1:54" x14ac:dyDescent="0.25">
      <c r="C60" s="58" t="s">
        <v>39</v>
      </c>
      <c r="D60" s="54"/>
      <c r="E60" s="6"/>
      <c r="F60" s="19"/>
      <c r="G60" s="25">
        <v>86.95</v>
      </c>
      <c r="H60" s="25">
        <v>0.57999999999999996</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4705</v>
      </c>
      <c r="D63" s="54"/>
      <c r="E63" s="6"/>
      <c r="F63" s="19"/>
      <c r="G63" s="24" t="s">
        <v>2</v>
      </c>
      <c r="H63" s="24" t="s">
        <v>2</v>
      </c>
      <c r="I63" s="31"/>
      <c r="J63" s="31"/>
      <c r="K63" s="35"/>
      <c r="L63" s="3"/>
      <c r="AI63" s="3"/>
      <c r="AV63" s="3"/>
      <c r="AX63" s="3"/>
      <c r="BB63" s="3"/>
    </row>
    <row r="64" spans="1:54" x14ac:dyDescent="0.25">
      <c r="B64" s="8"/>
      <c r="C64" s="57" t="s">
        <v>40</v>
      </c>
      <c r="D64" s="54"/>
      <c r="E64" s="6"/>
      <c r="F64" s="19"/>
      <c r="G64" s="24">
        <v>189.27</v>
      </c>
      <c r="H64" s="24">
        <v>1.26</v>
      </c>
      <c r="I64" s="31"/>
      <c r="J64" s="31"/>
      <c r="K64" s="35"/>
    </row>
    <row r="65" spans="3:11" x14ac:dyDescent="0.25">
      <c r="C65" s="58" t="s">
        <v>39</v>
      </c>
      <c r="D65" s="54"/>
      <c r="E65" s="6"/>
      <c r="F65" s="19"/>
      <c r="G65" s="25">
        <v>189.27</v>
      </c>
      <c r="H65" s="25">
        <v>1.26</v>
      </c>
      <c r="I65" s="31"/>
      <c r="J65" s="31"/>
      <c r="K65" s="35"/>
    </row>
    <row r="66" spans="3:11" x14ac:dyDescent="0.25">
      <c r="C66" s="57"/>
      <c r="D66" s="54"/>
      <c r="E66" s="6"/>
      <c r="F66" s="19"/>
      <c r="G66" s="24"/>
      <c r="H66" s="24"/>
      <c r="I66" s="31"/>
      <c r="J66" s="31"/>
      <c r="K66" s="35"/>
    </row>
    <row r="67" spans="3:11" x14ac:dyDescent="0.25">
      <c r="C67" s="60" t="s">
        <v>41</v>
      </c>
      <c r="D67" s="55"/>
      <c r="E67" s="5"/>
      <c r="F67" s="20"/>
      <c r="G67" s="26">
        <v>15012.38</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77" t="s">
        <v>4788</v>
      </c>
      <c r="E77" s="77" t="s">
        <v>4789</v>
      </c>
      <c r="F77" s="78"/>
    </row>
    <row r="78" spans="3:11" x14ac:dyDescent="0.25">
      <c r="E78" s="2" t="s">
        <v>4831</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
  <dimension ref="A1:IV83"/>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4313</v>
      </c>
      <c r="J2" s="38" t="s">
        <v>4517</v>
      </c>
    </row>
    <row r="3" spans="1:54" ht="16.5" x14ac:dyDescent="0.3">
      <c r="C3" s="1" t="s">
        <v>26</v>
      </c>
      <c r="D3" s="21" t="s">
        <v>4314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1732</v>
      </c>
      <c r="C18" s="57" t="s">
        <v>625</v>
      </c>
      <c r="D18" s="54" t="s">
        <v>1733</v>
      </c>
      <c r="E18" s="6" t="s">
        <v>579</v>
      </c>
      <c r="F18" s="19">
        <v>250</v>
      </c>
      <c r="G18" s="24">
        <v>2494.11</v>
      </c>
      <c r="H18" s="24">
        <v>9.26</v>
      </c>
      <c r="I18" s="31">
        <v>7.53</v>
      </c>
      <c r="J18" s="31"/>
      <c r="K18" s="35" t="s">
        <v>580</v>
      </c>
    </row>
    <row r="19" spans="1:11" x14ac:dyDescent="0.25">
      <c r="B19" s="8" t="s">
        <v>1699</v>
      </c>
      <c r="C19" s="57" t="s">
        <v>577</v>
      </c>
      <c r="D19" s="54" t="s">
        <v>1700</v>
      </c>
      <c r="E19" s="6" t="s">
        <v>1335</v>
      </c>
      <c r="F19" s="19">
        <v>200</v>
      </c>
      <c r="G19" s="24">
        <v>1995.38</v>
      </c>
      <c r="H19" s="24">
        <v>7.4</v>
      </c>
      <c r="I19" s="31">
        <v>7.4996</v>
      </c>
      <c r="J19" s="31"/>
      <c r="K19" s="35"/>
    </row>
    <row r="20" spans="1:11" x14ac:dyDescent="0.25">
      <c r="C20" s="58" t="s">
        <v>39</v>
      </c>
      <c r="D20" s="54"/>
      <c r="E20" s="6"/>
      <c r="F20" s="19"/>
      <c r="G20" s="25">
        <v>4489.49</v>
      </c>
      <c r="H20" s="25">
        <v>16.66</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1370</v>
      </c>
      <c r="C32" s="57" t="s">
        <v>51</v>
      </c>
      <c r="D32" s="54" t="s">
        <v>1371</v>
      </c>
      <c r="E32" s="6" t="s">
        <v>690</v>
      </c>
      <c r="F32" s="19">
        <v>400</v>
      </c>
      <c r="G32" s="24">
        <v>1981.37</v>
      </c>
      <c r="H32" s="24">
        <v>7.35</v>
      </c>
      <c r="I32" s="31">
        <v>7.7999000000000001</v>
      </c>
      <c r="J32" s="31"/>
      <c r="K32" s="35" t="s">
        <v>580</v>
      </c>
    </row>
    <row r="33" spans="2:11" x14ac:dyDescent="0.25">
      <c r="B33" s="8" t="s">
        <v>4315</v>
      </c>
      <c r="C33" s="57" t="s">
        <v>4316</v>
      </c>
      <c r="D33" s="54" t="s">
        <v>4317</v>
      </c>
      <c r="E33" s="6" t="s">
        <v>690</v>
      </c>
      <c r="F33" s="19">
        <v>340</v>
      </c>
      <c r="G33" s="24">
        <v>1684.03</v>
      </c>
      <c r="H33" s="24">
        <v>6.25</v>
      </c>
      <c r="I33" s="31">
        <v>7.8650000000000002</v>
      </c>
      <c r="J33" s="31"/>
      <c r="K33" s="35" t="s">
        <v>580</v>
      </c>
    </row>
    <row r="34" spans="2:11" x14ac:dyDescent="0.25">
      <c r="B34" s="8" t="s">
        <v>4318</v>
      </c>
      <c r="C34" s="57" t="s">
        <v>606</v>
      </c>
      <c r="D34" s="54" t="s">
        <v>4319</v>
      </c>
      <c r="E34" s="6" t="s">
        <v>690</v>
      </c>
      <c r="F34" s="19">
        <v>340</v>
      </c>
      <c r="G34" s="24">
        <v>1683.66</v>
      </c>
      <c r="H34" s="24">
        <v>6.25</v>
      </c>
      <c r="I34" s="31">
        <v>8.0496999999999996</v>
      </c>
      <c r="J34" s="31"/>
      <c r="K34" s="35" t="s">
        <v>580</v>
      </c>
    </row>
    <row r="35" spans="2:11" x14ac:dyDescent="0.25">
      <c r="B35" s="8" t="s">
        <v>4320</v>
      </c>
      <c r="C35" s="57" t="s">
        <v>2277</v>
      </c>
      <c r="D35" s="54" t="s">
        <v>4321</v>
      </c>
      <c r="E35" s="6" t="s">
        <v>690</v>
      </c>
      <c r="F35" s="19">
        <v>340</v>
      </c>
      <c r="G35" s="24">
        <v>1683.66</v>
      </c>
      <c r="H35" s="24">
        <v>6.25</v>
      </c>
      <c r="I35" s="31">
        <v>8.0496999999999996</v>
      </c>
      <c r="J35" s="31"/>
      <c r="K35" s="35" t="s">
        <v>580</v>
      </c>
    </row>
    <row r="36" spans="2:11" x14ac:dyDescent="0.25">
      <c r="C36" s="58" t="s">
        <v>39</v>
      </c>
      <c r="D36" s="54"/>
      <c r="E36" s="6"/>
      <c r="F36" s="19"/>
      <c r="G36" s="25">
        <v>7032.72</v>
      </c>
      <c r="H36" s="25">
        <v>26.1</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4322</v>
      </c>
      <c r="C39" s="57" t="s">
        <v>582</v>
      </c>
      <c r="D39" s="54" t="s">
        <v>4323</v>
      </c>
      <c r="E39" s="6" t="s">
        <v>690</v>
      </c>
      <c r="F39" s="19">
        <v>500</v>
      </c>
      <c r="G39" s="24">
        <v>2484.9899999999998</v>
      </c>
      <c r="H39" s="24">
        <v>9.2200000000000006</v>
      </c>
      <c r="I39" s="31">
        <v>7.3502000000000001</v>
      </c>
      <c r="J39" s="31"/>
      <c r="K39" s="35"/>
    </row>
    <row r="40" spans="2:11" x14ac:dyDescent="0.25">
      <c r="B40" s="8" t="s">
        <v>4324</v>
      </c>
      <c r="C40" s="57" t="s">
        <v>69</v>
      </c>
      <c r="D40" s="54" t="s">
        <v>4325</v>
      </c>
      <c r="E40" s="6" t="s">
        <v>690</v>
      </c>
      <c r="F40" s="19">
        <v>500</v>
      </c>
      <c r="G40" s="24">
        <v>2478</v>
      </c>
      <c r="H40" s="24">
        <v>9.1999999999999993</v>
      </c>
      <c r="I40" s="31">
        <v>7.3647999999999998</v>
      </c>
      <c r="J40" s="31"/>
      <c r="K40" s="35" t="s">
        <v>580</v>
      </c>
    </row>
    <row r="41" spans="2:11" x14ac:dyDescent="0.25">
      <c r="B41" s="8" t="s">
        <v>4326</v>
      </c>
      <c r="C41" s="57" t="s">
        <v>130</v>
      </c>
      <c r="D41" s="54" t="s">
        <v>4327</v>
      </c>
      <c r="E41" s="6" t="s">
        <v>690</v>
      </c>
      <c r="F41" s="19">
        <v>460</v>
      </c>
      <c r="G41" s="24">
        <v>2280.0100000000002</v>
      </c>
      <c r="H41" s="24">
        <v>8.4600000000000009</v>
      </c>
      <c r="I41" s="31">
        <v>7.2748999999999997</v>
      </c>
      <c r="J41" s="31"/>
      <c r="K41" s="35" t="s">
        <v>580</v>
      </c>
    </row>
    <row r="42" spans="2:11" x14ac:dyDescent="0.25">
      <c r="B42" s="8" t="s">
        <v>2297</v>
      </c>
      <c r="C42" s="57" t="s">
        <v>1226</v>
      </c>
      <c r="D42" s="54" t="s">
        <v>2298</v>
      </c>
      <c r="E42" s="6" t="s">
        <v>1115</v>
      </c>
      <c r="F42" s="19">
        <v>400</v>
      </c>
      <c r="G42" s="24">
        <v>1982.41</v>
      </c>
      <c r="H42" s="24">
        <v>7.36</v>
      </c>
      <c r="I42" s="31">
        <v>7.3597000000000001</v>
      </c>
      <c r="J42" s="31"/>
      <c r="K42" s="35" t="s">
        <v>580</v>
      </c>
    </row>
    <row r="43" spans="2:11" x14ac:dyDescent="0.25">
      <c r="B43" s="8" t="s">
        <v>4328</v>
      </c>
      <c r="C43" s="57" t="s">
        <v>363</v>
      </c>
      <c r="D43" s="54" t="s">
        <v>4329</v>
      </c>
      <c r="E43" s="6" t="s">
        <v>690</v>
      </c>
      <c r="F43" s="19">
        <v>400</v>
      </c>
      <c r="G43" s="24">
        <v>1982.4</v>
      </c>
      <c r="H43" s="24">
        <v>7.36</v>
      </c>
      <c r="I43" s="31">
        <v>7.3647999999999998</v>
      </c>
      <c r="J43" s="31"/>
      <c r="K43" s="35" t="s">
        <v>580</v>
      </c>
    </row>
    <row r="44" spans="2:11" x14ac:dyDescent="0.25">
      <c r="B44" s="8" t="s">
        <v>1461</v>
      </c>
      <c r="C44" s="57" t="s">
        <v>345</v>
      </c>
      <c r="D44" s="54" t="s">
        <v>1462</v>
      </c>
      <c r="E44" s="6" t="s">
        <v>690</v>
      </c>
      <c r="F44" s="19">
        <v>400</v>
      </c>
      <c r="G44" s="24">
        <v>1982.39</v>
      </c>
      <c r="H44" s="24">
        <v>7.36</v>
      </c>
      <c r="I44" s="31">
        <v>7.3677999999999999</v>
      </c>
      <c r="J44" s="31"/>
      <c r="K44" s="35" t="s">
        <v>580</v>
      </c>
    </row>
    <row r="45" spans="2:11" x14ac:dyDescent="0.25">
      <c r="B45" s="8" t="s">
        <v>4330</v>
      </c>
      <c r="C45" s="57" t="s">
        <v>709</v>
      </c>
      <c r="D45" s="54" t="s">
        <v>4331</v>
      </c>
      <c r="E45" s="6" t="s">
        <v>690</v>
      </c>
      <c r="F45" s="19">
        <v>340</v>
      </c>
      <c r="G45" s="24">
        <v>1684.97</v>
      </c>
      <c r="H45" s="24">
        <v>6.25</v>
      </c>
      <c r="I45" s="31">
        <v>7.4002999999999997</v>
      </c>
      <c r="J45" s="31"/>
      <c r="K45" s="35" t="s">
        <v>580</v>
      </c>
    </row>
    <row r="46" spans="2:11" x14ac:dyDescent="0.25">
      <c r="C46" s="58" t="s">
        <v>39</v>
      </c>
      <c r="D46" s="54"/>
      <c r="E46" s="6"/>
      <c r="F46" s="19"/>
      <c r="G46" s="25">
        <v>14875.17</v>
      </c>
      <c r="H46" s="25">
        <v>55.21</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344.45</v>
      </c>
      <c r="H64" s="24">
        <v>1.28</v>
      </c>
      <c r="I64" s="31"/>
      <c r="J64" s="31"/>
      <c r="K64" s="35"/>
    </row>
    <row r="65" spans="1:54" x14ac:dyDescent="0.25">
      <c r="C65" s="58" t="s">
        <v>39</v>
      </c>
      <c r="D65" s="54"/>
      <c r="E65" s="6"/>
      <c r="F65" s="19"/>
      <c r="G65" s="25">
        <v>344.45</v>
      </c>
      <c r="H65" s="25">
        <v>1.28</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4705</v>
      </c>
      <c r="D68" s="54"/>
      <c r="E68" s="6"/>
      <c r="F68" s="19"/>
      <c r="G68" s="24" t="s">
        <v>2</v>
      </c>
      <c r="H68" s="24" t="s">
        <v>2</v>
      </c>
      <c r="I68" s="31"/>
      <c r="J68" s="31"/>
      <c r="K68" s="35"/>
      <c r="L68" s="3"/>
      <c r="AI68" s="3"/>
      <c r="AV68" s="3"/>
      <c r="AX68" s="3"/>
      <c r="BB68" s="3"/>
    </row>
    <row r="69" spans="1:54" x14ac:dyDescent="0.25">
      <c r="B69" s="8"/>
      <c r="C69" s="57" t="s">
        <v>40</v>
      </c>
      <c r="D69" s="54"/>
      <c r="E69" s="6"/>
      <c r="F69" s="19"/>
      <c r="G69" s="24">
        <v>206.76</v>
      </c>
      <c r="H69" s="24">
        <v>0.75</v>
      </c>
      <c r="I69" s="31"/>
      <c r="J69" s="31"/>
      <c r="K69" s="35"/>
    </row>
    <row r="70" spans="1:54" x14ac:dyDescent="0.25">
      <c r="C70" s="58" t="s">
        <v>39</v>
      </c>
      <c r="D70" s="54"/>
      <c r="E70" s="6"/>
      <c r="F70" s="19"/>
      <c r="G70" s="25">
        <v>206.76</v>
      </c>
      <c r="H70" s="25">
        <v>0.75</v>
      </c>
      <c r="I70" s="31"/>
      <c r="J70" s="31"/>
      <c r="K70" s="35"/>
    </row>
    <row r="71" spans="1:54" x14ac:dyDescent="0.25">
      <c r="C71" s="57"/>
      <c r="D71" s="54"/>
      <c r="E71" s="6"/>
      <c r="F71" s="19"/>
      <c r="G71" s="24"/>
      <c r="H71" s="24"/>
      <c r="I71" s="31"/>
      <c r="J71" s="31"/>
      <c r="K71" s="35"/>
    </row>
    <row r="72" spans="1:54" x14ac:dyDescent="0.25">
      <c r="C72" s="60" t="s">
        <v>41</v>
      </c>
      <c r="D72" s="55"/>
      <c r="E72" s="5"/>
      <c r="F72" s="20"/>
      <c r="G72" s="26">
        <v>26948.59</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7" t="s">
        <v>4788</v>
      </c>
      <c r="E82" s="77" t="s">
        <v>4789</v>
      </c>
      <c r="F82" s="78"/>
    </row>
    <row r="83" spans="3:6" x14ac:dyDescent="0.25">
      <c r="E83" s="2" t="s">
        <v>4848</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
  <dimension ref="A1:IV80"/>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4332</v>
      </c>
      <c r="J2" s="38" t="s">
        <v>4517</v>
      </c>
    </row>
    <row r="3" spans="1:54" ht="16.5" x14ac:dyDescent="0.3">
      <c r="C3" s="1" t="s">
        <v>26</v>
      </c>
      <c r="D3" s="21" t="s">
        <v>4333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1053</v>
      </c>
      <c r="C18" s="57" t="s">
        <v>577</v>
      </c>
      <c r="D18" s="54" t="s">
        <v>1054</v>
      </c>
      <c r="E18" s="6" t="s">
        <v>579</v>
      </c>
      <c r="F18" s="19">
        <v>900</v>
      </c>
      <c r="G18" s="24">
        <v>895.86</v>
      </c>
      <c r="H18" s="24">
        <v>7.9</v>
      </c>
      <c r="I18" s="31">
        <v>7.78</v>
      </c>
      <c r="J18" s="31"/>
      <c r="K18" s="35" t="s">
        <v>580</v>
      </c>
    </row>
    <row r="19" spans="2:11" x14ac:dyDescent="0.25">
      <c r="B19" s="8" t="s">
        <v>2501</v>
      </c>
      <c r="C19" s="57" t="s">
        <v>582</v>
      </c>
      <c r="D19" s="54" t="s">
        <v>2502</v>
      </c>
      <c r="E19" s="6" t="s">
        <v>1335</v>
      </c>
      <c r="F19" s="19">
        <v>90</v>
      </c>
      <c r="G19" s="24">
        <v>888.38</v>
      </c>
      <c r="H19" s="24">
        <v>7.83</v>
      </c>
      <c r="I19" s="31">
        <v>7.78</v>
      </c>
      <c r="J19" s="31"/>
      <c r="K19" s="35"/>
    </row>
    <row r="20" spans="2:11" x14ac:dyDescent="0.25">
      <c r="B20" s="8" t="s">
        <v>1551</v>
      </c>
      <c r="C20" s="57" t="s">
        <v>625</v>
      </c>
      <c r="D20" s="54" t="s">
        <v>1552</v>
      </c>
      <c r="E20" s="6" t="s">
        <v>579</v>
      </c>
      <c r="F20" s="19">
        <v>800</v>
      </c>
      <c r="G20" s="24">
        <v>797.5</v>
      </c>
      <c r="H20" s="24">
        <v>7.03</v>
      </c>
      <c r="I20" s="31">
        <v>7.74</v>
      </c>
      <c r="J20" s="31"/>
      <c r="K20" s="35" t="s">
        <v>580</v>
      </c>
    </row>
    <row r="21" spans="2:11" x14ac:dyDescent="0.25">
      <c r="B21" s="8" t="s">
        <v>2493</v>
      </c>
      <c r="C21" s="57" t="s">
        <v>963</v>
      </c>
      <c r="D21" s="54" t="s">
        <v>2494</v>
      </c>
      <c r="E21" s="6" t="s">
        <v>579</v>
      </c>
      <c r="F21" s="19">
        <v>20</v>
      </c>
      <c r="G21" s="24">
        <v>201.69</v>
      </c>
      <c r="H21" s="24">
        <v>1.78</v>
      </c>
      <c r="I21" s="31">
        <v>7.61</v>
      </c>
      <c r="J21" s="31"/>
      <c r="K21" s="35" t="s">
        <v>580</v>
      </c>
    </row>
    <row r="22" spans="2:11" x14ac:dyDescent="0.25">
      <c r="C22" s="58" t="s">
        <v>39</v>
      </c>
      <c r="D22" s="54"/>
      <c r="E22" s="6"/>
      <c r="F22" s="19"/>
      <c r="G22" s="25">
        <v>2783.43</v>
      </c>
      <c r="H22" s="25">
        <v>24.54</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4334</v>
      </c>
      <c r="C31" s="57" t="s">
        <v>4335</v>
      </c>
      <c r="D31" s="54" t="s">
        <v>4336</v>
      </c>
      <c r="E31" s="6" t="s">
        <v>656</v>
      </c>
      <c r="F31" s="19">
        <v>3000000</v>
      </c>
      <c r="G31" s="24">
        <v>3061.11</v>
      </c>
      <c r="H31" s="24">
        <v>27</v>
      </c>
      <c r="I31" s="31">
        <v>7.5490648</v>
      </c>
      <c r="J31" s="31"/>
      <c r="K31" s="35"/>
    </row>
    <row r="32" spans="2:11" x14ac:dyDescent="0.25">
      <c r="B32" s="8" t="s">
        <v>2902</v>
      </c>
      <c r="C32" s="57" t="s">
        <v>2903</v>
      </c>
      <c r="D32" s="54" t="s">
        <v>2904</v>
      </c>
      <c r="E32" s="6" t="s">
        <v>656</v>
      </c>
      <c r="F32" s="19">
        <v>3000000</v>
      </c>
      <c r="G32" s="24">
        <v>3052.32</v>
      </c>
      <c r="H32" s="24">
        <v>26.92</v>
      </c>
      <c r="I32" s="31">
        <v>7.5271682000000002</v>
      </c>
      <c r="J32" s="31"/>
      <c r="K32" s="35"/>
    </row>
    <row r="33" spans="1:11" x14ac:dyDescent="0.25">
      <c r="B33" s="8" t="s">
        <v>4337</v>
      </c>
      <c r="C33" s="57" t="s">
        <v>4338</v>
      </c>
      <c r="D33" s="54" t="s">
        <v>4339</v>
      </c>
      <c r="E33" s="6" t="s">
        <v>656</v>
      </c>
      <c r="F33" s="19">
        <v>500000</v>
      </c>
      <c r="G33" s="24">
        <v>513.19000000000005</v>
      </c>
      <c r="H33" s="24">
        <v>4.53</v>
      </c>
      <c r="I33" s="31">
        <v>7.5978178999999999</v>
      </c>
      <c r="J33" s="31"/>
      <c r="K33" s="35"/>
    </row>
    <row r="34" spans="1:11" x14ac:dyDescent="0.25">
      <c r="C34" s="58" t="s">
        <v>39</v>
      </c>
      <c r="D34" s="54"/>
      <c r="E34" s="6"/>
      <c r="F34" s="19"/>
      <c r="G34" s="25">
        <v>6626.62</v>
      </c>
      <c r="H34" s="25">
        <v>58.45</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2953</v>
      </c>
      <c r="C46" s="57" t="s">
        <v>2954</v>
      </c>
      <c r="D46" s="54" t="s">
        <v>2955</v>
      </c>
      <c r="E46" s="6" t="s">
        <v>656</v>
      </c>
      <c r="F46" s="19">
        <v>890000</v>
      </c>
      <c r="G46" s="24">
        <v>761.12</v>
      </c>
      <c r="H46" s="24">
        <v>6.71</v>
      </c>
      <c r="I46" s="31">
        <v>7.3126255999999996</v>
      </c>
      <c r="J46" s="31"/>
      <c r="K46" s="35"/>
    </row>
    <row r="47" spans="1:11" x14ac:dyDescent="0.25">
      <c r="B47" s="8" t="s">
        <v>4310</v>
      </c>
      <c r="C47" s="57" t="s">
        <v>4311</v>
      </c>
      <c r="D47" s="54" t="s">
        <v>4312</v>
      </c>
      <c r="E47" s="6" t="s">
        <v>656</v>
      </c>
      <c r="F47" s="19">
        <v>540400</v>
      </c>
      <c r="G47" s="24">
        <v>458.75</v>
      </c>
      <c r="H47" s="24">
        <v>4.05</v>
      </c>
      <c r="I47" s="31">
        <v>7.317609</v>
      </c>
      <c r="J47" s="31"/>
      <c r="K47" s="35"/>
    </row>
    <row r="48" spans="1:11" x14ac:dyDescent="0.25">
      <c r="B48" s="8" t="s">
        <v>2950</v>
      </c>
      <c r="C48" s="57" t="s">
        <v>2951</v>
      </c>
      <c r="D48" s="54" t="s">
        <v>2952</v>
      </c>
      <c r="E48" s="6" t="s">
        <v>656</v>
      </c>
      <c r="F48" s="19">
        <v>350000</v>
      </c>
      <c r="G48" s="24">
        <v>305.14999999999998</v>
      </c>
      <c r="H48" s="24">
        <v>2.69</v>
      </c>
      <c r="I48" s="31">
        <v>7.2973097999999998</v>
      </c>
      <c r="J48" s="31"/>
      <c r="K48" s="35"/>
    </row>
    <row r="49" spans="1:11" x14ac:dyDescent="0.25">
      <c r="C49" s="58" t="s">
        <v>39</v>
      </c>
      <c r="D49" s="54"/>
      <c r="E49" s="6"/>
      <c r="F49" s="19"/>
      <c r="G49" s="25">
        <v>1525.02</v>
      </c>
      <c r="H49" s="25">
        <v>13.45</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47.67</v>
      </c>
      <c r="H61" s="24">
        <v>0.42</v>
      </c>
      <c r="I61" s="31"/>
      <c r="J61" s="31"/>
      <c r="K61" s="35"/>
    </row>
    <row r="62" spans="1:11" x14ac:dyDescent="0.25">
      <c r="C62" s="58" t="s">
        <v>39</v>
      </c>
      <c r="D62" s="54"/>
      <c r="E62" s="6"/>
      <c r="F62" s="19"/>
      <c r="G62" s="25">
        <v>47.67</v>
      </c>
      <c r="H62" s="25">
        <v>0.42</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4705</v>
      </c>
      <c r="D65" s="54"/>
      <c r="E65" s="6"/>
      <c r="F65" s="19"/>
      <c r="G65" s="24" t="s">
        <v>2</v>
      </c>
      <c r="H65" s="24" t="s">
        <v>2</v>
      </c>
      <c r="I65" s="31"/>
      <c r="J65" s="31"/>
      <c r="K65" s="35"/>
      <c r="L65" s="3"/>
      <c r="AI65" s="3"/>
      <c r="AV65" s="3"/>
      <c r="AX65" s="3"/>
      <c r="BB65" s="3"/>
    </row>
    <row r="66" spans="1:54" x14ac:dyDescent="0.25">
      <c r="B66" s="8"/>
      <c r="C66" s="57" t="s">
        <v>40</v>
      </c>
      <c r="D66" s="54"/>
      <c r="E66" s="6"/>
      <c r="F66" s="19"/>
      <c r="G66" s="24">
        <v>356.57</v>
      </c>
      <c r="H66" s="24">
        <v>3.14</v>
      </c>
      <c r="I66" s="31"/>
      <c r="J66" s="31"/>
      <c r="K66" s="35"/>
    </row>
    <row r="67" spans="1:54" x14ac:dyDescent="0.25">
      <c r="C67" s="58" t="s">
        <v>39</v>
      </c>
      <c r="D67" s="54"/>
      <c r="E67" s="6"/>
      <c r="F67" s="19"/>
      <c r="G67" s="25">
        <v>356.57</v>
      </c>
      <c r="H67" s="25">
        <v>3.14</v>
      </c>
      <c r="I67" s="31"/>
      <c r="J67" s="31"/>
      <c r="K67" s="35"/>
    </row>
    <row r="68" spans="1:54" x14ac:dyDescent="0.25">
      <c r="C68" s="57"/>
      <c r="D68" s="54"/>
      <c r="E68" s="6"/>
      <c r="F68" s="19"/>
      <c r="G68" s="24"/>
      <c r="H68" s="24"/>
      <c r="I68" s="31"/>
      <c r="J68" s="31"/>
      <c r="K68" s="35"/>
    </row>
    <row r="69" spans="1:54" x14ac:dyDescent="0.25">
      <c r="C69" s="60" t="s">
        <v>41</v>
      </c>
      <c r="D69" s="55"/>
      <c r="E69" s="5"/>
      <c r="F69" s="20"/>
      <c r="G69" s="26">
        <v>11339.31</v>
      </c>
      <c r="H69" s="26">
        <v>100.00000000000001</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7" t="s">
        <v>4788</v>
      </c>
      <c r="E79" s="77" t="s">
        <v>4789</v>
      </c>
      <c r="F79" s="78"/>
    </row>
    <row r="80" spans="1:54" x14ac:dyDescent="0.25">
      <c r="E80" s="2" t="s">
        <v>4831</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
  <dimension ref="A1:IV112"/>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4340</v>
      </c>
      <c r="J2" s="38" t="s">
        <v>4517</v>
      </c>
    </row>
    <row r="3" spans="1:54" ht="16.5" x14ac:dyDescent="0.3">
      <c r="C3" s="1" t="s">
        <v>26</v>
      </c>
      <c r="D3" s="21" t="s">
        <v>4341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3344400</v>
      </c>
      <c r="G10" s="24">
        <v>57164.160000000003</v>
      </c>
      <c r="H10" s="24">
        <v>9.27</v>
      </c>
      <c r="I10" s="31"/>
      <c r="J10" s="31"/>
      <c r="K10" s="35"/>
    </row>
    <row r="11" spans="1:54" x14ac:dyDescent="0.25">
      <c r="B11" s="8" t="s">
        <v>54</v>
      </c>
      <c r="C11" s="57" t="s">
        <v>55</v>
      </c>
      <c r="D11" s="54" t="s">
        <v>56</v>
      </c>
      <c r="E11" s="6" t="s">
        <v>57</v>
      </c>
      <c r="F11" s="19">
        <v>2465000</v>
      </c>
      <c r="G11" s="24">
        <v>38032.49</v>
      </c>
      <c r="H11" s="24">
        <v>6.17</v>
      </c>
      <c r="I11" s="31"/>
      <c r="J11" s="31"/>
      <c r="K11" s="35"/>
    </row>
    <row r="12" spans="1:54" x14ac:dyDescent="0.25">
      <c r="B12" s="8" t="s">
        <v>58</v>
      </c>
      <c r="C12" s="57" t="s">
        <v>59</v>
      </c>
      <c r="D12" s="54" t="s">
        <v>60</v>
      </c>
      <c r="E12" s="6" t="s">
        <v>57</v>
      </c>
      <c r="F12" s="19">
        <v>891350</v>
      </c>
      <c r="G12" s="24">
        <v>33812.47</v>
      </c>
      <c r="H12" s="24">
        <v>5.49</v>
      </c>
      <c r="I12" s="31"/>
      <c r="J12" s="31"/>
      <c r="K12" s="35"/>
    </row>
    <row r="13" spans="1:54" x14ac:dyDescent="0.25">
      <c r="B13" s="8" t="s">
        <v>561</v>
      </c>
      <c r="C13" s="57" t="s">
        <v>562</v>
      </c>
      <c r="D13" s="54" t="s">
        <v>563</v>
      </c>
      <c r="E13" s="6" t="s">
        <v>290</v>
      </c>
      <c r="F13" s="19">
        <v>12466666</v>
      </c>
      <c r="G13" s="24">
        <v>29570.93</v>
      </c>
      <c r="H13" s="24">
        <v>4.8</v>
      </c>
      <c r="I13" s="31"/>
      <c r="J13" s="31"/>
      <c r="K13" s="35"/>
    </row>
    <row r="14" spans="1:54" x14ac:dyDescent="0.25">
      <c r="B14" s="8" t="s">
        <v>64</v>
      </c>
      <c r="C14" s="57" t="s">
        <v>65</v>
      </c>
      <c r="D14" s="54" t="s">
        <v>66</v>
      </c>
      <c r="E14" s="6" t="s">
        <v>67</v>
      </c>
      <c r="F14" s="19">
        <v>642446</v>
      </c>
      <c r="G14" s="24">
        <v>22652.65</v>
      </c>
      <c r="H14" s="24">
        <v>3.67</v>
      </c>
      <c r="I14" s="31"/>
      <c r="J14" s="31"/>
      <c r="K14" s="35"/>
    </row>
    <row r="15" spans="1:54" x14ac:dyDescent="0.25">
      <c r="B15" s="8" t="s">
        <v>89</v>
      </c>
      <c r="C15" s="57" t="s">
        <v>90</v>
      </c>
      <c r="D15" s="54" t="s">
        <v>91</v>
      </c>
      <c r="E15" s="6" t="s">
        <v>92</v>
      </c>
      <c r="F15" s="19">
        <v>770000</v>
      </c>
      <c r="G15" s="24">
        <v>20512.419999999998</v>
      </c>
      <c r="H15" s="24">
        <v>3.33</v>
      </c>
      <c r="I15" s="31"/>
      <c r="J15" s="31"/>
      <c r="K15" s="35"/>
    </row>
    <row r="16" spans="1:54" x14ac:dyDescent="0.25">
      <c r="B16" s="8" t="s">
        <v>259</v>
      </c>
      <c r="C16" s="57" t="s">
        <v>260</v>
      </c>
      <c r="D16" s="54" t="s">
        <v>261</v>
      </c>
      <c r="E16" s="6" t="s">
        <v>78</v>
      </c>
      <c r="F16" s="19">
        <v>275000</v>
      </c>
      <c r="G16" s="24">
        <v>18692.439999999999</v>
      </c>
      <c r="H16" s="24">
        <v>3.03</v>
      </c>
      <c r="I16" s="31"/>
      <c r="J16" s="31"/>
      <c r="K16" s="35"/>
    </row>
    <row r="17" spans="2:11" x14ac:dyDescent="0.25">
      <c r="B17" s="8" t="s">
        <v>83</v>
      </c>
      <c r="C17" s="57" t="s">
        <v>84</v>
      </c>
      <c r="D17" s="54" t="s">
        <v>85</v>
      </c>
      <c r="E17" s="6" t="s">
        <v>53</v>
      </c>
      <c r="F17" s="19">
        <v>2850000</v>
      </c>
      <c r="G17" s="24">
        <v>18298.43</v>
      </c>
      <c r="H17" s="24">
        <v>2.97</v>
      </c>
      <c r="I17" s="31"/>
      <c r="J17" s="31"/>
      <c r="K17" s="35"/>
    </row>
    <row r="18" spans="2:11" x14ac:dyDescent="0.25">
      <c r="B18" s="8" t="s">
        <v>86</v>
      </c>
      <c r="C18" s="57" t="s">
        <v>87</v>
      </c>
      <c r="D18" s="54" t="s">
        <v>88</v>
      </c>
      <c r="E18" s="6" t="s">
        <v>78</v>
      </c>
      <c r="F18" s="19">
        <v>175000</v>
      </c>
      <c r="G18" s="24">
        <v>18029.11</v>
      </c>
      <c r="H18" s="24">
        <v>2.92</v>
      </c>
      <c r="I18" s="31"/>
      <c r="J18" s="31"/>
      <c r="K18" s="35"/>
    </row>
    <row r="19" spans="2:11" x14ac:dyDescent="0.25">
      <c r="B19" s="8" t="s">
        <v>121</v>
      </c>
      <c r="C19" s="57" t="s">
        <v>122</v>
      </c>
      <c r="D19" s="54" t="s">
        <v>123</v>
      </c>
      <c r="E19" s="6" t="s">
        <v>124</v>
      </c>
      <c r="F19" s="19">
        <v>320000</v>
      </c>
      <c r="G19" s="24">
        <v>16815.84</v>
      </c>
      <c r="H19" s="24">
        <v>2.73</v>
      </c>
      <c r="I19" s="31"/>
      <c r="J19" s="31"/>
      <c r="K19" s="35"/>
    </row>
    <row r="20" spans="2:11" x14ac:dyDescent="0.25">
      <c r="B20" s="8" t="s">
        <v>117</v>
      </c>
      <c r="C20" s="57" t="s">
        <v>118</v>
      </c>
      <c r="D20" s="54" t="s">
        <v>119</v>
      </c>
      <c r="E20" s="6" t="s">
        <v>120</v>
      </c>
      <c r="F20" s="19">
        <v>510000</v>
      </c>
      <c r="G20" s="24">
        <v>16345.5</v>
      </c>
      <c r="H20" s="24">
        <v>2.65</v>
      </c>
      <c r="I20" s="31"/>
      <c r="J20" s="31"/>
      <c r="K20" s="35"/>
    </row>
    <row r="21" spans="2:11" x14ac:dyDescent="0.25">
      <c r="B21" s="8" t="s">
        <v>406</v>
      </c>
      <c r="C21" s="57" t="s">
        <v>407</v>
      </c>
      <c r="D21" s="54" t="s">
        <v>408</v>
      </c>
      <c r="E21" s="6" t="s">
        <v>371</v>
      </c>
      <c r="F21" s="19">
        <v>10000000</v>
      </c>
      <c r="G21" s="24">
        <v>16210</v>
      </c>
      <c r="H21" s="24">
        <v>2.63</v>
      </c>
      <c r="I21" s="31"/>
      <c r="J21" s="31"/>
      <c r="K21" s="35"/>
    </row>
    <row r="22" spans="2:11" x14ac:dyDescent="0.25">
      <c r="B22" s="8" t="s">
        <v>97</v>
      </c>
      <c r="C22" s="57" t="s">
        <v>98</v>
      </c>
      <c r="D22" s="54" t="s">
        <v>99</v>
      </c>
      <c r="E22" s="6" t="s">
        <v>100</v>
      </c>
      <c r="F22" s="19">
        <v>805000</v>
      </c>
      <c r="G22" s="24">
        <v>15809.8</v>
      </c>
      <c r="H22" s="24">
        <v>2.56</v>
      </c>
      <c r="I22" s="31"/>
      <c r="J22" s="31"/>
      <c r="K22" s="35"/>
    </row>
    <row r="23" spans="2:11" x14ac:dyDescent="0.25">
      <c r="B23" s="8" t="s">
        <v>216</v>
      </c>
      <c r="C23" s="57" t="s">
        <v>217</v>
      </c>
      <c r="D23" s="54" t="s">
        <v>218</v>
      </c>
      <c r="E23" s="6" t="s">
        <v>92</v>
      </c>
      <c r="F23" s="19">
        <v>3300000</v>
      </c>
      <c r="G23" s="24">
        <v>15249.3</v>
      </c>
      <c r="H23" s="24">
        <v>2.4700000000000002</v>
      </c>
      <c r="I23" s="31"/>
      <c r="J23" s="31"/>
      <c r="K23" s="35"/>
    </row>
    <row r="24" spans="2:11" x14ac:dyDescent="0.25">
      <c r="B24" s="8" t="s">
        <v>418</v>
      </c>
      <c r="C24" s="57" t="s">
        <v>419</v>
      </c>
      <c r="D24" s="54" t="s">
        <v>420</v>
      </c>
      <c r="E24" s="6" t="s">
        <v>421</v>
      </c>
      <c r="F24" s="19">
        <v>7100000</v>
      </c>
      <c r="G24" s="24">
        <v>14558.55</v>
      </c>
      <c r="H24" s="24">
        <v>2.36</v>
      </c>
      <c r="I24" s="31"/>
      <c r="J24" s="31"/>
      <c r="K24" s="35"/>
    </row>
    <row r="25" spans="2:11" x14ac:dyDescent="0.25">
      <c r="B25" s="8" t="s">
        <v>167</v>
      </c>
      <c r="C25" s="57" t="s">
        <v>168</v>
      </c>
      <c r="D25" s="54" t="s">
        <v>169</v>
      </c>
      <c r="E25" s="6" t="s">
        <v>112</v>
      </c>
      <c r="F25" s="19">
        <v>450000</v>
      </c>
      <c r="G25" s="24">
        <v>14413.5</v>
      </c>
      <c r="H25" s="24">
        <v>2.34</v>
      </c>
      <c r="I25" s="31"/>
      <c r="J25" s="31"/>
      <c r="K25" s="35"/>
    </row>
    <row r="26" spans="2:11" x14ac:dyDescent="0.25">
      <c r="B26" s="8" t="s">
        <v>75</v>
      </c>
      <c r="C26" s="57" t="s">
        <v>76</v>
      </c>
      <c r="D26" s="54" t="s">
        <v>77</v>
      </c>
      <c r="E26" s="6" t="s">
        <v>78</v>
      </c>
      <c r="F26" s="19">
        <v>700000</v>
      </c>
      <c r="G26" s="24">
        <v>14180.6</v>
      </c>
      <c r="H26" s="24">
        <v>2.2999999999999998</v>
      </c>
      <c r="I26" s="31"/>
      <c r="J26" s="31"/>
      <c r="K26" s="35"/>
    </row>
    <row r="27" spans="2:11" x14ac:dyDescent="0.25">
      <c r="B27" s="8" t="s">
        <v>766</v>
      </c>
      <c r="C27" s="57" t="s">
        <v>767</v>
      </c>
      <c r="D27" s="54" t="s">
        <v>768</v>
      </c>
      <c r="E27" s="6" t="s">
        <v>251</v>
      </c>
      <c r="F27" s="19">
        <v>550000</v>
      </c>
      <c r="G27" s="24">
        <v>13913.35</v>
      </c>
      <c r="H27" s="24">
        <v>2.2599999999999998</v>
      </c>
      <c r="I27" s="31"/>
      <c r="J27" s="31"/>
      <c r="K27" s="35"/>
    </row>
    <row r="28" spans="2:11" x14ac:dyDescent="0.25">
      <c r="B28" s="8" t="s">
        <v>509</v>
      </c>
      <c r="C28" s="57" t="s">
        <v>510</v>
      </c>
      <c r="D28" s="54" t="s">
        <v>511</v>
      </c>
      <c r="E28" s="6" t="s">
        <v>100</v>
      </c>
      <c r="F28" s="19">
        <v>260000</v>
      </c>
      <c r="G28" s="24">
        <v>11960.26</v>
      </c>
      <c r="H28" s="24">
        <v>1.94</v>
      </c>
      <c r="I28" s="31"/>
      <c r="J28" s="31"/>
      <c r="K28" s="35"/>
    </row>
    <row r="29" spans="2:11" x14ac:dyDescent="0.25">
      <c r="B29" s="8" t="s">
        <v>3752</v>
      </c>
      <c r="C29" s="57" t="s">
        <v>189</v>
      </c>
      <c r="D29" s="54" t="s">
        <v>3753</v>
      </c>
      <c r="E29" s="6" t="s">
        <v>190</v>
      </c>
      <c r="F29" s="19">
        <v>1200000</v>
      </c>
      <c r="G29" s="24">
        <v>11721.6</v>
      </c>
      <c r="H29" s="24">
        <v>1.9</v>
      </c>
      <c r="I29" s="31"/>
      <c r="J29" s="31"/>
      <c r="K29" s="35"/>
    </row>
    <row r="30" spans="2:11" x14ac:dyDescent="0.25">
      <c r="B30" s="8" t="s">
        <v>450</v>
      </c>
      <c r="C30" s="57" t="s">
        <v>451</v>
      </c>
      <c r="D30" s="54" t="s">
        <v>452</v>
      </c>
      <c r="E30" s="6" t="s">
        <v>100</v>
      </c>
      <c r="F30" s="19">
        <v>502644</v>
      </c>
      <c r="G30" s="24">
        <v>11707.08</v>
      </c>
      <c r="H30" s="24">
        <v>1.9</v>
      </c>
      <c r="I30" s="31"/>
      <c r="J30" s="31"/>
      <c r="K30" s="35"/>
    </row>
    <row r="31" spans="2:11" x14ac:dyDescent="0.25">
      <c r="B31" s="8" t="s">
        <v>526</v>
      </c>
      <c r="C31" s="57" t="s">
        <v>527</v>
      </c>
      <c r="D31" s="54" t="s">
        <v>528</v>
      </c>
      <c r="E31" s="6" t="s">
        <v>128</v>
      </c>
      <c r="F31" s="19">
        <v>40000</v>
      </c>
      <c r="G31" s="24">
        <v>10632.12</v>
      </c>
      <c r="H31" s="24">
        <v>1.72</v>
      </c>
      <c r="I31" s="31"/>
      <c r="J31" s="31"/>
      <c r="K31" s="35"/>
    </row>
    <row r="32" spans="2:11" x14ac:dyDescent="0.25">
      <c r="B32" s="8" t="s">
        <v>465</v>
      </c>
      <c r="C32" s="57" t="s">
        <v>466</v>
      </c>
      <c r="D32" s="54" t="s">
        <v>467</v>
      </c>
      <c r="E32" s="6" t="s">
        <v>244</v>
      </c>
      <c r="F32" s="19">
        <v>740000</v>
      </c>
      <c r="G32" s="24">
        <v>10508.74</v>
      </c>
      <c r="H32" s="24">
        <v>1.7</v>
      </c>
      <c r="I32" s="31"/>
      <c r="J32" s="31"/>
      <c r="K32" s="35"/>
    </row>
    <row r="33" spans="2:11" x14ac:dyDescent="0.25">
      <c r="B33" s="8" t="s">
        <v>403</v>
      </c>
      <c r="C33" s="57" t="s">
        <v>404</v>
      </c>
      <c r="D33" s="54" t="s">
        <v>405</v>
      </c>
      <c r="E33" s="6" t="s">
        <v>78</v>
      </c>
      <c r="F33" s="19">
        <v>600000</v>
      </c>
      <c r="G33" s="24">
        <v>10376.4</v>
      </c>
      <c r="H33" s="24">
        <v>1.68</v>
      </c>
      <c r="I33" s="31"/>
      <c r="J33" s="31"/>
      <c r="K33" s="35"/>
    </row>
    <row r="34" spans="2:11" x14ac:dyDescent="0.25">
      <c r="B34" s="8" t="s">
        <v>428</v>
      </c>
      <c r="C34" s="57" t="s">
        <v>429</v>
      </c>
      <c r="D34" s="54" t="s">
        <v>430</v>
      </c>
      <c r="E34" s="6" t="s">
        <v>96</v>
      </c>
      <c r="F34" s="19">
        <v>3700000</v>
      </c>
      <c r="G34" s="24">
        <v>10237.9</v>
      </c>
      <c r="H34" s="24">
        <v>1.66</v>
      </c>
      <c r="I34" s="31"/>
      <c r="J34" s="31"/>
      <c r="K34" s="35"/>
    </row>
    <row r="35" spans="2:11" x14ac:dyDescent="0.25">
      <c r="B35" s="8" t="s">
        <v>71</v>
      </c>
      <c r="C35" s="57" t="s">
        <v>72</v>
      </c>
      <c r="D35" s="54" t="s">
        <v>73</v>
      </c>
      <c r="E35" s="6" t="s">
        <v>74</v>
      </c>
      <c r="F35" s="19">
        <v>95000</v>
      </c>
      <c r="G35" s="24">
        <v>9977.9</v>
      </c>
      <c r="H35" s="24">
        <v>1.62</v>
      </c>
      <c r="I35" s="31"/>
      <c r="J35" s="31"/>
      <c r="K35" s="35"/>
    </row>
    <row r="36" spans="2:11" x14ac:dyDescent="0.25">
      <c r="B36" s="8" t="s">
        <v>132</v>
      </c>
      <c r="C36" s="57" t="s">
        <v>133</v>
      </c>
      <c r="D36" s="54" t="s">
        <v>134</v>
      </c>
      <c r="E36" s="6" t="s">
        <v>135</v>
      </c>
      <c r="F36" s="19">
        <v>250000</v>
      </c>
      <c r="G36" s="24">
        <v>9759.75</v>
      </c>
      <c r="H36" s="24">
        <v>1.58</v>
      </c>
      <c r="I36" s="31"/>
      <c r="J36" s="31"/>
      <c r="K36" s="35"/>
    </row>
    <row r="37" spans="2:11" x14ac:dyDescent="0.25">
      <c r="B37" s="8" t="s">
        <v>306</v>
      </c>
      <c r="C37" s="57" t="s">
        <v>307</v>
      </c>
      <c r="D37" s="54" t="s">
        <v>308</v>
      </c>
      <c r="E37" s="6" t="s">
        <v>188</v>
      </c>
      <c r="F37" s="19">
        <v>6700000</v>
      </c>
      <c r="G37" s="24">
        <v>9353.2000000000007</v>
      </c>
      <c r="H37" s="24">
        <v>1.52</v>
      </c>
      <c r="I37" s="31"/>
      <c r="J37" s="31"/>
      <c r="K37" s="35"/>
    </row>
    <row r="38" spans="2:11" x14ac:dyDescent="0.25">
      <c r="B38" s="8" t="s">
        <v>309</v>
      </c>
      <c r="C38" s="57" t="s">
        <v>310</v>
      </c>
      <c r="D38" s="54" t="s">
        <v>311</v>
      </c>
      <c r="E38" s="6" t="s">
        <v>53</v>
      </c>
      <c r="F38" s="19">
        <v>3825000</v>
      </c>
      <c r="G38" s="24">
        <v>8839.58</v>
      </c>
      <c r="H38" s="24">
        <v>1.43</v>
      </c>
      <c r="I38" s="31"/>
      <c r="J38" s="31"/>
      <c r="K38" s="35"/>
    </row>
    <row r="39" spans="2:11" x14ac:dyDescent="0.25">
      <c r="B39" s="8" t="s">
        <v>160</v>
      </c>
      <c r="C39" s="57" t="s">
        <v>161</v>
      </c>
      <c r="D39" s="54" t="s">
        <v>162</v>
      </c>
      <c r="E39" s="6" t="s">
        <v>57</v>
      </c>
      <c r="F39" s="19">
        <v>630000</v>
      </c>
      <c r="G39" s="24">
        <v>8017.7</v>
      </c>
      <c r="H39" s="24">
        <v>1.3</v>
      </c>
      <c r="I39" s="31"/>
      <c r="J39" s="31"/>
      <c r="K39" s="35"/>
    </row>
    <row r="40" spans="2:11" x14ac:dyDescent="0.25">
      <c r="B40" s="8" t="s">
        <v>232</v>
      </c>
      <c r="C40" s="57" t="s">
        <v>233</v>
      </c>
      <c r="D40" s="54" t="s">
        <v>234</v>
      </c>
      <c r="E40" s="6" t="s">
        <v>135</v>
      </c>
      <c r="F40" s="19">
        <v>35000</v>
      </c>
      <c r="G40" s="24">
        <v>7997.94</v>
      </c>
      <c r="H40" s="24">
        <v>1.3</v>
      </c>
      <c r="I40" s="31"/>
      <c r="J40" s="31"/>
      <c r="K40" s="35"/>
    </row>
    <row r="41" spans="2:11" x14ac:dyDescent="0.25">
      <c r="B41" s="8" t="s">
        <v>488</v>
      </c>
      <c r="C41" s="57" t="s">
        <v>489</v>
      </c>
      <c r="D41" s="54" t="s">
        <v>490</v>
      </c>
      <c r="E41" s="6" t="s">
        <v>120</v>
      </c>
      <c r="F41" s="19">
        <v>300000</v>
      </c>
      <c r="G41" s="24">
        <v>7954.2</v>
      </c>
      <c r="H41" s="24">
        <v>1.29</v>
      </c>
      <c r="I41" s="31"/>
      <c r="J41" s="31"/>
      <c r="K41" s="35"/>
    </row>
    <row r="42" spans="2:11" x14ac:dyDescent="0.25">
      <c r="B42" s="8" t="s">
        <v>204</v>
      </c>
      <c r="C42" s="57" t="s">
        <v>205</v>
      </c>
      <c r="D42" s="54" t="s">
        <v>206</v>
      </c>
      <c r="E42" s="6" t="s">
        <v>108</v>
      </c>
      <c r="F42" s="19">
        <v>5000000</v>
      </c>
      <c r="G42" s="24">
        <v>6597.5</v>
      </c>
      <c r="H42" s="24">
        <v>1.07</v>
      </c>
      <c r="I42" s="31"/>
      <c r="J42" s="31"/>
      <c r="K42" s="35"/>
    </row>
    <row r="43" spans="2:11" x14ac:dyDescent="0.25">
      <c r="B43" s="8" t="s">
        <v>256</v>
      </c>
      <c r="C43" s="57" t="s">
        <v>257</v>
      </c>
      <c r="D43" s="54" t="s">
        <v>258</v>
      </c>
      <c r="E43" s="6" t="s">
        <v>100</v>
      </c>
      <c r="F43" s="19">
        <v>525000</v>
      </c>
      <c r="G43" s="24">
        <v>6501.34</v>
      </c>
      <c r="H43" s="24">
        <v>1.05</v>
      </c>
      <c r="I43" s="31"/>
      <c r="J43" s="31"/>
      <c r="K43" s="35"/>
    </row>
    <row r="44" spans="2:11" x14ac:dyDescent="0.25">
      <c r="C44" s="58" t="s">
        <v>39</v>
      </c>
      <c r="D44" s="54"/>
      <c r="E44" s="6"/>
      <c r="F44" s="19"/>
      <c r="G44" s="25">
        <v>546404.75</v>
      </c>
      <c r="H44" s="25">
        <v>88.61</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571</v>
      </c>
      <c r="D50" s="54"/>
      <c r="E50" s="6"/>
      <c r="F50" s="19"/>
      <c r="G50" s="24"/>
      <c r="H50" s="24"/>
      <c r="I50" s="31"/>
      <c r="J50" s="31"/>
      <c r="K50" s="35"/>
    </row>
    <row r="51" spans="2:11" x14ac:dyDescent="0.25">
      <c r="B51" s="8" t="s">
        <v>572</v>
      </c>
      <c r="C51" s="57" t="s">
        <v>573</v>
      </c>
      <c r="D51" s="54" t="s">
        <v>574</v>
      </c>
      <c r="E51" s="6" t="s">
        <v>575</v>
      </c>
      <c r="F51" s="19">
        <v>10000000</v>
      </c>
      <c r="G51" s="24">
        <v>10580</v>
      </c>
      <c r="H51" s="24">
        <v>1.72</v>
      </c>
      <c r="I51" s="31"/>
      <c r="J51" s="31"/>
      <c r="K51" s="35" t="s">
        <v>4735</v>
      </c>
    </row>
    <row r="52" spans="2:11" x14ac:dyDescent="0.25">
      <c r="C52" s="58" t="s">
        <v>39</v>
      </c>
      <c r="D52" s="54"/>
      <c r="E52" s="6"/>
      <c r="F52" s="19"/>
      <c r="G52" s="25">
        <v>10580</v>
      </c>
      <c r="H52" s="25">
        <v>1.72</v>
      </c>
      <c r="I52" s="31"/>
      <c r="J52" s="31"/>
      <c r="K52" s="35"/>
    </row>
    <row r="53" spans="2:11" x14ac:dyDescent="0.25">
      <c r="C53" s="57"/>
      <c r="D53" s="54"/>
      <c r="E53" s="6"/>
      <c r="F53" s="19"/>
      <c r="G53" s="24"/>
      <c r="H53" s="24"/>
      <c r="I53" s="31"/>
      <c r="J53" s="31"/>
      <c r="K53" s="35"/>
    </row>
    <row r="54" spans="2:11" x14ac:dyDescent="0.25">
      <c r="C54" s="59" t="s">
        <v>567</v>
      </c>
      <c r="D54" s="54"/>
      <c r="E54" s="6"/>
      <c r="F54" s="19"/>
      <c r="G54" s="24"/>
      <c r="H54" s="24"/>
      <c r="I54" s="31"/>
      <c r="J54" s="31"/>
      <c r="K54" s="35"/>
    </row>
    <row r="55" spans="2:11" x14ac:dyDescent="0.25">
      <c r="B55" s="8" t="s">
        <v>4342</v>
      </c>
      <c r="C55" s="57" t="s">
        <v>1016</v>
      </c>
      <c r="D55" s="54" t="s">
        <v>4343</v>
      </c>
      <c r="E55" s="6" t="s">
        <v>145</v>
      </c>
      <c r="F55" s="19">
        <v>13999900</v>
      </c>
      <c r="G55" s="24">
        <v>19039.86</v>
      </c>
      <c r="H55" s="24">
        <v>3.09</v>
      </c>
      <c r="I55" s="31"/>
      <c r="J55" s="31"/>
      <c r="K55" s="35"/>
    </row>
    <row r="56" spans="2:11" x14ac:dyDescent="0.25">
      <c r="B56" s="8" t="s">
        <v>568</v>
      </c>
      <c r="C56" s="57" t="s">
        <v>569</v>
      </c>
      <c r="D56" s="54" t="s">
        <v>570</v>
      </c>
      <c r="E56" s="6" t="s">
        <v>145</v>
      </c>
      <c r="F56" s="19">
        <v>2129067</v>
      </c>
      <c r="G56" s="24">
        <v>6912.02</v>
      </c>
      <c r="H56" s="24">
        <v>1.1200000000000001</v>
      </c>
      <c r="I56" s="31"/>
      <c r="J56" s="31"/>
      <c r="K56" s="35"/>
    </row>
    <row r="57" spans="2:11" x14ac:dyDescent="0.25">
      <c r="C57" s="58" t="s">
        <v>39</v>
      </c>
      <c r="D57" s="54"/>
      <c r="E57" s="6"/>
      <c r="F57" s="19"/>
      <c r="G57" s="25">
        <v>25951.88</v>
      </c>
      <c r="H57" s="25">
        <v>4.21</v>
      </c>
      <c r="I57" s="31"/>
      <c r="J57" s="31"/>
      <c r="K57" s="35"/>
    </row>
    <row r="58" spans="2:11" x14ac:dyDescent="0.25">
      <c r="C58" s="57"/>
      <c r="D58" s="54"/>
      <c r="E58" s="6"/>
      <c r="F58" s="19"/>
      <c r="G58" s="24"/>
      <c r="H58" s="24"/>
      <c r="I58" s="31"/>
      <c r="J58" s="31"/>
      <c r="K58" s="35"/>
    </row>
    <row r="59" spans="2:11" x14ac:dyDescent="0.25">
      <c r="C59" s="58" t="s">
        <v>5</v>
      </c>
      <c r="D59" s="54"/>
      <c r="E59" s="6"/>
      <c r="F59" s="19"/>
      <c r="G59" s="24"/>
      <c r="H59" s="24"/>
      <c r="I59" s="31"/>
      <c r="J59" s="31"/>
      <c r="K59" s="35"/>
    </row>
    <row r="60" spans="2:11" x14ac:dyDescent="0.25">
      <c r="C60" s="57"/>
      <c r="D60" s="54"/>
      <c r="E60" s="6"/>
      <c r="F60" s="19"/>
      <c r="G60" s="24"/>
      <c r="H60" s="24"/>
      <c r="I60" s="31"/>
      <c r="J60" s="31"/>
      <c r="K60" s="35"/>
    </row>
    <row r="61" spans="2:11" x14ac:dyDescent="0.25">
      <c r="C61" s="58" t="s">
        <v>6</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8</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9</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10</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11</v>
      </c>
      <c r="D71" s="54"/>
      <c r="E71" s="6"/>
      <c r="F71" s="19"/>
      <c r="G71" s="24"/>
      <c r="H71" s="24"/>
      <c r="I71" s="31"/>
      <c r="J71" s="31"/>
      <c r="K71" s="35"/>
    </row>
    <row r="72" spans="3:11" x14ac:dyDescent="0.25">
      <c r="C72" s="57"/>
      <c r="D72" s="54"/>
      <c r="E72" s="6"/>
      <c r="F72" s="19"/>
      <c r="G72" s="24"/>
      <c r="H72" s="24"/>
      <c r="I72" s="31"/>
      <c r="J72" s="31"/>
      <c r="K72" s="35"/>
    </row>
    <row r="73" spans="3:11" x14ac:dyDescent="0.25">
      <c r="C73" s="58" t="s">
        <v>13</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14</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15</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16</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21</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22</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23</v>
      </c>
      <c r="D92" s="54"/>
      <c r="E92" s="6"/>
      <c r="F92" s="19"/>
      <c r="G92" s="24"/>
      <c r="H92" s="24"/>
      <c r="I92" s="31"/>
      <c r="J92" s="31"/>
      <c r="K92" s="35"/>
    </row>
    <row r="93" spans="1:11" x14ac:dyDescent="0.25">
      <c r="B93" s="8" t="s">
        <v>37</v>
      </c>
      <c r="C93" s="57" t="s">
        <v>38</v>
      </c>
      <c r="D93" s="54"/>
      <c r="E93" s="6"/>
      <c r="F93" s="19"/>
      <c r="G93" s="24">
        <v>35378.769999999997</v>
      </c>
      <c r="H93" s="24">
        <v>5.74</v>
      </c>
      <c r="I93" s="31"/>
      <c r="J93" s="31"/>
      <c r="K93" s="35"/>
    </row>
    <row r="94" spans="1:11" x14ac:dyDescent="0.25">
      <c r="C94" s="58" t="s">
        <v>39</v>
      </c>
      <c r="D94" s="54"/>
      <c r="E94" s="6"/>
      <c r="F94" s="19"/>
      <c r="G94" s="25">
        <v>35378.769999999997</v>
      </c>
      <c r="H94" s="25">
        <v>5.74</v>
      </c>
      <c r="I94" s="31"/>
      <c r="J94" s="31"/>
      <c r="K94" s="35"/>
    </row>
    <row r="95" spans="1:11" x14ac:dyDescent="0.25">
      <c r="C95" s="57"/>
      <c r="D95" s="54"/>
      <c r="E95" s="6"/>
      <c r="F95" s="19"/>
      <c r="G95" s="24"/>
      <c r="H95" s="24"/>
      <c r="I95" s="31"/>
      <c r="J95" s="31"/>
      <c r="K95" s="35"/>
    </row>
    <row r="96" spans="1:11" x14ac:dyDescent="0.25">
      <c r="A96" s="10"/>
      <c r="B96" s="28"/>
      <c r="C96" s="58" t="s">
        <v>24</v>
      </c>
      <c r="D96" s="54"/>
      <c r="E96" s="6"/>
      <c r="F96" s="19"/>
      <c r="G96" s="24"/>
      <c r="H96" s="24"/>
      <c r="I96" s="31"/>
      <c r="J96" s="31"/>
      <c r="K96" s="35"/>
    </row>
    <row r="97" spans="1:54" s="2" customFormat="1" ht="13.5" x14ac:dyDescent="0.25">
      <c r="A97" s="28"/>
      <c r="B97" s="28"/>
      <c r="C97" s="57" t="s">
        <v>4705</v>
      </c>
      <c r="D97" s="54"/>
      <c r="E97" s="6"/>
      <c r="F97" s="19"/>
      <c r="G97" s="24" t="s">
        <v>2</v>
      </c>
      <c r="H97" s="24" t="s">
        <v>2</v>
      </c>
      <c r="I97" s="31"/>
      <c r="J97" s="31"/>
      <c r="K97" s="35"/>
      <c r="L97" s="3"/>
      <c r="AI97" s="3"/>
      <c r="AV97" s="3"/>
      <c r="AX97" s="3"/>
      <c r="BB97" s="3"/>
    </row>
    <row r="98" spans="1:54" x14ac:dyDescent="0.25">
      <c r="B98" s="8"/>
      <c r="C98" s="57" t="s">
        <v>40</v>
      </c>
      <c r="D98" s="54"/>
      <c r="E98" s="6"/>
      <c r="F98" s="19"/>
      <c r="G98" s="24">
        <v>-1866.6</v>
      </c>
      <c r="H98" s="24">
        <v>-0.27999999999999997</v>
      </c>
      <c r="I98" s="31"/>
      <c r="J98" s="31"/>
      <c r="K98" s="35"/>
    </row>
    <row r="99" spans="1:54" x14ac:dyDescent="0.25">
      <c r="C99" s="58" t="s">
        <v>39</v>
      </c>
      <c r="D99" s="54"/>
      <c r="E99" s="6"/>
      <c r="F99" s="19"/>
      <c r="G99" s="25">
        <v>-1866.6</v>
      </c>
      <c r="H99" s="25">
        <v>-0.27999999999999997</v>
      </c>
      <c r="I99" s="31"/>
      <c r="J99" s="31"/>
      <c r="K99" s="35"/>
    </row>
    <row r="100" spans="1:54" x14ac:dyDescent="0.25">
      <c r="C100" s="57"/>
      <c r="D100" s="54"/>
      <c r="E100" s="6"/>
      <c r="F100" s="19"/>
      <c r="G100" s="24"/>
      <c r="H100" s="24"/>
      <c r="I100" s="31"/>
      <c r="J100" s="31"/>
      <c r="K100" s="35"/>
    </row>
    <row r="101" spans="1:54" x14ac:dyDescent="0.25">
      <c r="C101" s="60" t="s">
        <v>41</v>
      </c>
      <c r="D101" s="55"/>
      <c r="E101" s="5"/>
      <c r="F101" s="20"/>
      <c r="G101" s="26">
        <v>616448.80000000005</v>
      </c>
      <c r="H101" s="26">
        <v>99.999999999999986</v>
      </c>
      <c r="I101" s="32"/>
      <c r="J101" s="32"/>
      <c r="K101" s="36"/>
    </row>
    <row r="104" spans="1:54" x14ac:dyDescent="0.25">
      <c r="C104" s="1" t="s">
        <v>42</v>
      </c>
    </row>
    <row r="105" spans="1:54" x14ac:dyDescent="0.25">
      <c r="C105" s="37" t="s">
        <v>43</v>
      </c>
      <c r="D105" s="37"/>
      <c r="E105" s="37"/>
      <c r="F105" s="37"/>
      <c r="G105" s="37"/>
      <c r="H105" s="37"/>
      <c r="I105" s="37"/>
      <c r="J105" s="37"/>
      <c r="K105" s="37"/>
    </row>
    <row r="106" spans="1:54" x14ac:dyDescent="0.25">
      <c r="C106" s="2" t="s">
        <v>44</v>
      </c>
    </row>
    <row r="107" spans="1:54" x14ac:dyDescent="0.25">
      <c r="C107" s="2" t="s">
        <v>45</v>
      </c>
    </row>
    <row r="108" spans="1:54" x14ac:dyDescent="0.25">
      <c r="C108" s="2" t="s">
        <v>46</v>
      </c>
    </row>
    <row r="109" spans="1:54" x14ac:dyDescent="0.25">
      <c r="C109" s="2" t="s">
        <v>47</v>
      </c>
    </row>
    <row r="111" spans="1:54" x14ac:dyDescent="0.25">
      <c r="C111" s="77" t="s">
        <v>4788</v>
      </c>
      <c r="E111" s="77" t="s">
        <v>4789</v>
      </c>
      <c r="F111" s="78"/>
    </row>
    <row r="112" spans="1:54" x14ac:dyDescent="0.25">
      <c r="E112" s="2" t="s">
        <v>4849</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
  <dimension ref="A1:IV76"/>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4344</v>
      </c>
      <c r="J2" s="38" t="s">
        <v>4517</v>
      </c>
    </row>
    <row r="3" spans="1:54" ht="16.5" x14ac:dyDescent="0.3">
      <c r="C3" s="1" t="s">
        <v>26</v>
      </c>
      <c r="D3" s="21" t="s">
        <v>4345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1053</v>
      </c>
      <c r="C18" s="57" t="s">
        <v>577</v>
      </c>
      <c r="D18" s="54" t="s">
        <v>1054</v>
      </c>
      <c r="E18" s="6" t="s">
        <v>579</v>
      </c>
      <c r="F18" s="19">
        <v>600</v>
      </c>
      <c r="G18" s="24">
        <v>597.24</v>
      </c>
      <c r="H18" s="24">
        <v>8.0299999999999994</v>
      </c>
      <c r="I18" s="31">
        <v>7.78</v>
      </c>
      <c r="J18" s="31"/>
      <c r="K18" s="35" t="s">
        <v>580</v>
      </c>
    </row>
    <row r="19" spans="1:11" x14ac:dyDescent="0.25">
      <c r="B19" s="8" t="s">
        <v>2501</v>
      </c>
      <c r="C19" s="57" t="s">
        <v>582</v>
      </c>
      <c r="D19" s="54" t="s">
        <v>2502</v>
      </c>
      <c r="E19" s="6" t="s">
        <v>1335</v>
      </c>
      <c r="F19" s="19">
        <v>60</v>
      </c>
      <c r="G19" s="24">
        <v>592.25</v>
      </c>
      <c r="H19" s="24">
        <v>7.96</v>
      </c>
      <c r="I19" s="31">
        <v>7.78</v>
      </c>
      <c r="J19" s="31"/>
      <c r="K19" s="35"/>
    </row>
    <row r="20" spans="1:11" x14ac:dyDescent="0.25">
      <c r="B20" s="8" t="s">
        <v>2331</v>
      </c>
      <c r="C20" s="57" t="s">
        <v>1525</v>
      </c>
      <c r="D20" s="54" t="s">
        <v>2332</v>
      </c>
      <c r="E20" s="6" t="s">
        <v>579</v>
      </c>
      <c r="F20" s="19">
        <v>575</v>
      </c>
      <c r="G20" s="24">
        <v>573.96</v>
      </c>
      <c r="H20" s="24">
        <v>7.72</v>
      </c>
      <c r="I20" s="31">
        <v>7.6050000000000004</v>
      </c>
      <c r="J20" s="31"/>
      <c r="K20" s="35" t="s">
        <v>580</v>
      </c>
    </row>
    <row r="21" spans="1:11" x14ac:dyDescent="0.25">
      <c r="B21" s="8" t="s">
        <v>4346</v>
      </c>
      <c r="C21" s="57" t="s">
        <v>1604</v>
      </c>
      <c r="D21" s="54" t="s">
        <v>4347</v>
      </c>
      <c r="E21" s="6" t="s">
        <v>579</v>
      </c>
      <c r="F21" s="19">
        <v>10</v>
      </c>
      <c r="G21" s="24">
        <v>99.8</v>
      </c>
      <c r="H21" s="24">
        <v>1.34</v>
      </c>
      <c r="I21" s="31">
        <v>8</v>
      </c>
      <c r="J21" s="31"/>
      <c r="K21" s="35" t="s">
        <v>580</v>
      </c>
    </row>
    <row r="22" spans="1:11" x14ac:dyDescent="0.25">
      <c r="C22" s="58" t="s">
        <v>39</v>
      </c>
      <c r="D22" s="54"/>
      <c r="E22" s="6"/>
      <c r="F22" s="19"/>
      <c r="G22" s="25">
        <v>1863.25</v>
      </c>
      <c r="H22" s="25">
        <v>25.05</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2953</v>
      </c>
      <c r="C42" s="57" t="s">
        <v>2954</v>
      </c>
      <c r="D42" s="54" t="s">
        <v>2955</v>
      </c>
      <c r="E42" s="6" t="s">
        <v>656</v>
      </c>
      <c r="F42" s="19">
        <v>5295000</v>
      </c>
      <c r="G42" s="24">
        <v>4528.21</v>
      </c>
      <c r="H42" s="24">
        <v>60.89</v>
      </c>
      <c r="I42" s="31">
        <v>7.3126255999999996</v>
      </c>
      <c r="J42" s="31"/>
      <c r="K42" s="35"/>
    </row>
    <row r="43" spans="1:11" x14ac:dyDescent="0.25">
      <c r="B43" s="8" t="s">
        <v>2941</v>
      </c>
      <c r="C43" s="57" t="s">
        <v>2942</v>
      </c>
      <c r="D43" s="54" t="s">
        <v>2943</v>
      </c>
      <c r="E43" s="6" t="s">
        <v>656</v>
      </c>
      <c r="F43" s="19">
        <v>809000</v>
      </c>
      <c r="G43" s="24">
        <v>695.53</v>
      </c>
      <c r="H43" s="24">
        <v>9.35</v>
      </c>
      <c r="I43" s="31">
        <v>7.3119009999999998</v>
      </c>
      <c r="J43" s="31"/>
      <c r="K43" s="35"/>
    </row>
    <row r="44" spans="1:11" x14ac:dyDescent="0.25">
      <c r="B44" s="8" t="s">
        <v>2301</v>
      </c>
      <c r="C44" s="57" t="s">
        <v>2302</v>
      </c>
      <c r="D44" s="54" t="s">
        <v>2303</v>
      </c>
      <c r="E44" s="6" t="s">
        <v>656</v>
      </c>
      <c r="F44" s="19">
        <v>300000</v>
      </c>
      <c r="G44" s="24">
        <v>256.91000000000003</v>
      </c>
      <c r="H44" s="24">
        <v>3.45</v>
      </c>
      <c r="I44" s="31">
        <v>7.3124703000000002</v>
      </c>
      <c r="J44" s="31"/>
      <c r="K44" s="35"/>
    </row>
    <row r="45" spans="1:11" x14ac:dyDescent="0.25">
      <c r="C45" s="58" t="s">
        <v>39</v>
      </c>
      <c r="D45" s="54"/>
      <c r="E45" s="6"/>
      <c r="F45" s="19"/>
      <c r="G45" s="25">
        <v>5480.65</v>
      </c>
      <c r="H45" s="25">
        <v>73.69</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14.7</v>
      </c>
      <c r="H57" s="24">
        <v>0.2</v>
      </c>
      <c r="I57" s="31"/>
      <c r="J57" s="31"/>
      <c r="K57" s="35"/>
    </row>
    <row r="58" spans="1:54" x14ac:dyDescent="0.25">
      <c r="C58" s="58" t="s">
        <v>39</v>
      </c>
      <c r="D58" s="54"/>
      <c r="E58" s="6"/>
      <c r="F58" s="19"/>
      <c r="G58" s="25">
        <v>14.7</v>
      </c>
      <c r="H58" s="25">
        <v>0.2</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4705</v>
      </c>
      <c r="D61" s="54"/>
      <c r="E61" s="6"/>
      <c r="F61" s="19"/>
      <c r="G61" s="24" t="s">
        <v>2</v>
      </c>
      <c r="H61" s="24" t="s">
        <v>2</v>
      </c>
      <c r="I61" s="31"/>
      <c r="J61" s="31"/>
      <c r="K61" s="35"/>
      <c r="L61" s="3"/>
      <c r="AI61" s="3"/>
      <c r="AV61" s="3"/>
      <c r="AX61" s="3"/>
      <c r="BB61" s="3"/>
    </row>
    <row r="62" spans="1:54" x14ac:dyDescent="0.25">
      <c r="B62" s="8"/>
      <c r="C62" s="57" t="s">
        <v>40</v>
      </c>
      <c r="D62" s="54"/>
      <c r="E62" s="6"/>
      <c r="F62" s="19"/>
      <c r="G62" s="24">
        <v>78.33</v>
      </c>
      <c r="H62" s="24">
        <v>1.06</v>
      </c>
      <c r="I62" s="31"/>
      <c r="J62" s="31"/>
      <c r="K62" s="35"/>
    </row>
    <row r="63" spans="1:54" x14ac:dyDescent="0.25">
      <c r="C63" s="58" t="s">
        <v>39</v>
      </c>
      <c r="D63" s="54"/>
      <c r="E63" s="6"/>
      <c r="F63" s="19"/>
      <c r="G63" s="25">
        <v>78.33</v>
      </c>
      <c r="H63" s="25">
        <v>1.06</v>
      </c>
      <c r="I63" s="31"/>
      <c r="J63" s="31"/>
      <c r="K63" s="35"/>
    </row>
    <row r="64" spans="1:54" x14ac:dyDescent="0.25">
      <c r="C64" s="57"/>
      <c r="D64" s="54"/>
      <c r="E64" s="6"/>
      <c r="F64" s="19"/>
      <c r="G64" s="24"/>
      <c r="H64" s="24"/>
      <c r="I64" s="31"/>
      <c r="J64" s="31"/>
      <c r="K64" s="35"/>
    </row>
    <row r="65" spans="3:11" x14ac:dyDescent="0.25">
      <c r="C65" s="60" t="s">
        <v>41</v>
      </c>
      <c r="D65" s="55"/>
      <c r="E65" s="5"/>
      <c r="F65" s="20"/>
      <c r="G65" s="26">
        <v>7436.93</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7" t="s">
        <v>4788</v>
      </c>
      <c r="E75" s="77" t="s">
        <v>4789</v>
      </c>
      <c r="F75" s="78"/>
    </row>
    <row r="76" spans="3:11" x14ac:dyDescent="0.25">
      <c r="E76" s="2" t="s">
        <v>4831</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
  <dimension ref="A1:IV86"/>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4348</v>
      </c>
      <c r="J2" s="38" t="s">
        <v>4517</v>
      </c>
    </row>
    <row r="3" spans="1:54" ht="16.5" x14ac:dyDescent="0.3">
      <c r="C3" s="1" t="s">
        <v>26</v>
      </c>
      <c r="D3" s="21" t="s">
        <v>4349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2254</v>
      </c>
      <c r="C18" s="57" t="s">
        <v>577</v>
      </c>
      <c r="D18" s="54" t="s">
        <v>2255</v>
      </c>
      <c r="E18" s="6" t="s">
        <v>1335</v>
      </c>
      <c r="F18" s="19">
        <v>110</v>
      </c>
      <c r="G18" s="24">
        <v>1096.3499999999999</v>
      </c>
      <c r="H18" s="24">
        <v>7.65</v>
      </c>
      <c r="I18" s="31">
        <v>7.5250000000000004</v>
      </c>
      <c r="J18" s="31"/>
      <c r="K18" s="35" t="s">
        <v>580</v>
      </c>
    </row>
    <row r="19" spans="1:11" x14ac:dyDescent="0.25">
      <c r="B19" s="8" t="s">
        <v>2231</v>
      </c>
      <c r="C19" s="57" t="s">
        <v>625</v>
      </c>
      <c r="D19" s="54" t="s">
        <v>2232</v>
      </c>
      <c r="E19" s="6" t="s">
        <v>579</v>
      </c>
      <c r="F19" s="19">
        <v>100</v>
      </c>
      <c r="G19" s="24">
        <v>995.65</v>
      </c>
      <c r="H19" s="24">
        <v>6.95</v>
      </c>
      <c r="I19" s="31">
        <v>7.4997999999999996</v>
      </c>
      <c r="J19" s="31"/>
      <c r="K19" s="35"/>
    </row>
    <row r="20" spans="1:11" x14ac:dyDescent="0.25">
      <c r="C20" s="58" t="s">
        <v>39</v>
      </c>
      <c r="D20" s="54"/>
      <c r="E20" s="6"/>
      <c r="F20" s="19"/>
      <c r="G20" s="25">
        <v>2092</v>
      </c>
      <c r="H20" s="25">
        <v>14.6</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1404</v>
      </c>
      <c r="C32" s="57" t="s">
        <v>51</v>
      </c>
      <c r="D32" s="54" t="s">
        <v>1405</v>
      </c>
      <c r="E32" s="6" t="s">
        <v>690</v>
      </c>
      <c r="F32" s="19">
        <v>200</v>
      </c>
      <c r="G32" s="24">
        <v>983.5</v>
      </c>
      <c r="H32" s="24">
        <v>6.87</v>
      </c>
      <c r="I32" s="31">
        <v>7.8502000000000001</v>
      </c>
      <c r="J32" s="31"/>
      <c r="K32" s="35"/>
    </row>
    <row r="33" spans="2:11" x14ac:dyDescent="0.25">
      <c r="B33" s="8" t="s">
        <v>1416</v>
      </c>
      <c r="C33" s="57" t="s">
        <v>1417</v>
      </c>
      <c r="D33" s="54" t="s">
        <v>1418</v>
      </c>
      <c r="E33" s="6" t="s">
        <v>690</v>
      </c>
      <c r="F33" s="19">
        <v>200</v>
      </c>
      <c r="G33" s="24">
        <v>982.27</v>
      </c>
      <c r="H33" s="24">
        <v>6.86</v>
      </c>
      <c r="I33" s="31">
        <v>8.4461999999999993</v>
      </c>
      <c r="J33" s="31"/>
      <c r="K33" s="35" t="s">
        <v>580</v>
      </c>
    </row>
    <row r="34" spans="2:11" x14ac:dyDescent="0.25">
      <c r="B34" s="8" t="s">
        <v>4350</v>
      </c>
      <c r="C34" s="57" t="s">
        <v>4351</v>
      </c>
      <c r="D34" s="54" t="s">
        <v>4352</v>
      </c>
      <c r="E34" s="6" t="s">
        <v>690</v>
      </c>
      <c r="F34" s="19">
        <v>160</v>
      </c>
      <c r="G34" s="24">
        <v>786.32</v>
      </c>
      <c r="H34" s="24">
        <v>5.49</v>
      </c>
      <c r="I34" s="31">
        <v>8.0399999999999991</v>
      </c>
      <c r="J34" s="31"/>
      <c r="K34" s="35" t="s">
        <v>580</v>
      </c>
    </row>
    <row r="35" spans="2:11" x14ac:dyDescent="0.25">
      <c r="B35" s="8" t="s">
        <v>4353</v>
      </c>
      <c r="C35" s="57" t="s">
        <v>606</v>
      </c>
      <c r="D35" s="54" t="s">
        <v>4354</v>
      </c>
      <c r="E35" s="6" t="s">
        <v>690</v>
      </c>
      <c r="F35" s="19">
        <v>140</v>
      </c>
      <c r="G35" s="24">
        <v>687.92</v>
      </c>
      <c r="H35" s="24">
        <v>4.8</v>
      </c>
      <c r="I35" s="31">
        <v>8.1149000000000004</v>
      </c>
      <c r="J35" s="31"/>
      <c r="K35" s="35" t="s">
        <v>580</v>
      </c>
    </row>
    <row r="36" spans="2:11" x14ac:dyDescent="0.25">
      <c r="B36" s="8" t="s">
        <v>2285</v>
      </c>
      <c r="C36" s="57" t="s">
        <v>1167</v>
      </c>
      <c r="D36" s="54" t="s">
        <v>2286</v>
      </c>
      <c r="E36" s="6" t="s">
        <v>690</v>
      </c>
      <c r="F36" s="19">
        <v>100</v>
      </c>
      <c r="G36" s="24">
        <v>492.71</v>
      </c>
      <c r="H36" s="24">
        <v>3.44</v>
      </c>
      <c r="I36" s="31">
        <v>7.2999000000000001</v>
      </c>
      <c r="J36" s="31"/>
      <c r="K36" s="35" t="s">
        <v>580</v>
      </c>
    </row>
    <row r="37" spans="2:11" x14ac:dyDescent="0.25">
      <c r="B37" s="8" t="s">
        <v>4355</v>
      </c>
      <c r="C37" s="57" t="s">
        <v>606</v>
      </c>
      <c r="D37" s="54" t="s">
        <v>4356</v>
      </c>
      <c r="E37" s="6" t="s">
        <v>690</v>
      </c>
      <c r="F37" s="19">
        <v>60</v>
      </c>
      <c r="G37" s="24">
        <v>294.82</v>
      </c>
      <c r="H37" s="24">
        <v>2.06</v>
      </c>
      <c r="I37" s="31">
        <v>8.1149000000000004</v>
      </c>
      <c r="J37" s="31"/>
      <c r="K37" s="35" t="s">
        <v>580</v>
      </c>
    </row>
    <row r="38" spans="2:11" x14ac:dyDescent="0.25">
      <c r="C38" s="58" t="s">
        <v>39</v>
      </c>
      <c r="D38" s="54"/>
      <c r="E38" s="6"/>
      <c r="F38" s="19"/>
      <c r="G38" s="25">
        <v>4227.54</v>
      </c>
      <c r="H38" s="25">
        <v>29.52</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4357</v>
      </c>
      <c r="C41" s="57" t="s">
        <v>130</v>
      </c>
      <c r="D41" s="54" t="s">
        <v>4358</v>
      </c>
      <c r="E41" s="6" t="s">
        <v>690</v>
      </c>
      <c r="F41" s="19">
        <v>240</v>
      </c>
      <c r="G41" s="24">
        <v>1181.3699999999999</v>
      </c>
      <c r="H41" s="24">
        <v>8.25</v>
      </c>
      <c r="I41" s="31">
        <v>7.2849000000000004</v>
      </c>
      <c r="J41" s="31"/>
      <c r="K41" s="35" t="s">
        <v>580</v>
      </c>
    </row>
    <row r="42" spans="2:11" x14ac:dyDescent="0.25">
      <c r="B42" s="8" t="s">
        <v>4359</v>
      </c>
      <c r="C42" s="57" t="s">
        <v>69</v>
      </c>
      <c r="D42" s="54" t="s">
        <v>4360</v>
      </c>
      <c r="E42" s="6" t="s">
        <v>690</v>
      </c>
      <c r="F42" s="19">
        <v>240</v>
      </c>
      <c r="G42" s="24">
        <v>1181.1300000000001</v>
      </c>
      <c r="H42" s="24">
        <v>8.25</v>
      </c>
      <c r="I42" s="31">
        <v>7.38</v>
      </c>
      <c r="J42" s="31"/>
      <c r="K42" s="35" t="s">
        <v>580</v>
      </c>
    </row>
    <row r="43" spans="2:11" x14ac:dyDescent="0.25">
      <c r="B43" s="8" t="s">
        <v>4361</v>
      </c>
      <c r="C43" s="57" t="s">
        <v>582</v>
      </c>
      <c r="D43" s="54" t="s">
        <v>4362</v>
      </c>
      <c r="E43" s="6" t="s">
        <v>690</v>
      </c>
      <c r="F43" s="19">
        <v>200</v>
      </c>
      <c r="G43" s="24">
        <v>991.22</v>
      </c>
      <c r="H43" s="24">
        <v>6.92</v>
      </c>
      <c r="I43" s="31">
        <v>7.3495999999999997</v>
      </c>
      <c r="J43" s="31"/>
      <c r="K43" s="35" t="s">
        <v>580</v>
      </c>
    </row>
    <row r="44" spans="2:11" x14ac:dyDescent="0.25">
      <c r="B44" s="8" t="s">
        <v>4363</v>
      </c>
      <c r="C44" s="57" t="s">
        <v>51</v>
      </c>
      <c r="D44" s="54" t="s">
        <v>4364</v>
      </c>
      <c r="E44" s="6" t="s">
        <v>690</v>
      </c>
      <c r="F44" s="19">
        <v>200</v>
      </c>
      <c r="G44" s="24">
        <v>984.34</v>
      </c>
      <c r="H44" s="24">
        <v>6.87</v>
      </c>
      <c r="I44" s="31">
        <v>7.3498999999999999</v>
      </c>
      <c r="J44" s="31"/>
      <c r="K44" s="35"/>
    </row>
    <row r="45" spans="2:11" x14ac:dyDescent="0.25">
      <c r="B45" s="8" t="s">
        <v>4365</v>
      </c>
      <c r="C45" s="57" t="s">
        <v>1226</v>
      </c>
      <c r="D45" s="54" t="s">
        <v>4366</v>
      </c>
      <c r="E45" s="6" t="s">
        <v>1115</v>
      </c>
      <c r="F45" s="19">
        <v>180</v>
      </c>
      <c r="G45" s="24">
        <v>888.53</v>
      </c>
      <c r="H45" s="24">
        <v>6.2</v>
      </c>
      <c r="I45" s="31">
        <v>7.3601000000000001</v>
      </c>
      <c r="J45" s="31"/>
      <c r="K45" s="35" t="s">
        <v>580</v>
      </c>
    </row>
    <row r="46" spans="2:11" x14ac:dyDescent="0.25">
      <c r="B46" s="8" t="s">
        <v>4367</v>
      </c>
      <c r="C46" s="57" t="s">
        <v>363</v>
      </c>
      <c r="D46" s="54" t="s">
        <v>4368</v>
      </c>
      <c r="E46" s="6" t="s">
        <v>690</v>
      </c>
      <c r="F46" s="19">
        <v>180</v>
      </c>
      <c r="G46" s="24">
        <v>888.5</v>
      </c>
      <c r="H46" s="24">
        <v>6.2</v>
      </c>
      <c r="I46" s="31">
        <v>7.38</v>
      </c>
      <c r="J46" s="31"/>
      <c r="K46" s="35"/>
    </row>
    <row r="47" spans="2:11" x14ac:dyDescent="0.25">
      <c r="B47" s="8" t="s">
        <v>1443</v>
      </c>
      <c r="C47" s="57" t="s">
        <v>706</v>
      </c>
      <c r="D47" s="54" t="s">
        <v>1444</v>
      </c>
      <c r="E47" s="6" t="s">
        <v>690</v>
      </c>
      <c r="F47" s="19">
        <v>180</v>
      </c>
      <c r="G47" s="24">
        <v>886.8</v>
      </c>
      <c r="H47" s="24">
        <v>6.19</v>
      </c>
      <c r="I47" s="31">
        <v>7.4401000000000002</v>
      </c>
      <c r="J47" s="31"/>
      <c r="K47" s="35" t="s">
        <v>580</v>
      </c>
    </row>
    <row r="48" spans="2:11" x14ac:dyDescent="0.25">
      <c r="B48" s="8" t="s">
        <v>4369</v>
      </c>
      <c r="C48" s="57" t="s">
        <v>709</v>
      </c>
      <c r="D48" s="54" t="s">
        <v>4370</v>
      </c>
      <c r="E48" s="6" t="s">
        <v>690</v>
      </c>
      <c r="F48" s="19">
        <v>180</v>
      </c>
      <c r="G48" s="24">
        <v>885.79</v>
      </c>
      <c r="H48" s="24">
        <v>6.18</v>
      </c>
      <c r="I48" s="31">
        <v>7.4112</v>
      </c>
      <c r="J48" s="31"/>
      <c r="K48" s="35" t="s">
        <v>580</v>
      </c>
    </row>
    <row r="49" spans="1:11" x14ac:dyDescent="0.25">
      <c r="C49" s="58" t="s">
        <v>39</v>
      </c>
      <c r="D49" s="54"/>
      <c r="E49" s="6"/>
      <c r="F49" s="19"/>
      <c r="G49" s="25">
        <v>7887.68</v>
      </c>
      <c r="H49" s="25">
        <v>55.06</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20.84</v>
      </c>
      <c r="H67" s="24">
        <v>0.15</v>
      </c>
      <c r="I67" s="31"/>
      <c r="J67" s="31"/>
      <c r="K67" s="35"/>
    </row>
    <row r="68" spans="1:54" x14ac:dyDescent="0.25">
      <c r="C68" s="58" t="s">
        <v>39</v>
      </c>
      <c r="D68" s="54"/>
      <c r="E68" s="6"/>
      <c r="F68" s="19"/>
      <c r="G68" s="25">
        <v>20.84</v>
      </c>
      <c r="H68" s="25">
        <v>0.15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4705</v>
      </c>
      <c r="D71" s="54"/>
      <c r="E71" s="6"/>
      <c r="F71" s="19"/>
      <c r="G71" s="24" t="s">
        <v>2</v>
      </c>
      <c r="H71" s="24" t="s">
        <v>2</v>
      </c>
      <c r="I71" s="31"/>
      <c r="J71" s="31"/>
      <c r="K71" s="35"/>
      <c r="L71" s="3"/>
      <c r="AI71" s="3"/>
      <c r="AV71" s="3"/>
      <c r="AX71" s="3"/>
      <c r="BB71" s="3"/>
    </row>
    <row r="72" spans="1:54" x14ac:dyDescent="0.25">
      <c r="B72" s="8"/>
      <c r="C72" s="57" t="s">
        <v>40</v>
      </c>
      <c r="D72" s="54"/>
      <c r="E72" s="6"/>
      <c r="F72" s="19"/>
      <c r="G72" s="24">
        <v>95.04</v>
      </c>
      <c r="H72" s="24">
        <v>0.67</v>
      </c>
      <c r="I72" s="31"/>
      <c r="J72" s="31"/>
      <c r="K72" s="35"/>
    </row>
    <row r="73" spans="1:54" x14ac:dyDescent="0.25">
      <c r="C73" s="58" t="s">
        <v>39</v>
      </c>
      <c r="D73" s="54"/>
      <c r="E73" s="6"/>
      <c r="F73" s="19"/>
      <c r="G73" s="25">
        <v>95.04</v>
      </c>
      <c r="H73" s="25">
        <v>0.67</v>
      </c>
      <c r="I73" s="31"/>
      <c r="J73" s="31"/>
      <c r="K73" s="35"/>
    </row>
    <row r="74" spans="1:54" x14ac:dyDescent="0.25">
      <c r="C74" s="57"/>
      <c r="D74" s="54"/>
      <c r="E74" s="6"/>
      <c r="F74" s="19"/>
      <c r="G74" s="24"/>
      <c r="H74" s="24"/>
      <c r="I74" s="31"/>
      <c r="J74" s="31"/>
      <c r="K74" s="35"/>
    </row>
    <row r="75" spans="1:54" x14ac:dyDescent="0.25">
      <c r="C75" s="60" t="s">
        <v>41</v>
      </c>
      <c r="D75" s="55"/>
      <c r="E75" s="5"/>
      <c r="F75" s="20"/>
      <c r="G75" s="26">
        <v>14323.1</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7" t="s">
        <v>4788</v>
      </c>
      <c r="E85" s="77" t="s">
        <v>4789</v>
      </c>
      <c r="F85" s="78"/>
    </row>
    <row r="86" spans="3:6" x14ac:dyDescent="0.25">
      <c r="E86" s="2" t="s">
        <v>4850</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
  <dimension ref="A1:IV87"/>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4371</v>
      </c>
      <c r="J2" s="38" t="s">
        <v>4517</v>
      </c>
    </row>
    <row r="3" spans="1:54" ht="16.5" x14ac:dyDescent="0.3">
      <c r="C3" s="1" t="s">
        <v>26</v>
      </c>
      <c r="D3" s="21" t="s">
        <v>4372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4373</v>
      </c>
      <c r="C18" s="57" t="s">
        <v>429</v>
      </c>
      <c r="D18" s="54" t="s">
        <v>4374</v>
      </c>
      <c r="E18" s="6" t="s">
        <v>579</v>
      </c>
      <c r="F18" s="19">
        <v>3000</v>
      </c>
      <c r="G18" s="24">
        <v>3000.63</v>
      </c>
      <c r="H18" s="24">
        <v>8.1</v>
      </c>
      <c r="I18" s="31">
        <v>8.2100000000000009</v>
      </c>
      <c r="J18" s="31"/>
      <c r="K18" s="35" t="s">
        <v>580</v>
      </c>
    </row>
    <row r="19" spans="2:11" x14ac:dyDescent="0.25">
      <c r="B19" s="8" t="s">
        <v>4375</v>
      </c>
      <c r="C19" s="57" t="s">
        <v>4316</v>
      </c>
      <c r="D19" s="54" t="s">
        <v>4376</v>
      </c>
      <c r="E19" s="6" t="s">
        <v>579</v>
      </c>
      <c r="F19" s="19">
        <v>2500</v>
      </c>
      <c r="G19" s="24">
        <v>2670.9</v>
      </c>
      <c r="H19" s="24">
        <v>7.21</v>
      </c>
      <c r="I19" s="31">
        <v>8.2469000000000001</v>
      </c>
      <c r="J19" s="31"/>
      <c r="K19" s="35" t="s">
        <v>580</v>
      </c>
    </row>
    <row r="20" spans="2:11" x14ac:dyDescent="0.25">
      <c r="B20" s="8" t="s">
        <v>4377</v>
      </c>
      <c r="C20" s="57" t="s">
        <v>688</v>
      </c>
      <c r="D20" s="54" t="s">
        <v>4378</v>
      </c>
      <c r="E20" s="6" t="s">
        <v>579</v>
      </c>
      <c r="F20" s="19">
        <v>250</v>
      </c>
      <c r="G20" s="24">
        <v>2508.14</v>
      </c>
      <c r="H20" s="24">
        <v>6.77</v>
      </c>
      <c r="I20" s="31">
        <v>7.95</v>
      </c>
      <c r="J20" s="31"/>
      <c r="K20" s="35" t="s">
        <v>580</v>
      </c>
    </row>
    <row r="21" spans="2:11" x14ac:dyDescent="0.25">
      <c r="B21" s="8" t="s">
        <v>2347</v>
      </c>
      <c r="C21" s="57" t="s">
        <v>1119</v>
      </c>
      <c r="D21" s="54" t="s">
        <v>2348</v>
      </c>
      <c r="E21" s="6" t="s">
        <v>1335</v>
      </c>
      <c r="F21" s="19">
        <v>1000</v>
      </c>
      <c r="G21" s="24">
        <v>1002.54</v>
      </c>
      <c r="H21" s="24">
        <v>2.71</v>
      </c>
      <c r="I21" s="31">
        <v>8.1425000000000001</v>
      </c>
      <c r="J21" s="31"/>
      <c r="K21" s="35" t="s">
        <v>580</v>
      </c>
    </row>
    <row r="22" spans="2:11" x14ac:dyDescent="0.25">
      <c r="B22" s="8" t="s">
        <v>4379</v>
      </c>
      <c r="C22" s="57" t="s">
        <v>2407</v>
      </c>
      <c r="D22" s="54" t="s">
        <v>4380</v>
      </c>
      <c r="E22" s="6" t="s">
        <v>1335</v>
      </c>
      <c r="F22" s="19">
        <v>1000</v>
      </c>
      <c r="G22" s="24">
        <v>998.39</v>
      </c>
      <c r="H22" s="24">
        <v>2.69</v>
      </c>
      <c r="I22" s="31">
        <v>7.7249999999999996</v>
      </c>
      <c r="J22" s="31"/>
      <c r="K22" s="35" t="s">
        <v>580</v>
      </c>
    </row>
    <row r="23" spans="2:11" x14ac:dyDescent="0.25">
      <c r="B23" s="8" t="s">
        <v>1634</v>
      </c>
      <c r="C23" s="57" t="s">
        <v>688</v>
      </c>
      <c r="D23" s="54" t="s">
        <v>1635</v>
      </c>
      <c r="E23" s="6" t="s">
        <v>579</v>
      </c>
      <c r="F23" s="19">
        <v>50</v>
      </c>
      <c r="G23" s="24">
        <v>497.69</v>
      </c>
      <c r="H23" s="24">
        <v>1.34</v>
      </c>
      <c r="I23" s="31">
        <v>7.95</v>
      </c>
      <c r="J23" s="31"/>
      <c r="K23" s="35" t="s">
        <v>580</v>
      </c>
    </row>
    <row r="24" spans="2:11" x14ac:dyDescent="0.25">
      <c r="B24" s="8" t="s">
        <v>2707</v>
      </c>
      <c r="C24" s="57" t="s">
        <v>51</v>
      </c>
      <c r="D24" s="54" t="s">
        <v>2708</v>
      </c>
      <c r="E24" s="6" t="s">
        <v>579</v>
      </c>
      <c r="F24" s="19">
        <v>50</v>
      </c>
      <c r="G24" s="24">
        <v>478.07</v>
      </c>
      <c r="H24" s="24">
        <v>1.29</v>
      </c>
      <c r="I24" s="31">
        <v>8.0500000000000007</v>
      </c>
      <c r="J24" s="31"/>
      <c r="K24" s="35"/>
    </row>
    <row r="25" spans="2:11" x14ac:dyDescent="0.25">
      <c r="B25" s="8" t="s">
        <v>4346</v>
      </c>
      <c r="C25" s="57" t="s">
        <v>1604</v>
      </c>
      <c r="D25" s="54" t="s">
        <v>4347</v>
      </c>
      <c r="E25" s="6" t="s">
        <v>579</v>
      </c>
      <c r="F25" s="19">
        <v>40</v>
      </c>
      <c r="G25" s="24">
        <v>399.2</v>
      </c>
      <c r="H25" s="24">
        <v>1.08</v>
      </c>
      <c r="I25" s="31">
        <v>8</v>
      </c>
      <c r="J25" s="31"/>
      <c r="K25" s="35" t="s">
        <v>580</v>
      </c>
    </row>
    <row r="26" spans="2:11" x14ac:dyDescent="0.25">
      <c r="C26" s="58" t="s">
        <v>39</v>
      </c>
      <c r="D26" s="54"/>
      <c r="E26" s="6"/>
      <c r="F26" s="19"/>
      <c r="G26" s="25">
        <v>11555.56</v>
      </c>
      <c r="H26" s="25">
        <v>31.19</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2902</v>
      </c>
      <c r="C35" s="57" t="s">
        <v>2903</v>
      </c>
      <c r="D35" s="54" t="s">
        <v>2904</v>
      </c>
      <c r="E35" s="6" t="s">
        <v>656</v>
      </c>
      <c r="F35" s="19">
        <v>10000000</v>
      </c>
      <c r="G35" s="24">
        <v>10174.4</v>
      </c>
      <c r="H35" s="24">
        <v>27.46</v>
      </c>
      <c r="I35" s="31">
        <v>7.5271682000000002</v>
      </c>
      <c r="J35" s="31"/>
      <c r="K35" s="35"/>
    </row>
    <row r="36" spans="1:11" x14ac:dyDescent="0.25">
      <c r="B36" s="8" t="s">
        <v>2905</v>
      </c>
      <c r="C36" s="57" t="s">
        <v>2906</v>
      </c>
      <c r="D36" s="54" t="s">
        <v>2907</v>
      </c>
      <c r="E36" s="6" t="s">
        <v>656</v>
      </c>
      <c r="F36" s="19">
        <v>3500000</v>
      </c>
      <c r="G36" s="24">
        <v>3564.18</v>
      </c>
      <c r="H36" s="24">
        <v>9.6199999999999992</v>
      </c>
      <c r="I36" s="31">
        <v>7.5413223</v>
      </c>
      <c r="J36" s="31"/>
      <c r="K36" s="35"/>
    </row>
    <row r="37" spans="1:11" x14ac:dyDescent="0.25">
      <c r="B37" s="8" t="s">
        <v>4381</v>
      </c>
      <c r="C37" s="57" t="s">
        <v>4382</v>
      </c>
      <c r="D37" s="54" t="s">
        <v>4383</v>
      </c>
      <c r="E37" s="6" t="s">
        <v>656</v>
      </c>
      <c r="F37" s="19">
        <v>2500000</v>
      </c>
      <c r="G37" s="24">
        <v>2554.85</v>
      </c>
      <c r="H37" s="24">
        <v>6.9</v>
      </c>
      <c r="I37" s="31">
        <v>7.5540054999999997</v>
      </c>
      <c r="J37" s="31"/>
      <c r="K37" s="35"/>
    </row>
    <row r="38" spans="1:11" x14ac:dyDescent="0.25">
      <c r="B38" s="8" t="s">
        <v>3350</v>
      </c>
      <c r="C38" s="57" t="s">
        <v>3351</v>
      </c>
      <c r="D38" s="54" t="s">
        <v>3352</v>
      </c>
      <c r="E38" s="6" t="s">
        <v>656</v>
      </c>
      <c r="F38" s="19">
        <v>2500000</v>
      </c>
      <c r="G38" s="24">
        <v>2530.37</v>
      </c>
      <c r="H38" s="24">
        <v>6.83</v>
      </c>
      <c r="I38" s="31">
        <v>7.5399963000000003</v>
      </c>
      <c r="J38" s="31"/>
      <c r="K38" s="35"/>
    </row>
    <row r="39" spans="1:11" x14ac:dyDescent="0.25">
      <c r="B39" s="8" t="s">
        <v>4384</v>
      </c>
      <c r="C39" s="57" t="s">
        <v>4385</v>
      </c>
      <c r="D39" s="54" t="s">
        <v>4386</v>
      </c>
      <c r="E39" s="6" t="s">
        <v>656</v>
      </c>
      <c r="F39" s="19">
        <v>2000000</v>
      </c>
      <c r="G39" s="24">
        <v>2035.96</v>
      </c>
      <c r="H39" s="24">
        <v>5.49</v>
      </c>
      <c r="I39" s="31">
        <v>7.5605907999999999</v>
      </c>
      <c r="J39" s="31"/>
      <c r="K39" s="35"/>
    </row>
    <row r="40" spans="1:11" x14ac:dyDescent="0.25">
      <c r="B40" s="8" t="s">
        <v>3560</v>
      </c>
      <c r="C40" s="57" t="s">
        <v>3561</v>
      </c>
      <c r="D40" s="54" t="s">
        <v>3562</v>
      </c>
      <c r="E40" s="6" t="s">
        <v>656</v>
      </c>
      <c r="F40" s="19">
        <v>1000000</v>
      </c>
      <c r="G40" s="24">
        <v>1021.54</v>
      </c>
      <c r="H40" s="24">
        <v>2.76</v>
      </c>
      <c r="I40" s="31">
        <v>7.5540262</v>
      </c>
      <c r="J40" s="31"/>
      <c r="K40" s="35"/>
    </row>
    <row r="41" spans="1:11" x14ac:dyDescent="0.25">
      <c r="B41" s="8" t="s">
        <v>4387</v>
      </c>
      <c r="C41" s="57" t="s">
        <v>4388</v>
      </c>
      <c r="D41" s="54" t="s">
        <v>4389</v>
      </c>
      <c r="E41" s="6" t="s">
        <v>656</v>
      </c>
      <c r="F41" s="19">
        <v>1000000</v>
      </c>
      <c r="G41" s="24">
        <v>1018.09</v>
      </c>
      <c r="H41" s="24">
        <v>2.75</v>
      </c>
      <c r="I41" s="31">
        <v>7.5959127000000004</v>
      </c>
      <c r="J41" s="31"/>
      <c r="K41" s="35"/>
    </row>
    <row r="42" spans="1:11" x14ac:dyDescent="0.25">
      <c r="C42" s="58" t="s">
        <v>39</v>
      </c>
      <c r="D42" s="54"/>
      <c r="E42" s="6"/>
      <c r="F42" s="19"/>
      <c r="G42" s="25">
        <v>22899.39</v>
      </c>
      <c r="H42" s="25">
        <v>61.81</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2953</v>
      </c>
      <c r="C54" s="57" t="s">
        <v>2954</v>
      </c>
      <c r="D54" s="54" t="s">
        <v>2955</v>
      </c>
      <c r="E54" s="6" t="s">
        <v>656</v>
      </c>
      <c r="F54" s="19">
        <v>845000</v>
      </c>
      <c r="G54" s="24">
        <v>722.63</v>
      </c>
      <c r="H54" s="24">
        <v>1.95</v>
      </c>
      <c r="I54" s="31">
        <v>7.3126255999999996</v>
      </c>
      <c r="J54" s="31"/>
      <c r="K54" s="35"/>
    </row>
    <row r="55" spans="1:11" x14ac:dyDescent="0.25">
      <c r="B55" s="8" t="s">
        <v>2950</v>
      </c>
      <c r="C55" s="57" t="s">
        <v>2951</v>
      </c>
      <c r="D55" s="54" t="s">
        <v>2952</v>
      </c>
      <c r="E55" s="6" t="s">
        <v>656</v>
      </c>
      <c r="F55" s="19">
        <v>637500</v>
      </c>
      <c r="G55" s="24">
        <v>555.79999999999995</v>
      </c>
      <c r="H55" s="24">
        <v>1.5</v>
      </c>
      <c r="I55" s="31">
        <v>7.2973097999999998</v>
      </c>
      <c r="J55" s="31"/>
      <c r="K55" s="35"/>
    </row>
    <row r="56" spans="1:11" x14ac:dyDescent="0.25">
      <c r="C56" s="58" t="s">
        <v>39</v>
      </c>
      <c r="D56" s="54"/>
      <c r="E56" s="6"/>
      <c r="F56" s="19"/>
      <c r="G56" s="25">
        <v>1278.43</v>
      </c>
      <c r="H56" s="25">
        <v>3.45</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162.09</v>
      </c>
      <c r="H68" s="24">
        <v>0.44</v>
      </c>
      <c r="I68" s="31"/>
      <c r="J68" s="31"/>
      <c r="K68" s="35"/>
    </row>
    <row r="69" spans="1:54" x14ac:dyDescent="0.25">
      <c r="C69" s="58" t="s">
        <v>39</v>
      </c>
      <c r="D69" s="54"/>
      <c r="E69" s="6"/>
      <c r="F69" s="19"/>
      <c r="G69" s="25">
        <v>162.09</v>
      </c>
      <c r="H69" s="25">
        <v>0.44</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4705</v>
      </c>
      <c r="D72" s="54"/>
      <c r="E72" s="6"/>
      <c r="F72" s="19"/>
      <c r="G72" s="24" t="s">
        <v>2</v>
      </c>
      <c r="H72" s="24" t="s">
        <v>2</v>
      </c>
      <c r="I72" s="31"/>
      <c r="J72" s="31"/>
      <c r="K72" s="35"/>
      <c r="L72" s="3"/>
      <c r="AI72" s="3"/>
      <c r="AV72" s="3"/>
      <c r="AX72" s="3"/>
      <c r="BB72" s="3"/>
    </row>
    <row r="73" spans="1:54" x14ac:dyDescent="0.25">
      <c r="B73" s="8"/>
      <c r="C73" s="57" t="s">
        <v>40</v>
      </c>
      <c r="D73" s="54"/>
      <c r="E73" s="6"/>
      <c r="F73" s="19"/>
      <c r="G73" s="24">
        <v>1157.8900000000001</v>
      </c>
      <c r="H73" s="24">
        <v>3.1100000000000003</v>
      </c>
      <c r="I73" s="31"/>
      <c r="J73" s="31"/>
      <c r="K73" s="35"/>
    </row>
    <row r="74" spans="1:54" x14ac:dyDescent="0.25">
      <c r="C74" s="58" t="s">
        <v>39</v>
      </c>
      <c r="D74" s="54"/>
      <c r="E74" s="6"/>
      <c r="F74" s="19"/>
      <c r="G74" s="25">
        <v>1157.8900000000001</v>
      </c>
      <c r="H74" s="25">
        <v>3.1100000000000003</v>
      </c>
      <c r="I74" s="31"/>
      <c r="J74" s="31"/>
      <c r="K74" s="35"/>
    </row>
    <row r="75" spans="1:54" x14ac:dyDescent="0.25">
      <c r="C75" s="57"/>
      <c r="D75" s="54"/>
      <c r="E75" s="6"/>
      <c r="F75" s="19"/>
      <c r="G75" s="24"/>
      <c r="H75" s="24"/>
      <c r="I75" s="31"/>
      <c r="J75" s="31"/>
      <c r="K75" s="35"/>
    </row>
    <row r="76" spans="1:54" x14ac:dyDescent="0.25">
      <c r="C76" s="60" t="s">
        <v>41</v>
      </c>
      <c r="D76" s="55"/>
      <c r="E76" s="5"/>
      <c r="F76" s="20"/>
      <c r="G76" s="26">
        <v>37053.360000000001</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7" t="s">
        <v>4788</v>
      </c>
      <c r="E86" s="77" t="s">
        <v>4789</v>
      </c>
      <c r="F86" s="78"/>
    </row>
    <row r="87" spans="3:6" x14ac:dyDescent="0.25">
      <c r="E87" s="2" t="s">
        <v>4831</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
  <dimension ref="A1:IV99"/>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4390</v>
      </c>
      <c r="J2" s="38" t="s">
        <v>4517</v>
      </c>
    </row>
    <row r="3" spans="1:54" ht="16.5" x14ac:dyDescent="0.3">
      <c r="C3" s="1" t="s">
        <v>26</v>
      </c>
      <c r="D3" s="21" t="s">
        <v>4391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134623</v>
      </c>
      <c r="G10" s="24">
        <v>2301.58</v>
      </c>
      <c r="H10" s="24">
        <v>15.73</v>
      </c>
      <c r="I10" s="31"/>
      <c r="J10" s="31"/>
      <c r="K10" s="35"/>
    </row>
    <row r="11" spans="1:54" x14ac:dyDescent="0.25">
      <c r="B11" s="8" t="s">
        <v>194</v>
      </c>
      <c r="C11" s="57" t="s">
        <v>195</v>
      </c>
      <c r="D11" s="54" t="s">
        <v>196</v>
      </c>
      <c r="E11" s="6" t="s">
        <v>197</v>
      </c>
      <c r="F11" s="19">
        <v>61212</v>
      </c>
      <c r="G11" s="24">
        <v>1582.24</v>
      </c>
      <c r="H11" s="24">
        <v>10.81</v>
      </c>
      <c r="I11" s="31"/>
      <c r="J11" s="31"/>
      <c r="K11" s="35"/>
    </row>
    <row r="12" spans="1:54" x14ac:dyDescent="0.25">
      <c r="B12" s="8" t="s">
        <v>61</v>
      </c>
      <c r="C12" s="57" t="s">
        <v>62</v>
      </c>
      <c r="D12" s="54" t="s">
        <v>63</v>
      </c>
      <c r="E12" s="6" t="s">
        <v>53</v>
      </c>
      <c r="F12" s="19">
        <v>124313</v>
      </c>
      <c r="G12" s="24">
        <v>1238.72</v>
      </c>
      <c r="H12" s="24">
        <v>8.4600000000000009</v>
      </c>
      <c r="I12" s="31"/>
      <c r="J12" s="31"/>
      <c r="K12" s="35"/>
    </row>
    <row r="13" spans="1:54" x14ac:dyDescent="0.25">
      <c r="B13" s="8" t="s">
        <v>54</v>
      </c>
      <c r="C13" s="57" t="s">
        <v>55</v>
      </c>
      <c r="D13" s="54" t="s">
        <v>56</v>
      </c>
      <c r="E13" s="6" t="s">
        <v>57</v>
      </c>
      <c r="F13" s="19">
        <v>63318</v>
      </c>
      <c r="G13" s="24">
        <v>976.9</v>
      </c>
      <c r="H13" s="24">
        <v>6.68</v>
      </c>
      <c r="I13" s="31"/>
      <c r="J13" s="31"/>
      <c r="K13" s="35"/>
    </row>
    <row r="14" spans="1:54" x14ac:dyDescent="0.25">
      <c r="B14" s="8" t="s">
        <v>64</v>
      </c>
      <c r="C14" s="57" t="s">
        <v>65</v>
      </c>
      <c r="D14" s="54" t="s">
        <v>66</v>
      </c>
      <c r="E14" s="6" t="s">
        <v>67</v>
      </c>
      <c r="F14" s="19">
        <v>21446</v>
      </c>
      <c r="G14" s="24">
        <v>756.41</v>
      </c>
      <c r="H14" s="24">
        <v>5.17</v>
      </c>
      <c r="I14" s="31"/>
      <c r="J14" s="31"/>
      <c r="K14" s="35"/>
    </row>
    <row r="15" spans="1:54" x14ac:dyDescent="0.25">
      <c r="B15" s="8" t="s">
        <v>216</v>
      </c>
      <c r="C15" s="57" t="s">
        <v>217</v>
      </c>
      <c r="D15" s="54" t="s">
        <v>218</v>
      </c>
      <c r="E15" s="6" t="s">
        <v>92</v>
      </c>
      <c r="F15" s="19">
        <v>157079</v>
      </c>
      <c r="G15" s="24">
        <v>726.25</v>
      </c>
      <c r="H15" s="24">
        <v>4.96</v>
      </c>
      <c r="I15" s="31"/>
      <c r="J15" s="31"/>
      <c r="K15" s="35"/>
    </row>
    <row r="16" spans="1:54" x14ac:dyDescent="0.25">
      <c r="B16" s="8" t="s">
        <v>58</v>
      </c>
      <c r="C16" s="57" t="s">
        <v>59</v>
      </c>
      <c r="D16" s="54" t="s">
        <v>60</v>
      </c>
      <c r="E16" s="6" t="s">
        <v>57</v>
      </c>
      <c r="F16" s="19">
        <v>18174</v>
      </c>
      <c r="G16" s="24">
        <v>689.69</v>
      </c>
      <c r="H16" s="24">
        <v>4.71</v>
      </c>
      <c r="I16" s="31"/>
      <c r="J16" s="31"/>
      <c r="K16" s="35"/>
    </row>
    <row r="17" spans="2:11" x14ac:dyDescent="0.25">
      <c r="B17" s="8" t="s">
        <v>68</v>
      </c>
      <c r="C17" s="57" t="s">
        <v>69</v>
      </c>
      <c r="D17" s="54" t="s">
        <v>70</v>
      </c>
      <c r="E17" s="6" t="s">
        <v>53</v>
      </c>
      <c r="F17" s="19">
        <v>50305</v>
      </c>
      <c r="G17" s="24">
        <v>554.84</v>
      </c>
      <c r="H17" s="24">
        <v>3.79</v>
      </c>
      <c r="I17" s="31"/>
      <c r="J17" s="31"/>
      <c r="K17" s="35"/>
    </row>
    <row r="18" spans="2:11" x14ac:dyDescent="0.25">
      <c r="B18" s="8" t="s">
        <v>129</v>
      </c>
      <c r="C18" s="57" t="s">
        <v>130</v>
      </c>
      <c r="D18" s="54" t="s">
        <v>131</v>
      </c>
      <c r="E18" s="6" t="s">
        <v>53</v>
      </c>
      <c r="F18" s="19">
        <v>25386</v>
      </c>
      <c r="G18" s="24">
        <v>484.39</v>
      </c>
      <c r="H18" s="24">
        <v>3.31</v>
      </c>
      <c r="I18" s="31"/>
      <c r="J18" s="31"/>
      <c r="K18" s="35"/>
    </row>
    <row r="19" spans="2:11" x14ac:dyDescent="0.25">
      <c r="B19" s="8" t="s">
        <v>252</v>
      </c>
      <c r="C19" s="57" t="s">
        <v>253</v>
      </c>
      <c r="D19" s="54" t="s">
        <v>254</v>
      </c>
      <c r="E19" s="6" t="s">
        <v>255</v>
      </c>
      <c r="F19" s="19">
        <v>44866</v>
      </c>
      <c r="G19" s="24">
        <v>463.4</v>
      </c>
      <c r="H19" s="24">
        <v>3.17</v>
      </c>
      <c r="I19" s="31"/>
      <c r="J19" s="31"/>
      <c r="K19" s="35"/>
    </row>
    <row r="20" spans="2:11" x14ac:dyDescent="0.25">
      <c r="B20" s="8" t="s">
        <v>83</v>
      </c>
      <c r="C20" s="57" t="s">
        <v>84</v>
      </c>
      <c r="D20" s="54" t="s">
        <v>85</v>
      </c>
      <c r="E20" s="6" t="s">
        <v>53</v>
      </c>
      <c r="F20" s="19">
        <v>68077</v>
      </c>
      <c r="G20" s="24">
        <v>437.02</v>
      </c>
      <c r="H20" s="24">
        <v>2.99</v>
      </c>
      <c r="I20" s="31"/>
      <c r="J20" s="31"/>
      <c r="K20" s="35"/>
    </row>
    <row r="21" spans="2:11" x14ac:dyDescent="0.25">
      <c r="B21" s="8" t="s">
        <v>89</v>
      </c>
      <c r="C21" s="57" t="s">
        <v>90</v>
      </c>
      <c r="D21" s="54" t="s">
        <v>91</v>
      </c>
      <c r="E21" s="6" t="s">
        <v>92</v>
      </c>
      <c r="F21" s="19">
        <v>15839</v>
      </c>
      <c r="G21" s="24">
        <v>421.85</v>
      </c>
      <c r="H21" s="24">
        <v>2.88</v>
      </c>
      <c r="I21" s="31"/>
      <c r="J21" s="31"/>
      <c r="K21" s="35"/>
    </row>
    <row r="22" spans="2:11" x14ac:dyDescent="0.25">
      <c r="B22" s="8" t="s">
        <v>540</v>
      </c>
      <c r="C22" s="57" t="s">
        <v>541</v>
      </c>
      <c r="D22" s="54" t="s">
        <v>542</v>
      </c>
      <c r="E22" s="6" t="s">
        <v>96</v>
      </c>
      <c r="F22" s="19">
        <v>4935</v>
      </c>
      <c r="G22" s="24">
        <v>361.58</v>
      </c>
      <c r="H22" s="24">
        <v>2.4700000000000002</v>
      </c>
      <c r="I22" s="31"/>
      <c r="J22" s="31"/>
      <c r="K22" s="35"/>
    </row>
    <row r="23" spans="2:11" x14ac:dyDescent="0.25">
      <c r="B23" s="8" t="s">
        <v>403</v>
      </c>
      <c r="C23" s="57" t="s">
        <v>404</v>
      </c>
      <c r="D23" s="54" t="s">
        <v>405</v>
      </c>
      <c r="E23" s="6" t="s">
        <v>78</v>
      </c>
      <c r="F23" s="19">
        <v>16986</v>
      </c>
      <c r="G23" s="24">
        <v>293.2</v>
      </c>
      <c r="H23" s="24">
        <v>2</v>
      </c>
      <c r="I23" s="31"/>
      <c r="J23" s="31"/>
      <c r="K23" s="35"/>
    </row>
    <row r="24" spans="2:11" x14ac:dyDescent="0.25">
      <c r="B24" s="8" t="s">
        <v>334</v>
      </c>
      <c r="C24" s="57" t="s">
        <v>335</v>
      </c>
      <c r="D24" s="54" t="s">
        <v>336</v>
      </c>
      <c r="E24" s="6" t="s">
        <v>57</v>
      </c>
      <c r="F24" s="19">
        <v>18775</v>
      </c>
      <c r="G24" s="24">
        <v>275.26</v>
      </c>
      <c r="H24" s="24">
        <v>1.88</v>
      </c>
      <c r="I24" s="31"/>
      <c r="J24" s="31"/>
      <c r="K24" s="35"/>
    </row>
    <row r="25" spans="2:11" x14ac:dyDescent="0.25">
      <c r="B25" s="8" t="s">
        <v>101</v>
      </c>
      <c r="C25" s="57" t="s">
        <v>102</v>
      </c>
      <c r="D25" s="54" t="s">
        <v>103</v>
      </c>
      <c r="E25" s="6" t="s">
        <v>104</v>
      </c>
      <c r="F25" s="19">
        <v>7403</v>
      </c>
      <c r="G25" s="24">
        <v>272.13</v>
      </c>
      <c r="H25" s="24">
        <v>1.86</v>
      </c>
      <c r="I25" s="31"/>
      <c r="J25" s="31"/>
      <c r="K25" s="35"/>
    </row>
    <row r="26" spans="2:11" x14ac:dyDescent="0.25">
      <c r="B26" s="8" t="s">
        <v>959</v>
      </c>
      <c r="C26" s="57" t="s">
        <v>960</v>
      </c>
      <c r="D26" s="54" t="s">
        <v>961</v>
      </c>
      <c r="E26" s="6" t="s">
        <v>104</v>
      </c>
      <c r="F26" s="19">
        <v>7996</v>
      </c>
      <c r="G26" s="24">
        <v>272.02999999999997</v>
      </c>
      <c r="H26" s="24">
        <v>1.86</v>
      </c>
      <c r="I26" s="31"/>
      <c r="J26" s="31"/>
      <c r="K26" s="35"/>
    </row>
    <row r="27" spans="2:11" x14ac:dyDescent="0.25">
      <c r="B27" s="8" t="s">
        <v>962</v>
      </c>
      <c r="C27" s="57" t="s">
        <v>963</v>
      </c>
      <c r="D27" s="54" t="s">
        <v>964</v>
      </c>
      <c r="E27" s="6" t="s">
        <v>290</v>
      </c>
      <c r="F27" s="19">
        <v>84288</v>
      </c>
      <c r="G27" s="24">
        <v>262.26</v>
      </c>
      <c r="H27" s="24">
        <v>1.79</v>
      </c>
      <c r="I27" s="31"/>
      <c r="J27" s="31"/>
      <c r="K27" s="35"/>
    </row>
    <row r="28" spans="2:11" x14ac:dyDescent="0.25">
      <c r="B28" s="8" t="s">
        <v>303</v>
      </c>
      <c r="C28" s="57" t="s">
        <v>304</v>
      </c>
      <c r="D28" s="54" t="s">
        <v>305</v>
      </c>
      <c r="E28" s="6" t="s">
        <v>78</v>
      </c>
      <c r="F28" s="19">
        <v>31829</v>
      </c>
      <c r="G28" s="24">
        <v>248.5</v>
      </c>
      <c r="H28" s="24">
        <v>1.7</v>
      </c>
      <c r="I28" s="31"/>
      <c r="J28" s="31"/>
      <c r="K28" s="35"/>
    </row>
    <row r="29" spans="2:11" x14ac:dyDescent="0.25">
      <c r="B29" s="8" t="s">
        <v>86</v>
      </c>
      <c r="C29" s="57" t="s">
        <v>87</v>
      </c>
      <c r="D29" s="54" t="s">
        <v>88</v>
      </c>
      <c r="E29" s="6" t="s">
        <v>78</v>
      </c>
      <c r="F29" s="19">
        <v>2356</v>
      </c>
      <c r="G29" s="24">
        <v>242.65</v>
      </c>
      <c r="H29" s="24">
        <v>1.66</v>
      </c>
      <c r="I29" s="31"/>
      <c r="J29" s="31"/>
      <c r="K29" s="35"/>
    </row>
    <row r="30" spans="2:11" x14ac:dyDescent="0.25">
      <c r="B30" s="8" t="s">
        <v>207</v>
      </c>
      <c r="C30" s="57" t="s">
        <v>208</v>
      </c>
      <c r="D30" s="54" t="s">
        <v>209</v>
      </c>
      <c r="E30" s="6" t="s">
        <v>135</v>
      </c>
      <c r="F30" s="19">
        <v>19154</v>
      </c>
      <c r="G30" s="24">
        <v>241.34</v>
      </c>
      <c r="H30" s="24">
        <v>1.65</v>
      </c>
      <c r="I30" s="31"/>
      <c r="J30" s="31"/>
      <c r="K30" s="35"/>
    </row>
    <row r="31" spans="2:11" x14ac:dyDescent="0.25">
      <c r="B31" s="8" t="s">
        <v>71</v>
      </c>
      <c r="C31" s="57" t="s">
        <v>72</v>
      </c>
      <c r="D31" s="54" t="s">
        <v>73</v>
      </c>
      <c r="E31" s="6" t="s">
        <v>74</v>
      </c>
      <c r="F31" s="19">
        <v>2050</v>
      </c>
      <c r="G31" s="24">
        <v>215.31</v>
      </c>
      <c r="H31" s="24">
        <v>1.47</v>
      </c>
      <c r="I31" s="31"/>
      <c r="J31" s="31"/>
      <c r="K31" s="35"/>
    </row>
    <row r="32" spans="2:11" x14ac:dyDescent="0.25">
      <c r="B32" s="8" t="s">
        <v>306</v>
      </c>
      <c r="C32" s="57" t="s">
        <v>307</v>
      </c>
      <c r="D32" s="54" t="s">
        <v>308</v>
      </c>
      <c r="E32" s="6" t="s">
        <v>188</v>
      </c>
      <c r="F32" s="19">
        <v>143091</v>
      </c>
      <c r="G32" s="24">
        <v>199.61</v>
      </c>
      <c r="H32" s="24">
        <v>1.36</v>
      </c>
      <c r="I32" s="31"/>
      <c r="J32" s="31"/>
      <c r="K32" s="35"/>
    </row>
    <row r="33" spans="2:11" x14ac:dyDescent="0.25">
      <c r="B33" s="8" t="s">
        <v>561</v>
      </c>
      <c r="C33" s="57" t="s">
        <v>562</v>
      </c>
      <c r="D33" s="54" t="s">
        <v>563</v>
      </c>
      <c r="E33" s="6" t="s">
        <v>290</v>
      </c>
      <c r="F33" s="19">
        <v>80845</v>
      </c>
      <c r="G33" s="24">
        <v>191.76</v>
      </c>
      <c r="H33" s="24">
        <v>1.31</v>
      </c>
      <c r="I33" s="31"/>
      <c r="J33" s="31"/>
      <c r="K33" s="35"/>
    </row>
    <row r="34" spans="2:11" x14ac:dyDescent="0.25">
      <c r="B34" s="8" t="s">
        <v>965</v>
      </c>
      <c r="C34" s="57" t="s">
        <v>709</v>
      </c>
      <c r="D34" s="54" t="s">
        <v>966</v>
      </c>
      <c r="E34" s="6" t="s">
        <v>53</v>
      </c>
      <c r="F34" s="19">
        <v>11585</v>
      </c>
      <c r="G34" s="24">
        <v>185.13</v>
      </c>
      <c r="H34" s="24">
        <v>1.27</v>
      </c>
      <c r="I34" s="31"/>
      <c r="J34" s="31"/>
      <c r="K34" s="35"/>
    </row>
    <row r="35" spans="2:11" x14ac:dyDescent="0.25">
      <c r="B35" s="8" t="s">
        <v>526</v>
      </c>
      <c r="C35" s="57" t="s">
        <v>527</v>
      </c>
      <c r="D35" s="54" t="s">
        <v>528</v>
      </c>
      <c r="E35" s="6" t="s">
        <v>128</v>
      </c>
      <c r="F35" s="19">
        <v>634</v>
      </c>
      <c r="G35" s="24">
        <v>168.62</v>
      </c>
      <c r="H35" s="24">
        <v>1.1499999999999999</v>
      </c>
      <c r="I35" s="31"/>
      <c r="J35" s="31"/>
      <c r="K35" s="35"/>
    </row>
    <row r="36" spans="2:11" x14ac:dyDescent="0.25">
      <c r="B36" s="8" t="s">
        <v>967</v>
      </c>
      <c r="C36" s="57" t="s">
        <v>968</v>
      </c>
      <c r="D36" s="54" t="s">
        <v>969</v>
      </c>
      <c r="E36" s="6" t="s">
        <v>96</v>
      </c>
      <c r="F36" s="19">
        <v>9623</v>
      </c>
      <c r="G36" s="24">
        <v>162.19</v>
      </c>
      <c r="H36" s="24">
        <v>1.1100000000000001</v>
      </c>
      <c r="I36" s="31"/>
      <c r="J36" s="31"/>
      <c r="K36" s="35"/>
    </row>
    <row r="37" spans="2:11" x14ac:dyDescent="0.25">
      <c r="B37" s="8" t="s">
        <v>974</v>
      </c>
      <c r="C37" s="57" t="s">
        <v>975</v>
      </c>
      <c r="D37" s="54" t="s">
        <v>976</v>
      </c>
      <c r="E37" s="6" t="s">
        <v>188</v>
      </c>
      <c r="F37" s="19">
        <v>16919</v>
      </c>
      <c r="G37" s="24">
        <v>148.94999999999999</v>
      </c>
      <c r="H37" s="24">
        <v>1.02</v>
      </c>
      <c r="I37" s="31"/>
      <c r="J37" s="31"/>
      <c r="K37" s="35"/>
    </row>
    <row r="38" spans="2:11" x14ac:dyDescent="0.25">
      <c r="B38" s="8" t="s">
        <v>160</v>
      </c>
      <c r="C38" s="57" t="s">
        <v>161</v>
      </c>
      <c r="D38" s="54" t="s">
        <v>162</v>
      </c>
      <c r="E38" s="6" t="s">
        <v>57</v>
      </c>
      <c r="F38" s="19">
        <v>11079</v>
      </c>
      <c r="G38" s="24">
        <v>140.99</v>
      </c>
      <c r="H38" s="24">
        <v>0.96</v>
      </c>
      <c r="I38" s="31"/>
      <c r="J38" s="31"/>
      <c r="K38" s="35"/>
    </row>
    <row r="39" spans="2:11" x14ac:dyDescent="0.25">
      <c r="B39" s="8" t="s">
        <v>356</v>
      </c>
      <c r="C39" s="57" t="s">
        <v>357</v>
      </c>
      <c r="D39" s="54" t="s">
        <v>358</v>
      </c>
      <c r="E39" s="6" t="s">
        <v>57</v>
      </c>
      <c r="F39" s="19">
        <v>25012</v>
      </c>
      <c r="G39" s="24">
        <v>117.98</v>
      </c>
      <c r="H39" s="24">
        <v>0.81</v>
      </c>
      <c r="I39" s="31"/>
      <c r="J39" s="31"/>
      <c r="K39" s="35"/>
    </row>
    <row r="40" spans="2:11" x14ac:dyDescent="0.25">
      <c r="C40" s="58" t="s">
        <v>39</v>
      </c>
      <c r="D40" s="54"/>
      <c r="E40" s="6"/>
      <c r="F40" s="19"/>
      <c r="G40" s="25">
        <v>14632.78</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22.65</v>
      </c>
      <c r="H80" s="24">
        <v>0.15</v>
      </c>
      <c r="I80" s="31"/>
      <c r="J80" s="31"/>
      <c r="K80" s="35"/>
    </row>
    <row r="81" spans="1:54" x14ac:dyDescent="0.25">
      <c r="C81" s="58" t="s">
        <v>39</v>
      </c>
      <c r="D81" s="54"/>
      <c r="E81" s="6"/>
      <c r="F81" s="19"/>
      <c r="G81" s="25">
        <v>22.65</v>
      </c>
      <c r="H81" s="25">
        <v>0.15</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4705</v>
      </c>
      <c r="D84" s="54"/>
      <c r="E84" s="6"/>
      <c r="F84" s="19"/>
      <c r="G84" s="24" t="s">
        <v>2</v>
      </c>
      <c r="H84" s="24" t="s">
        <v>2</v>
      </c>
      <c r="I84" s="31"/>
      <c r="J84" s="31"/>
      <c r="K84" s="35"/>
      <c r="L84" s="3"/>
      <c r="AI84" s="3"/>
      <c r="AV84" s="3"/>
      <c r="AX84" s="3"/>
      <c r="BB84" s="3"/>
    </row>
    <row r="85" spans="1:54" x14ac:dyDescent="0.25">
      <c r="B85" s="8"/>
      <c r="C85" s="57" t="s">
        <v>40</v>
      </c>
      <c r="D85" s="54"/>
      <c r="E85" s="6"/>
      <c r="F85" s="19"/>
      <c r="G85" s="24">
        <v>-21.32</v>
      </c>
      <c r="H85" s="24">
        <v>-0.13999999999999999</v>
      </c>
      <c r="I85" s="31"/>
      <c r="J85" s="31"/>
      <c r="K85" s="35"/>
    </row>
    <row r="86" spans="1:54" x14ac:dyDescent="0.25">
      <c r="C86" s="58" t="s">
        <v>39</v>
      </c>
      <c r="D86" s="54"/>
      <c r="E86" s="6"/>
      <c r="F86" s="19"/>
      <c r="G86" s="25">
        <v>-21.32</v>
      </c>
      <c r="H86" s="25">
        <v>-0.13999999999999999</v>
      </c>
      <c r="I86" s="31"/>
      <c r="J86" s="31"/>
      <c r="K86" s="35"/>
    </row>
    <row r="87" spans="1:54" x14ac:dyDescent="0.25">
      <c r="C87" s="57"/>
      <c r="D87" s="54"/>
      <c r="E87" s="6"/>
      <c r="F87" s="19"/>
      <c r="G87" s="24"/>
      <c r="H87" s="24"/>
      <c r="I87" s="31"/>
      <c r="J87" s="31"/>
      <c r="K87" s="35"/>
    </row>
    <row r="88" spans="1:54" x14ac:dyDescent="0.25">
      <c r="C88" s="60" t="s">
        <v>41</v>
      </c>
      <c r="D88" s="55"/>
      <c r="E88" s="5"/>
      <c r="F88" s="20"/>
      <c r="G88" s="26">
        <v>14634.11</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7" t="s">
        <v>4788</v>
      </c>
      <c r="E98" s="77" t="s">
        <v>4789</v>
      </c>
      <c r="F98" s="78"/>
    </row>
    <row r="99" spans="3:6" x14ac:dyDescent="0.25">
      <c r="E99" s="2" t="s">
        <v>4820</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
  <dimension ref="A1:IV69"/>
  <sheetViews>
    <sheetView showGridLines="0" zoomScale="90" zoomScaleNormal="90" workbookViewId="0">
      <pane ySplit="6" topLeftCell="A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4392</v>
      </c>
      <c r="J2" s="38" t="s">
        <v>4517</v>
      </c>
    </row>
    <row r="3" spans="1:54" ht="16.5" x14ac:dyDescent="0.3">
      <c r="C3" s="1" t="s">
        <v>26</v>
      </c>
      <c r="D3" s="21" t="s">
        <v>4393</v>
      </c>
      <c r="F3" s="71" t="s">
        <v>4727</v>
      </c>
      <c r="G3" s="13" t="s">
        <v>4728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1307.8499999999999</v>
      </c>
      <c r="H50" s="24">
        <v>100.1</v>
      </c>
      <c r="I50" s="31"/>
      <c r="J50" s="31"/>
      <c r="K50" s="35"/>
    </row>
    <row r="51" spans="1:54" x14ac:dyDescent="0.25">
      <c r="C51" s="58" t="s">
        <v>39</v>
      </c>
      <c r="D51" s="54"/>
      <c r="E51" s="6"/>
      <c r="F51" s="19"/>
      <c r="G51" s="25">
        <v>1307.8499999999999</v>
      </c>
      <c r="H51" s="25">
        <v>100.1</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4705</v>
      </c>
      <c r="D54" s="54"/>
      <c r="E54" s="6"/>
      <c r="F54" s="19"/>
      <c r="G54" s="24" t="s">
        <v>2</v>
      </c>
      <c r="H54" s="24" t="s">
        <v>2</v>
      </c>
      <c r="I54" s="31"/>
      <c r="J54" s="31"/>
      <c r="K54" s="35"/>
      <c r="L54" s="3"/>
      <c r="AI54" s="3"/>
      <c r="AV54" s="3"/>
      <c r="AX54" s="3"/>
      <c r="BB54" s="3"/>
    </row>
    <row r="55" spans="1:54" x14ac:dyDescent="0.25">
      <c r="B55" s="8"/>
      <c r="C55" s="57" t="s">
        <v>40</v>
      </c>
      <c r="D55" s="54"/>
      <c r="E55" s="6"/>
      <c r="F55" s="19"/>
      <c r="G55" s="24">
        <v>-1.33</v>
      </c>
      <c r="H55" s="24">
        <v>-0.1</v>
      </c>
      <c r="I55" s="31"/>
      <c r="J55" s="31"/>
      <c r="K55" s="35"/>
    </row>
    <row r="56" spans="1:54" x14ac:dyDescent="0.25">
      <c r="C56" s="58" t="s">
        <v>39</v>
      </c>
      <c r="D56" s="54"/>
      <c r="E56" s="6"/>
      <c r="F56" s="19"/>
      <c r="G56" s="25">
        <v>-1.33</v>
      </c>
      <c r="H56" s="25">
        <v>-0.1</v>
      </c>
      <c r="I56" s="31"/>
      <c r="J56" s="31"/>
      <c r="K56" s="35"/>
    </row>
    <row r="57" spans="1:54" x14ac:dyDescent="0.25">
      <c r="C57" s="57"/>
      <c r="D57" s="54"/>
      <c r="E57" s="6"/>
      <c r="F57" s="19"/>
      <c r="G57" s="24"/>
      <c r="H57" s="24"/>
      <c r="I57" s="31"/>
      <c r="J57" s="31"/>
      <c r="K57" s="35"/>
    </row>
    <row r="58" spans="1:54" x14ac:dyDescent="0.25">
      <c r="C58" s="60" t="s">
        <v>41</v>
      </c>
      <c r="D58" s="55"/>
      <c r="E58" s="5"/>
      <c r="F58" s="20"/>
      <c r="G58" s="26">
        <v>1306.52</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77" t="s">
        <v>4788</v>
      </c>
      <c r="E68" s="77" t="s">
        <v>4789</v>
      </c>
      <c r="F68" s="78"/>
    </row>
    <row r="69" spans="3:6" x14ac:dyDescent="0.25">
      <c r="E69" s="2" t="s">
        <v>4851</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
  <dimension ref="A1:IV85"/>
  <sheetViews>
    <sheetView showGridLines="0" zoomScale="90" zoomScaleNormal="90" workbookViewId="0">
      <pane ySplit="6" topLeftCell="A79" activePane="bottomLeft" state="frozen"/>
      <selection pane="bottomLeft" activeCell="A83" sqref="A8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1.855468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4394</v>
      </c>
      <c r="J2" s="38" t="s">
        <v>4517</v>
      </c>
    </row>
    <row r="3" spans="1:54" ht="16.5" x14ac:dyDescent="0.3">
      <c r="C3" s="1" t="s">
        <v>26</v>
      </c>
      <c r="D3" s="21" t="s">
        <v>4395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3" x14ac:dyDescent="0.25">
      <c r="C17" s="57"/>
      <c r="D17" s="54"/>
      <c r="E17" s="6"/>
      <c r="F17" s="19"/>
      <c r="G17" s="24"/>
      <c r="H17" s="24"/>
      <c r="I17" s="31"/>
      <c r="J17" s="31"/>
      <c r="K17" s="35"/>
    </row>
    <row r="18" spans="1:13" x14ac:dyDescent="0.25">
      <c r="C18" s="58" t="s">
        <v>6</v>
      </c>
      <c r="D18" s="54"/>
      <c r="E18" s="6"/>
      <c r="F18" s="19"/>
      <c r="G18" s="24" t="s">
        <v>2</v>
      </c>
      <c r="H18" s="24" t="s">
        <v>2</v>
      </c>
      <c r="I18" s="31"/>
      <c r="J18" s="31"/>
      <c r="K18" s="35"/>
    </row>
    <row r="19" spans="1:13" x14ac:dyDescent="0.25">
      <c r="C19" s="57"/>
      <c r="D19" s="54"/>
      <c r="E19" s="6"/>
      <c r="F19" s="19"/>
      <c r="G19" s="24"/>
      <c r="H19" s="24"/>
      <c r="I19" s="31"/>
      <c r="J19" s="31"/>
      <c r="K19" s="35"/>
    </row>
    <row r="20" spans="1:13" x14ac:dyDescent="0.25">
      <c r="C20" s="58" t="s">
        <v>7</v>
      </c>
      <c r="D20" s="54"/>
      <c r="E20" s="6"/>
      <c r="F20" s="19"/>
      <c r="G20" s="24" t="s">
        <v>2</v>
      </c>
      <c r="H20" s="24" t="s">
        <v>2</v>
      </c>
      <c r="I20" s="31"/>
      <c r="J20" s="31"/>
      <c r="K20" s="35"/>
    </row>
    <row r="21" spans="1:13" x14ac:dyDescent="0.25">
      <c r="C21" s="57"/>
      <c r="D21" s="54"/>
      <c r="E21" s="6"/>
      <c r="F21" s="19"/>
      <c r="G21" s="24"/>
      <c r="H21" s="24"/>
      <c r="I21" s="31"/>
      <c r="J21" s="31"/>
      <c r="K21" s="35"/>
    </row>
    <row r="22" spans="1:13" x14ac:dyDescent="0.25">
      <c r="C22" s="58" t="s">
        <v>8</v>
      </c>
      <c r="D22" s="54"/>
      <c r="E22" s="6"/>
      <c r="F22" s="19"/>
      <c r="G22" s="24" t="s">
        <v>2</v>
      </c>
      <c r="H22" s="24" t="s">
        <v>2</v>
      </c>
      <c r="I22" s="31"/>
      <c r="J22" s="31"/>
      <c r="K22" s="35"/>
    </row>
    <row r="23" spans="1:13" x14ac:dyDescent="0.25">
      <c r="C23" s="57"/>
      <c r="D23" s="54"/>
      <c r="E23" s="6"/>
      <c r="F23" s="19"/>
      <c r="G23" s="24"/>
      <c r="H23" s="24"/>
      <c r="I23" s="31"/>
      <c r="J23" s="31"/>
      <c r="K23" s="35"/>
    </row>
    <row r="24" spans="1:13" x14ac:dyDescent="0.25">
      <c r="C24" s="58" t="s">
        <v>9</v>
      </c>
      <c r="D24" s="54"/>
      <c r="E24" s="6"/>
      <c r="F24" s="19"/>
      <c r="G24" s="24" t="s">
        <v>2</v>
      </c>
      <c r="H24" s="24" t="s">
        <v>2</v>
      </c>
      <c r="I24" s="31"/>
      <c r="J24" s="31"/>
      <c r="K24" s="35"/>
    </row>
    <row r="25" spans="1:13" x14ac:dyDescent="0.25">
      <c r="C25" s="57"/>
      <c r="D25" s="54"/>
      <c r="E25" s="6"/>
      <c r="F25" s="19"/>
      <c r="G25" s="24"/>
      <c r="H25" s="24"/>
      <c r="I25" s="31"/>
      <c r="J25" s="31"/>
      <c r="K25" s="35"/>
    </row>
    <row r="26" spans="1:13" x14ac:dyDescent="0.25">
      <c r="C26" s="58" t="s">
        <v>10</v>
      </c>
      <c r="D26" s="54"/>
      <c r="E26" s="6"/>
      <c r="F26" s="19"/>
      <c r="G26" s="24" t="s">
        <v>2</v>
      </c>
      <c r="H26" s="24" t="s">
        <v>2</v>
      </c>
      <c r="I26" s="31"/>
      <c r="J26" s="31"/>
      <c r="K26" s="35"/>
    </row>
    <row r="27" spans="1:13" x14ac:dyDescent="0.25">
      <c r="C27" s="57"/>
      <c r="D27" s="54"/>
      <c r="E27" s="6"/>
      <c r="F27" s="19"/>
      <c r="G27" s="24"/>
      <c r="H27" s="24"/>
      <c r="I27" s="31"/>
      <c r="J27" s="31"/>
      <c r="K27" s="35"/>
    </row>
    <row r="28" spans="1:13" x14ac:dyDescent="0.25">
      <c r="A28" s="10"/>
      <c r="B28" s="28"/>
      <c r="C28" s="58" t="s">
        <v>11</v>
      </c>
      <c r="D28" s="54"/>
      <c r="E28" s="6"/>
      <c r="F28" s="19"/>
      <c r="G28" s="24"/>
      <c r="H28" s="24"/>
      <c r="I28" s="31"/>
      <c r="J28" s="31"/>
      <c r="K28" s="35"/>
    </row>
    <row r="29" spans="1:13" x14ac:dyDescent="0.25">
      <c r="C29" s="59" t="s">
        <v>13</v>
      </c>
      <c r="D29" s="54"/>
      <c r="E29" s="6"/>
      <c r="F29" s="19"/>
      <c r="G29" s="24"/>
      <c r="H29" s="24"/>
      <c r="I29" s="31"/>
      <c r="J29" s="31"/>
      <c r="K29" s="35"/>
    </row>
    <row r="30" spans="1:13" x14ac:dyDescent="0.25">
      <c r="B30" s="8" t="s">
        <v>687</v>
      </c>
      <c r="C30" s="57" t="s">
        <v>688</v>
      </c>
      <c r="D30" s="54" t="s">
        <v>689</v>
      </c>
      <c r="E30" s="6" t="s">
        <v>690</v>
      </c>
      <c r="F30" s="19">
        <v>1100</v>
      </c>
      <c r="G30" s="24">
        <v>5421.75</v>
      </c>
      <c r="H30" s="24">
        <v>8.36</v>
      </c>
      <c r="I30" s="31">
        <v>7.42</v>
      </c>
      <c r="J30" s="31"/>
      <c r="K30" s="35" t="s">
        <v>580</v>
      </c>
      <c r="L30" s="75"/>
      <c r="M30" s="13"/>
    </row>
    <row r="31" spans="1:13" x14ac:dyDescent="0.25">
      <c r="B31" s="8" t="s">
        <v>694</v>
      </c>
      <c r="C31" s="57" t="s">
        <v>94</v>
      </c>
      <c r="D31" s="54" t="s">
        <v>695</v>
      </c>
      <c r="E31" s="6" t="s">
        <v>690</v>
      </c>
      <c r="F31" s="19">
        <v>900</v>
      </c>
      <c r="G31" s="24">
        <v>4413.6899999999996</v>
      </c>
      <c r="H31" s="24">
        <v>6.81</v>
      </c>
      <c r="I31" s="31">
        <v>8.3000468999999999</v>
      </c>
      <c r="J31" s="31"/>
      <c r="K31" s="35" t="s">
        <v>580</v>
      </c>
      <c r="L31" s="75"/>
      <c r="M31" s="13"/>
    </row>
    <row r="32" spans="1:13" x14ac:dyDescent="0.25">
      <c r="B32" s="8" t="s">
        <v>696</v>
      </c>
      <c r="C32" s="57" t="s">
        <v>697</v>
      </c>
      <c r="D32" s="54" t="s">
        <v>698</v>
      </c>
      <c r="E32" s="6" t="s">
        <v>690</v>
      </c>
      <c r="F32" s="19">
        <v>500</v>
      </c>
      <c r="G32" s="24">
        <v>2452.33</v>
      </c>
      <c r="H32" s="24">
        <v>3.78</v>
      </c>
      <c r="I32" s="31">
        <v>8.2501078999999997</v>
      </c>
      <c r="J32" s="31"/>
      <c r="K32" s="35" t="s">
        <v>580</v>
      </c>
      <c r="L32" s="75"/>
      <c r="M32" s="13"/>
    </row>
    <row r="33" spans="2:13" x14ac:dyDescent="0.25">
      <c r="B33" s="8" t="s">
        <v>699</v>
      </c>
      <c r="C33" s="57" t="s">
        <v>700</v>
      </c>
      <c r="D33" s="54" t="s">
        <v>701</v>
      </c>
      <c r="E33" s="6" t="s">
        <v>690</v>
      </c>
      <c r="F33" s="19">
        <v>500</v>
      </c>
      <c r="G33" s="24">
        <v>2452.11</v>
      </c>
      <c r="H33" s="24">
        <v>3.78</v>
      </c>
      <c r="I33" s="31">
        <v>8.2898019999999999</v>
      </c>
      <c r="J33" s="31"/>
      <c r="K33" s="35" t="s">
        <v>580</v>
      </c>
      <c r="L33" s="75"/>
      <c r="M33" s="13"/>
    </row>
    <row r="34" spans="2:13" x14ac:dyDescent="0.25">
      <c r="B34" s="8" t="s">
        <v>4396</v>
      </c>
      <c r="C34" s="57" t="s">
        <v>1414</v>
      </c>
      <c r="D34" s="54" t="s">
        <v>4397</v>
      </c>
      <c r="E34" s="6" t="s">
        <v>690</v>
      </c>
      <c r="F34" s="19">
        <v>500</v>
      </c>
      <c r="G34" s="24">
        <v>2450.46</v>
      </c>
      <c r="H34" s="24">
        <v>3.78</v>
      </c>
      <c r="I34" s="31">
        <v>8.5798406000000007</v>
      </c>
      <c r="J34" s="31"/>
      <c r="K34" s="35" t="s">
        <v>580</v>
      </c>
      <c r="L34" s="75"/>
      <c r="M34" s="13"/>
    </row>
    <row r="35" spans="2:13" x14ac:dyDescent="0.25">
      <c r="C35" s="58" t="s">
        <v>39</v>
      </c>
      <c r="D35" s="54"/>
      <c r="E35" s="6"/>
      <c r="F35" s="19"/>
      <c r="G35" s="25">
        <v>17190.34</v>
      </c>
      <c r="H35" s="25">
        <f>SUM(XDO_?FINAL_PER_NET?579?)</f>
        <v>26.51</v>
      </c>
      <c r="I35" s="31"/>
      <c r="J35" s="31"/>
      <c r="K35" s="35"/>
      <c r="M35" s="13"/>
    </row>
    <row r="36" spans="2:13" x14ac:dyDescent="0.25">
      <c r="C36" s="57"/>
      <c r="D36" s="54"/>
      <c r="E36" s="6"/>
      <c r="F36" s="19"/>
      <c r="G36" s="24"/>
      <c r="H36" s="24"/>
      <c r="I36" s="31"/>
      <c r="J36" s="31"/>
      <c r="K36" s="35"/>
      <c r="M36" s="13"/>
    </row>
    <row r="37" spans="2:13" x14ac:dyDescent="0.25">
      <c r="C37" s="59" t="s">
        <v>14</v>
      </c>
      <c r="D37" s="54"/>
      <c r="E37" s="6"/>
      <c r="F37" s="19"/>
      <c r="G37" s="24"/>
      <c r="H37" s="24"/>
      <c r="I37" s="31"/>
      <c r="J37" s="31"/>
      <c r="K37" s="35"/>
      <c r="M37" s="13"/>
    </row>
    <row r="38" spans="2:13" x14ac:dyDescent="0.25">
      <c r="B38" s="8" t="s">
        <v>4398</v>
      </c>
      <c r="C38" s="57" t="s">
        <v>577</v>
      </c>
      <c r="D38" s="54" t="s">
        <v>4399</v>
      </c>
      <c r="E38" s="6" t="s">
        <v>690</v>
      </c>
      <c r="F38" s="19">
        <v>1200</v>
      </c>
      <c r="G38" s="24">
        <v>5973.5</v>
      </c>
      <c r="H38" s="24">
        <v>9.2100000000000009</v>
      </c>
      <c r="I38" s="31">
        <v>7.359</v>
      </c>
      <c r="J38" s="31"/>
      <c r="K38" s="35"/>
      <c r="L38" s="75"/>
      <c r="M38" s="13"/>
    </row>
    <row r="39" spans="2:13" x14ac:dyDescent="0.25">
      <c r="B39" s="8" t="s">
        <v>1786</v>
      </c>
      <c r="C39" s="57" t="s">
        <v>310</v>
      </c>
      <c r="D39" s="54" t="s">
        <v>1787</v>
      </c>
      <c r="E39" s="6" t="s">
        <v>1220</v>
      </c>
      <c r="F39" s="19">
        <v>1100</v>
      </c>
      <c r="G39" s="24">
        <v>5414.16</v>
      </c>
      <c r="H39" s="24">
        <v>8.35</v>
      </c>
      <c r="I39" s="31">
        <v>7.3251999999999997</v>
      </c>
      <c r="J39" s="31"/>
      <c r="K39" s="35" t="s">
        <v>580</v>
      </c>
      <c r="L39" s="75"/>
      <c r="M39" s="13"/>
    </row>
    <row r="40" spans="2:13" x14ac:dyDescent="0.25">
      <c r="B40" s="8" t="s">
        <v>1788</v>
      </c>
      <c r="C40" s="57" t="s">
        <v>69</v>
      </c>
      <c r="D40" s="54" t="s">
        <v>1789</v>
      </c>
      <c r="E40" s="6" t="s">
        <v>690</v>
      </c>
      <c r="F40" s="19">
        <v>1100</v>
      </c>
      <c r="G40" s="24">
        <v>5406</v>
      </c>
      <c r="H40" s="24">
        <v>8.34</v>
      </c>
      <c r="I40" s="31">
        <v>7.3799000000000001</v>
      </c>
      <c r="J40" s="31"/>
      <c r="K40" s="35" t="s">
        <v>580</v>
      </c>
      <c r="L40" s="75"/>
      <c r="M40" s="13"/>
    </row>
    <row r="41" spans="2:13" x14ac:dyDescent="0.25">
      <c r="B41" s="8" t="s">
        <v>4363</v>
      </c>
      <c r="C41" s="57" t="s">
        <v>51</v>
      </c>
      <c r="D41" s="54" t="s">
        <v>4364</v>
      </c>
      <c r="E41" s="6" t="s">
        <v>690</v>
      </c>
      <c r="F41" s="19">
        <v>1000</v>
      </c>
      <c r="G41" s="24">
        <v>4921.71</v>
      </c>
      <c r="H41" s="24">
        <v>7.59</v>
      </c>
      <c r="I41" s="31">
        <v>7.3498999999999999</v>
      </c>
      <c r="J41" s="31"/>
      <c r="K41" s="35"/>
      <c r="L41" s="75"/>
      <c r="M41" s="13"/>
    </row>
    <row r="42" spans="2:13" x14ac:dyDescent="0.25">
      <c r="B42" s="8" t="s">
        <v>1437</v>
      </c>
      <c r="C42" s="57" t="s">
        <v>582</v>
      </c>
      <c r="D42" s="54" t="s">
        <v>1438</v>
      </c>
      <c r="E42" s="6" t="s">
        <v>690</v>
      </c>
      <c r="F42" s="19">
        <v>1000</v>
      </c>
      <c r="G42" s="24">
        <v>4914.55</v>
      </c>
      <c r="H42" s="24">
        <v>7.58</v>
      </c>
      <c r="I42" s="31">
        <v>7.3799000000000001</v>
      </c>
      <c r="J42" s="31"/>
      <c r="K42" s="35"/>
      <c r="L42" s="75"/>
      <c r="M42" s="13"/>
    </row>
    <row r="43" spans="2:13" x14ac:dyDescent="0.25">
      <c r="B43" s="8" t="s">
        <v>1241</v>
      </c>
      <c r="C43" s="57" t="s">
        <v>1226</v>
      </c>
      <c r="D43" s="54" t="s">
        <v>1242</v>
      </c>
      <c r="E43" s="6" t="s">
        <v>1115</v>
      </c>
      <c r="F43" s="19">
        <v>900</v>
      </c>
      <c r="G43" s="24">
        <v>4429.4399999999996</v>
      </c>
      <c r="H43" s="24">
        <v>6.83</v>
      </c>
      <c r="I43" s="31">
        <v>7.36</v>
      </c>
      <c r="J43" s="31"/>
      <c r="K43" s="35" t="s">
        <v>580</v>
      </c>
      <c r="L43" s="75"/>
      <c r="M43" s="13"/>
    </row>
    <row r="44" spans="2:13" x14ac:dyDescent="0.25">
      <c r="B44" s="8" t="s">
        <v>1252</v>
      </c>
      <c r="C44" s="57" t="s">
        <v>363</v>
      </c>
      <c r="D44" s="54" t="s">
        <v>1253</v>
      </c>
      <c r="E44" s="6" t="s">
        <v>690</v>
      </c>
      <c r="F44" s="19">
        <v>900</v>
      </c>
      <c r="G44" s="24">
        <v>4428.66</v>
      </c>
      <c r="H44" s="24">
        <v>6.83</v>
      </c>
      <c r="I44" s="31">
        <v>7.3498999999999999</v>
      </c>
      <c r="J44" s="31"/>
      <c r="K44" s="35"/>
      <c r="L44" s="75"/>
      <c r="M44" s="13"/>
    </row>
    <row r="45" spans="2:13" x14ac:dyDescent="0.25">
      <c r="B45" s="8" t="s">
        <v>1784</v>
      </c>
      <c r="C45" s="57" t="s">
        <v>1246</v>
      </c>
      <c r="D45" s="54" t="s">
        <v>1785</v>
      </c>
      <c r="E45" s="6" t="s">
        <v>690</v>
      </c>
      <c r="F45" s="19">
        <v>900</v>
      </c>
      <c r="G45" s="24">
        <v>4421.25</v>
      </c>
      <c r="H45" s="24">
        <v>6.82</v>
      </c>
      <c r="I45" s="31">
        <v>7.5598672999999996</v>
      </c>
      <c r="J45" s="31"/>
      <c r="K45" s="35" t="s">
        <v>580</v>
      </c>
      <c r="L45" s="75"/>
      <c r="M45" s="13"/>
    </row>
    <row r="46" spans="2:13" x14ac:dyDescent="0.25">
      <c r="B46" s="8" t="s">
        <v>702</v>
      </c>
      <c r="C46" s="57" t="s">
        <v>703</v>
      </c>
      <c r="D46" s="54" t="s">
        <v>704</v>
      </c>
      <c r="E46" s="6" t="s">
        <v>690</v>
      </c>
      <c r="F46" s="19">
        <v>700</v>
      </c>
      <c r="G46" s="24">
        <v>3437.87</v>
      </c>
      <c r="H46" s="24">
        <v>5.3</v>
      </c>
      <c r="I46" s="31">
        <v>7.6700676000000003</v>
      </c>
      <c r="J46" s="31"/>
      <c r="K46" s="35" t="s">
        <v>580</v>
      </c>
      <c r="L46" s="75"/>
      <c r="M46" s="13"/>
    </row>
    <row r="47" spans="2:13" x14ac:dyDescent="0.25">
      <c r="C47" s="58" t="s">
        <v>39</v>
      </c>
      <c r="D47" s="54"/>
      <c r="E47" s="6"/>
      <c r="F47" s="19"/>
      <c r="G47" s="25">
        <v>43347.14</v>
      </c>
      <c r="H47" s="25">
        <f>SUM(H38:H46)</f>
        <v>66.849999999999994</v>
      </c>
      <c r="I47" s="31"/>
      <c r="J47" s="31"/>
      <c r="K47" s="35"/>
      <c r="M47" s="13"/>
    </row>
    <row r="48" spans="2:13" x14ac:dyDescent="0.25">
      <c r="C48" s="57"/>
      <c r="D48" s="54"/>
      <c r="E48" s="6"/>
      <c r="F48" s="19"/>
      <c r="G48" s="24"/>
      <c r="H48" s="24"/>
      <c r="I48" s="31"/>
      <c r="J48" s="31"/>
      <c r="K48" s="35"/>
      <c r="M48" s="13"/>
    </row>
    <row r="49" spans="1:13" x14ac:dyDescent="0.25">
      <c r="C49" s="58" t="s">
        <v>15</v>
      </c>
      <c r="D49" s="54"/>
      <c r="E49" s="6"/>
      <c r="F49" s="19"/>
      <c r="G49" s="24" t="s">
        <v>2</v>
      </c>
      <c r="H49" s="24" t="s">
        <v>2</v>
      </c>
      <c r="I49" s="31"/>
      <c r="J49" s="31"/>
      <c r="K49" s="35"/>
      <c r="M49" s="13"/>
    </row>
    <row r="50" spans="1:13" x14ac:dyDescent="0.25">
      <c r="C50" s="57"/>
      <c r="D50" s="54"/>
      <c r="E50" s="6"/>
      <c r="F50" s="19"/>
      <c r="G50" s="24"/>
      <c r="H50" s="24"/>
      <c r="I50" s="31"/>
      <c r="J50" s="31"/>
      <c r="K50" s="35"/>
      <c r="M50" s="13"/>
    </row>
    <row r="51" spans="1:13" x14ac:dyDescent="0.25">
      <c r="C51" s="58" t="s">
        <v>16</v>
      </c>
      <c r="D51" s="54"/>
      <c r="E51" s="6"/>
      <c r="F51" s="19"/>
      <c r="G51" s="24" t="s">
        <v>2</v>
      </c>
      <c r="H51" s="24" t="s">
        <v>2</v>
      </c>
      <c r="I51" s="31"/>
      <c r="J51" s="31"/>
      <c r="K51" s="35"/>
      <c r="M51" s="13"/>
    </row>
    <row r="52" spans="1:13" x14ac:dyDescent="0.25">
      <c r="C52" s="57"/>
      <c r="D52" s="54"/>
      <c r="E52" s="6"/>
      <c r="F52" s="19"/>
      <c r="G52" s="24"/>
      <c r="H52" s="24"/>
      <c r="I52" s="31"/>
      <c r="J52" s="31"/>
      <c r="K52" s="35"/>
      <c r="M52" s="13"/>
    </row>
    <row r="53" spans="1:13" x14ac:dyDescent="0.25">
      <c r="C53" s="58" t="s">
        <v>17</v>
      </c>
      <c r="D53" s="54"/>
      <c r="E53" s="6"/>
      <c r="F53" s="19"/>
      <c r="G53" s="24" t="s">
        <v>2</v>
      </c>
      <c r="H53" s="24" t="s">
        <v>2</v>
      </c>
      <c r="I53" s="31"/>
      <c r="J53" s="31"/>
      <c r="K53" s="35"/>
      <c r="M53" s="13"/>
    </row>
    <row r="54" spans="1:13" x14ac:dyDescent="0.25">
      <c r="C54" s="57"/>
      <c r="D54" s="54"/>
      <c r="E54" s="6"/>
      <c r="F54" s="19"/>
      <c r="G54" s="24"/>
      <c r="H54" s="24"/>
      <c r="I54" s="31"/>
      <c r="J54" s="31"/>
      <c r="K54" s="35"/>
      <c r="M54" s="13"/>
    </row>
    <row r="55" spans="1:13" x14ac:dyDescent="0.25">
      <c r="A55" s="10"/>
      <c r="B55" s="28"/>
      <c r="C55" s="58" t="s">
        <v>18</v>
      </c>
      <c r="D55" s="54"/>
      <c r="E55" s="6"/>
      <c r="F55" s="19"/>
      <c r="G55" s="24"/>
      <c r="H55" s="24"/>
      <c r="I55" s="31"/>
      <c r="J55" s="31"/>
      <c r="K55" s="35"/>
      <c r="M55" s="13"/>
    </row>
    <row r="56" spans="1:13" x14ac:dyDescent="0.25">
      <c r="A56" s="28"/>
      <c r="B56" s="28"/>
      <c r="C56" s="58" t="s">
        <v>19</v>
      </c>
      <c r="D56" s="54"/>
      <c r="E56" s="6"/>
      <c r="F56" s="19"/>
      <c r="G56" s="24" t="s">
        <v>2</v>
      </c>
      <c r="H56" s="24" t="s">
        <v>2</v>
      </c>
      <c r="I56" s="31"/>
      <c r="J56" s="31"/>
      <c r="K56" s="35"/>
      <c r="M56" s="13"/>
    </row>
    <row r="57" spans="1:13" x14ac:dyDescent="0.25">
      <c r="A57" s="28"/>
      <c r="B57" s="28"/>
      <c r="C57" s="58"/>
      <c r="D57" s="54"/>
      <c r="E57" s="6"/>
      <c r="F57" s="19"/>
      <c r="G57" s="24"/>
      <c r="H57" s="24"/>
      <c r="I57" s="31"/>
      <c r="J57" s="31"/>
      <c r="K57" s="35"/>
      <c r="M57" s="13"/>
    </row>
    <row r="58" spans="1:13" x14ac:dyDescent="0.25">
      <c r="A58" s="28"/>
      <c r="B58" s="28"/>
      <c r="C58" s="58" t="s">
        <v>20</v>
      </c>
      <c r="D58" s="54"/>
      <c r="E58" s="6"/>
      <c r="F58" s="19"/>
      <c r="G58" s="24" t="s">
        <v>2</v>
      </c>
      <c r="H58" s="24" t="s">
        <v>2</v>
      </c>
      <c r="I58" s="31"/>
      <c r="J58" s="31"/>
      <c r="K58" s="35"/>
      <c r="M58" s="13"/>
    </row>
    <row r="59" spans="1:13" x14ac:dyDescent="0.25">
      <c r="A59" s="28"/>
      <c r="B59" s="28"/>
      <c r="C59" s="58"/>
      <c r="D59" s="54"/>
      <c r="E59" s="6"/>
      <c r="F59" s="19"/>
      <c r="G59" s="24"/>
      <c r="H59" s="24"/>
      <c r="I59" s="31"/>
      <c r="J59" s="31"/>
      <c r="K59" s="35"/>
      <c r="M59" s="13"/>
    </row>
    <row r="60" spans="1:13" x14ac:dyDescent="0.25">
      <c r="A60" s="28"/>
      <c r="B60" s="28"/>
      <c r="C60" s="58" t="s">
        <v>21</v>
      </c>
      <c r="D60" s="54"/>
      <c r="E60" s="6"/>
      <c r="F60" s="19"/>
      <c r="G60" s="24" t="s">
        <v>2</v>
      </c>
      <c r="H60" s="24" t="s">
        <v>2</v>
      </c>
      <c r="I60" s="31"/>
      <c r="J60" s="31"/>
      <c r="K60" s="35"/>
      <c r="M60" s="13"/>
    </row>
    <row r="61" spans="1:13" x14ac:dyDescent="0.25">
      <c r="A61" s="28"/>
      <c r="B61" s="28"/>
      <c r="C61" s="58"/>
      <c r="D61" s="54"/>
      <c r="E61" s="6"/>
      <c r="F61" s="19"/>
      <c r="G61" s="24"/>
      <c r="H61" s="24"/>
      <c r="I61" s="31"/>
      <c r="J61" s="31"/>
      <c r="K61" s="35"/>
      <c r="M61" s="13"/>
    </row>
    <row r="62" spans="1:13" x14ac:dyDescent="0.25">
      <c r="A62" s="28"/>
      <c r="B62" s="28"/>
      <c r="C62" s="58" t="s">
        <v>22</v>
      </c>
      <c r="D62" s="54"/>
      <c r="E62" s="6"/>
      <c r="F62" s="19"/>
      <c r="G62" s="24" t="s">
        <v>2</v>
      </c>
      <c r="H62" s="24" t="s">
        <v>2</v>
      </c>
      <c r="I62" s="31"/>
      <c r="J62" s="31"/>
      <c r="K62" s="35"/>
      <c r="M62" s="13"/>
    </row>
    <row r="63" spans="1:13" x14ac:dyDescent="0.25">
      <c r="A63" s="28"/>
      <c r="B63" s="28"/>
      <c r="C63" s="58"/>
      <c r="D63" s="54"/>
      <c r="E63" s="6"/>
      <c r="F63" s="19"/>
      <c r="G63" s="24"/>
      <c r="H63" s="24"/>
      <c r="I63" s="31"/>
      <c r="J63" s="31"/>
      <c r="K63" s="35"/>
      <c r="M63" s="13"/>
    </row>
    <row r="64" spans="1:13" x14ac:dyDescent="0.25">
      <c r="C64" s="59" t="s">
        <v>23</v>
      </c>
      <c r="D64" s="54"/>
      <c r="E64" s="6"/>
      <c r="F64" s="19"/>
      <c r="G64" s="24"/>
      <c r="H64" s="24"/>
      <c r="I64" s="31"/>
      <c r="J64" s="31"/>
      <c r="K64" s="35"/>
      <c r="M64" s="13"/>
    </row>
    <row r="65" spans="1:54" x14ac:dyDescent="0.25">
      <c r="B65" s="8" t="s">
        <v>37</v>
      </c>
      <c r="C65" s="57" t="s">
        <v>38</v>
      </c>
      <c r="D65" s="54"/>
      <c r="E65" s="6"/>
      <c r="F65" s="19"/>
      <c r="G65" s="24">
        <v>4189.79</v>
      </c>
      <c r="H65" s="24">
        <v>6.46</v>
      </c>
      <c r="I65" s="31"/>
      <c r="J65" s="31"/>
      <c r="K65" s="35"/>
      <c r="L65" s="75"/>
      <c r="M65" s="13"/>
    </row>
    <row r="66" spans="1:54" x14ac:dyDescent="0.25">
      <c r="C66" s="58" t="s">
        <v>39</v>
      </c>
      <c r="D66" s="54"/>
      <c r="E66" s="6"/>
      <c r="F66" s="19"/>
      <c r="G66" s="25">
        <v>4189.79</v>
      </c>
      <c r="H66" s="25">
        <f>SUM(H65)</f>
        <v>6.46</v>
      </c>
      <c r="I66" s="31"/>
      <c r="J66" s="31"/>
      <c r="K66" s="35"/>
      <c r="M66" s="13"/>
    </row>
    <row r="67" spans="1:54" x14ac:dyDescent="0.25">
      <c r="C67" s="57"/>
      <c r="D67" s="54"/>
      <c r="E67" s="6"/>
      <c r="F67" s="19"/>
      <c r="G67" s="24"/>
      <c r="H67" s="24"/>
      <c r="I67" s="31"/>
      <c r="J67" s="31"/>
      <c r="K67" s="35"/>
      <c r="M67" s="13"/>
    </row>
    <row r="68" spans="1:54" x14ac:dyDescent="0.25">
      <c r="A68" s="10"/>
      <c r="B68" s="28"/>
      <c r="C68" s="58" t="s">
        <v>24</v>
      </c>
      <c r="D68" s="54"/>
      <c r="E68" s="6"/>
      <c r="F68" s="19"/>
      <c r="G68" s="24"/>
      <c r="H68" s="24"/>
      <c r="I68" s="31"/>
      <c r="J68" s="31"/>
      <c r="K68" s="35"/>
      <c r="M68" s="13"/>
    </row>
    <row r="69" spans="1:54" s="2" customFormat="1" ht="13.5" x14ac:dyDescent="0.25">
      <c r="A69" s="28"/>
      <c r="B69" s="28"/>
      <c r="C69" s="57" t="s">
        <v>4705</v>
      </c>
      <c r="D69" s="54"/>
      <c r="E69" s="6"/>
      <c r="F69" s="19"/>
      <c r="G69" s="24" t="s">
        <v>2</v>
      </c>
      <c r="H69" s="24" t="s">
        <v>2</v>
      </c>
      <c r="I69" s="31"/>
      <c r="J69" s="31"/>
      <c r="K69" s="35"/>
      <c r="L69" s="3"/>
      <c r="M69" s="13"/>
      <c r="AI69" s="3"/>
      <c r="AV69" s="3"/>
      <c r="AX69" s="3"/>
      <c r="BB69" s="3"/>
    </row>
    <row r="70" spans="1:54" x14ac:dyDescent="0.25">
      <c r="B70" s="8"/>
      <c r="C70" s="57" t="s">
        <v>40</v>
      </c>
      <c r="D70" s="54"/>
      <c r="E70" s="6"/>
      <c r="F70" s="19"/>
      <c r="G70" s="24">
        <v>113.86000000000058</v>
      </c>
      <c r="H70" s="24">
        <v>0.18</v>
      </c>
      <c r="I70" s="31"/>
      <c r="J70" s="31"/>
      <c r="K70" s="35"/>
      <c r="L70" s="75"/>
      <c r="M70" s="13"/>
    </row>
    <row r="71" spans="1:54" x14ac:dyDescent="0.25">
      <c r="C71" s="58" t="s">
        <v>39</v>
      </c>
      <c r="D71" s="54"/>
      <c r="E71" s="6"/>
      <c r="F71" s="19"/>
      <c r="G71" s="25">
        <v>113.86000000000058</v>
      </c>
      <c r="H71" s="25">
        <v>0.18</v>
      </c>
      <c r="I71" s="31"/>
      <c r="J71" s="31"/>
      <c r="K71" s="35"/>
      <c r="M71" s="13"/>
    </row>
    <row r="72" spans="1:54" x14ac:dyDescent="0.25">
      <c r="C72" s="57"/>
      <c r="D72" s="54"/>
      <c r="E72" s="6"/>
      <c r="F72" s="19"/>
      <c r="G72" s="24"/>
      <c r="H72" s="24"/>
      <c r="I72" s="31"/>
      <c r="J72" s="31"/>
      <c r="K72" s="35"/>
      <c r="M72" s="13"/>
    </row>
    <row r="73" spans="1:54" x14ac:dyDescent="0.25">
      <c r="C73" s="60" t="s">
        <v>41</v>
      </c>
      <c r="D73" s="55"/>
      <c r="E73" s="5"/>
      <c r="F73" s="20"/>
      <c r="G73" s="26">
        <v>64841.13</v>
      </c>
      <c r="H73" s="26">
        <v>100.00000000000001</v>
      </c>
      <c r="I73" s="32"/>
      <c r="J73" s="32"/>
      <c r="K73" s="36"/>
      <c r="M73" s="13"/>
    </row>
    <row r="74" spans="1:54" x14ac:dyDescent="0.25">
      <c r="M74" s="13"/>
    </row>
    <row r="75" spans="1:54" x14ac:dyDescent="0.25">
      <c r="M75" s="13"/>
    </row>
    <row r="76" spans="1:54" x14ac:dyDescent="0.25">
      <c r="C76" s="1" t="s">
        <v>42</v>
      </c>
      <c r="M76" s="13"/>
    </row>
    <row r="77" spans="1:54" x14ac:dyDescent="0.25">
      <c r="C77" s="37" t="s">
        <v>43</v>
      </c>
      <c r="D77" s="37"/>
      <c r="E77" s="37"/>
      <c r="F77" s="37"/>
      <c r="G77" s="37"/>
      <c r="H77" s="37"/>
      <c r="I77" s="37"/>
      <c r="J77" s="37"/>
      <c r="K77" s="37"/>
      <c r="M77" s="13"/>
    </row>
    <row r="78" spans="1:54" x14ac:dyDescent="0.25">
      <c r="C78" s="2" t="s">
        <v>44</v>
      </c>
      <c r="M78" s="13"/>
    </row>
    <row r="79" spans="1:54" x14ac:dyDescent="0.25">
      <c r="C79" s="2" t="s">
        <v>45</v>
      </c>
      <c r="M79" s="13"/>
    </row>
    <row r="80" spans="1:54" x14ac:dyDescent="0.25">
      <c r="C80" s="2" t="s">
        <v>46</v>
      </c>
      <c r="M80" s="13"/>
    </row>
    <row r="81" spans="3:13" x14ac:dyDescent="0.25">
      <c r="C81" s="2" t="s">
        <v>47</v>
      </c>
      <c r="M81" s="13"/>
    </row>
    <row r="82" spans="3:13" x14ac:dyDescent="0.25">
      <c r="M82" s="13"/>
    </row>
    <row r="84" spans="3:13" x14ac:dyDescent="0.25">
      <c r="C84" s="77" t="s">
        <v>4788</v>
      </c>
      <c r="E84" s="77" t="s">
        <v>4789</v>
      </c>
      <c r="F84" s="78"/>
    </row>
    <row r="85" spans="3:13" x14ac:dyDescent="0.25">
      <c r="E85" s="2" t="s">
        <v>4852</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dimension ref="A1:IV119"/>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957</v>
      </c>
      <c r="J2" s="38" t="s">
        <v>4517</v>
      </c>
    </row>
    <row r="3" spans="1:54" ht="16.5" x14ac:dyDescent="0.3">
      <c r="C3" s="1" t="s">
        <v>26</v>
      </c>
      <c r="D3" s="21" t="s">
        <v>958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4681560</v>
      </c>
      <c r="G10" s="24">
        <v>80019.56</v>
      </c>
      <c r="H10" s="24">
        <v>13.5</v>
      </c>
      <c r="I10" s="31"/>
      <c r="J10" s="31"/>
      <c r="K10" s="35"/>
    </row>
    <row r="11" spans="1:54" x14ac:dyDescent="0.25">
      <c r="B11" s="8" t="s">
        <v>194</v>
      </c>
      <c r="C11" s="57" t="s">
        <v>195</v>
      </c>
      <c r="D11" s="54" t="s">
        <v>196</v>
      </c>
      <c r="E11" s="6" t="s">
        <v>197</v>
      </c>
      <c r="F11" s="19">
        <v>2107499</v>
      </c>
      <c r="G11" s="24">
        <v>54477.8</v>
      </c>
      <c r="H11" s="24">
        <v>9.19</v>
      </c>
      <c r="I11" s="31"/>
      <c r="J11" s="31"/>
      <c r="K11" s="35"/>
    </row>
    <row r="12" spans="1:54" x14ac:dyDescent="0.25">
      <c r="B12" s="8" t="s">
        <v>61</v>
      </c>
      <c r="C12" s="57" t="s">
        <v>62</v>
      </c>
      <c r="D12" s="54" t="s">
        <v>63</v>
      </c>
      <c r="E12" s="6" t="s">
        <v>53</v>
      </c>
      <c r="F12" s="19">
        <v>4369754</v>
      </c>
      <c r="G12" s="24">
        <v>43548.97</v>
      </c>
      <c r="H12" s="24">
        <v>7.35</v>
      </c>
      <c r="I12" s="31"/>
      <c r="J12" s="31"/>
      <c r="K12" s="35"/>
    </row>
    <row r="13" spans="1:54" x14ac:dyDescent="0.25">
      <c r="B13" s="8" t="s">
        <v>54</v>
      </c>
      <c r="C13" s="57" t="s">
        <v>55</v>
      </c>
      <c r="D13" s="54" t="s">
        <v>56</v>
      </c>
      <c r="E13" s="6" t="s">
        <v>57</v>
      </c>
      <c r="F13" s="19">
        <v>2223708</v>
      </c>
      <c r="G13" s="24">
        <v>34309.589999999997</v>
      </c>
      <c r="H13" s="24">
        <v>5.79</v>
      </c>
      <c r="I13" s="31"/>
      <c r="J13" s="31"/>
      <c r="K13" s="35"/>
    </row>
    <row r="14" spans="1:54" x14ac:dyDescent="0.25">
      <c r="B14" s="8" t="s">
        <v>64</v>
      </c>
      <c r="C14" s="57" t="s">
        <v>65</v>
      </c>
      <c r="D14" s="54" t="s">
        <v>66</v>
      </c>
      <c r="E14" s="6" t="s">
        <v>67</v>
      </c>
      <c r="F14" s="19">
        <v>736451</v>
      </c>
      <c r="G14" s="24">
        <v>25967.26</v>
      </c>
      <c r="H14" s="24">
        <v>4.38</v>
      </c>
      <c r="I14" s="31"/>
      <c r="J14" s="31"/>
      <c r="K14" s="35"/>
    </row>
    <row r="15" spans="1:54" x14ac:dyDescent="0.25">
      <c r="B15" s="8" t="s">
        <v>216</v>
      </c>
      <c r="C15" s="57" t="s">
        <v>217</v>
      </c>
      <c r="D15" s="54" t="s">
        <v>218</v>
      </c>
      <c r="E15" s="6" t="s">
        <v>92</v>
      </c>
      <c r="F15" s="19">
        <v>5518304</v>
      </c>
      <c r="G15" s="24">
        <v>25500.080000000002</v>
      </c>
      <c r="H15" s="24">
        <v>4.3</v>
      </c>
      <c r="I15" s="31"/>
      <c r="J15" s="31"/>
      <c r="K15" s="35"/>
    </row>
    <row r="16" spans="1:54" x14ac:dyDescent="0.25">
      <c r="B16" s="8" t="s">
        <v>58</v>
      </c>
      <c r="C16" s="57" t="s">
        <v>59</v>
      </c>
      <c r="D16" s="54" t="s">
        <v>60</v>
      </c>
      <c r="E16" s="6" t="s">
        <v>57</v>
      </c>
      <c r="F16" s="19">
        <v>631136</v>
      </c>
      <c r="G16" s="24">
        <v>23941.51</v>
      </c>
      <c r="H16" s="24">
        <v>4.04</v>
      </c>
      <c r="I16" s="31"/>
      <c r="J16" s="31"/>
      <c r="K16" s="35"/>
    </row>
    <row r="17" spans="2:11" x14ac:dyDescent="0.25">
      <c r="B17" s="8" t="s">
        <v>68</v>
      </c>
      <c r="C17" s="57" t="s">
        <v>69</v>
      </c>
      <c r="D17" s="54" t="s">
        <v>70</v>
      </c>
      <c r="E17" s="6" t="s">
        <v>53</v>
      </c>
      <c r="F17" s="19">
        <v>1729017</v>
      </c>
      <c r="G17" s="24">
        <v>19058.95</v>
      </c>
      <c r="H17" s="24">
        <v>3.22</v>
      </c>
      <c r="I17" s="31"/>
      <c r="J17" s="31"/>
      <c r="K17" s="35"/>
    </row>
    <row r="18" spans="2:11" x14ac:dyDescent="0.25">
      <c r="B18" s="8" t="s">
        <v>129</v>
      </c>
      <c r="C18" s="57" t="s">
        <v>130</v>
      </c>
      <c r="D18" s="54" t="s">
        <v>131</v>
      </c>
      <c r="E18" s="6" t="s">
        <v>53</v>
      </c>
      <c r="F18" s="19">
        <v>916287</v>
      </c>
      <c r="G18" s="24">
        <v>17483.669999999998</v>
      </c>
      <c r="H18" s="24">
        <v>2.95</v>
      </c>
      <c r="I18" s="31"/>
      <c r="J18" s="31"/>
      <c r="K18" s="35"/>
    </row>
    <row r="19" spans="2:11" x14ac:dyDescent="0.25">
      <c r="B19" s="8" t="s">
        <v>252</v>
      </c>
      <c r="C19" s="57" t="s">
        <v>253</v>
      </c>
      <c r="D19" s="54" t="s">
        <v>254</v>
      </c>
      <c r="E19" s="6" t="s">
        <v>255</v>
      </c>
      <c r="F19" s="19">
        <v>1576057</v>
      </c>
      <c r="G19" s="24">
        <v>16268.06</v>
      </c>
      <c r="H19" s="24">
        <v>2.74</v>
      </c>
      <c r="I19" s="31"/>
      <c r="J19" s="31"/>
      <c r="K19" s="35"/>
    </row>
    <row r="20" spans="2:11" x14ac:dyDescent="0.25">
      <c r="B20" s="8" t="s">
        <v>83</v>
      </c>
      <c r="C20" s="57" t="s">
        <v>84</v>
      </c>
      <c r="D20" s="54" t="s">
        <v>85</v>
      </c>
      <c r="E20" s="6" t="s">
        <v>53</v>
      </c>
      <c r="F20" s="19">
        <v>2390801</v>
      </c>
      <c r="G20" s="24">
        <v>15350.14</v>
      </c>
      <c r="H20" s="24">
        <v>2.59</v>
      </c>
      <c r="I20" s="31"/>
      <c r="J20" s="31"/>
      <c r="K20" s="35"/>
    </row>
    <row r="21" spans="2:11" x14ac:dyDescent="0.25">
      <c r="B21" s="8" t="s">
        <v>89</v>
      </c>
      <c r="C21" s="57" t="s">
        <v>90</v>
      </c>
      <c r="D21" s="54" t="s">
        <v>91</v>
      </c>
      <c r="E21" s="6" t="s">
        <v>92</v>
      </c>
      <c r="F21" s="19">
        <v>556239</v>
      </c>
      <c r="G21" s="24">
        <v>14817.93</v>
      </c>
      <c r="H21" s="24">
        <v>2.5</v>
      </c>
      <c r="I21" s="31"/>
      <c r="J21" s="31"/>
      <c r="K21" s="35"/>
    </row>
    <row r="22" spans="2:11" x14ac:dyDescent="0.25">
      <c r="B22" s="8" t="s">
        <v>540</v>
      </c>
      <c r="C22" s="57" t="s">
        <v>541</v>
      </c>
      <c r="D22" s="54" t="s">
        <v>542</v>
      </c>
      <c r="E22" s="6" t="s">
        <v>96</v>
      </c>
      <c r="F22" s="19">
        <v>173261</v>
      </c>
      <c r="G22" s="24">
        <v>12696.13</v>
      </c>
      <c r="H22" s="24">
        <v>2.14</v>
      </c>
      <c r="I22" s="31"/>
      <c r="J22" s="31"/>
      <c r="K22" s="35"/>
    </row>
    <row r="23" spans="2:11" x14ac:dyDescent="0.25">
      <c r="B23" s="8" t="s">
        <v>334</v>
      </c>
      <c r="C23" s="57" t="s">
        <v>335</v>
      </c>
      <c r="D23" s="54" t="s">
        <v>336</v>
      </c>
      <c r="E23" s="6" t="s">
        <v>57</v>
      </c>
      <c r="F23" s="19">
        <v>659336</v>
      </c>
      <c r="G23" s="24">
        <v>9666.5300000000007</v>
      </c>
      <c r="H23" s="24">
        <v>1.63</v>
      </c>
      <c r="I23" s="31"/>
      <c r="J23" s="31"/>
      <c r="K23" s="35"/>
    </row>
    <row r="24" spans="2:11" x14ac:dyDescent="0.25">
      <c r="B24" s="8" t="s">
        <v>403</v>
      </c>
      <c r="C24" s="57" t="s">
        <v>404</v>
      </c>
      <c r="D24" s="54" t="s">
        <v>405</v>
      </c>
      <c r="E24" s="6" t="s">
        <v>78</v>
      </c>
      <c r="F24" s="19">
        <v>557794</v>
      </c>
      <c r="G24" s="24">
        <v>9646.49</v>
      </c>
      <c r="H24" s="24">
        <v>1.63</v>
      </c>
      <c r="I24" s="31"/>
      <c r="J24" s="31"/>
      <c r="K24" s="35"/>
    </row>
    <row r="25" spans="2:11" x14ac:dyDescent="0.25">
      <c r="B25" s="8" t="s">
        <v>959</v>
      </c>
      <c r="C25" s="57" t="s">
        <v>960</v>
      </c>
      <c r="D25" s="54" t="s">
        <v>961</v>
      </c>
      <c r="E25" s="6" t="s">
        <v>104</v>
      </c>
      <c r="F25" s="19">
        <v>280861</v>
      </c>
      <c r="G25" s="24">
        <v>9556.01</v>
      </c>
      <c r="H25" s="24">
        <v>1.61</v>
      </c>
      <c r="I25" s="31"/>
      <c r="J25" s="31"/>
      <c r="K25" s="35"/>
    </row>
    <row r="26" spans="2:11" x14ac:dyDescent="0.25">
      <c r="B26" s="8" t="s">
        <v>101</v>
      </c>
      <c r="C26" s="57" t="s">
        <v>102</v>
      </c>
      <c r="D26" s="54" t="s">
        <v>103</v>
      </c>
      <c r="E26" s="6" t="s">
        <v>104</v>
      </c>
      <c r="F26" s="19">
        <v>259952</v>
      </c>
      <c r="G26" s="24">
        <v>9554.41</v>
      </c>
      <c r="H26" s="24">
        <v>1.61</v>
      </c>
      <c r="I26" s="31"/>
      <c r="J26" s="31"/>
      <c r="K26" s="35"/>
    </row>
    <row r="27" spans="2:11" x14ac:dyDescent="0.25">
      <c r="B27" s="8" t="s">
        <v>962</v>
      </c>
      <c r="C27" s="57" t="s">
        <v>963</v>
      </c>
      <c r="D27" s="54" t="s">
        <v>964</v>
      </c>
      <c r="E27" s="6" t="s">
        <v>290</v>
      </c>
      <c r="F27" s="19">
        <v>2960084</v>
      </c>
      <c r="G27" s="24">
        <v>9210.2999999999993</v>
      </c>
      <c r="H27" s="24">
        <v>1.55</v>
      </c>
      <c r="I27" s="31"/>
      <c r="J27" s="31"/>
      <c r="K27" s="35"/>
    </row>
    <row r="28" spans="2:11" x14ac:dyDescent="0.25">
      <c r="B28" s="8" t="s">
        <v>303</v>
      </c>
      <c r="C28" s="57" t="s">
        <v>304</v>
      </c>
      <c r="D28" s="54" t="s">
        <v>305</v>
      </c>
      <c r="E28" s="6" t="s">
        <v>78</v>
      </c>
      <c r="F28" s="19">
        <v>1097165</v>
      </c>
      <c r="G28" s="24">
        <v>8557.34</v>
      </c>
      <c r="H28" s="24">
        <v>1.44</v>
      </c>
      <c r="I28" s="31"/>
      <c r="J28" s="31"/>
      <c r="K28" s="35"/>
    </row>
    <row r="29" spans="2:11" x14ac:dyDescent="0.25">
      <c r="B29" s="8" t="s">
        <v>86</v>
      </c>
      <c r="C29" s="57" t="s">
        <v>87</v>
      </c>
      <c r="D29" s="54" t="s">
        <v>88</v>
      </c>
      <c r="E29" s="6" t="s">
        <v>78</v>
      </c>
      <c r="F29" s="19">
        <v>82266</v>
      </c>
      <c r="G29" s="24">
        <v>8475.33</v>
      </c>
      <c r="H29" s="24">
        <v>1.43</v>
      </c>
      <c r="I29" s="31"/>
      <c r="J29" s="31"/>
      <c r="K29" s="35"/>
    </row>
    <row r="30" spans="2:11" x14ac:dyDescent="0.25">
      <c r="B30" s="8" t="s">
        <v>207</v>
      </c>
      <c r="C30" s="57" t="s">
        <v>208</v>
      </c>
      <c r="D30" s="54" t="s">
        <v>209</v>
      </c>
      <c r="E30" s="6" t="s">
        <v>135</v>
      </c>
      <c r="F30" s="19">
        <v>672650</v>
      </c>
      <c r="G30" s="24">
        <v>8471.69</v>
      </c>
      <c r="H30" s="24">
        <v>1.43</v>
      </c>
      <c r="I30" s="31"/>
      <c r="J30" s="31"/>
      <c r="K30" s="35"/>
    </row>
    <row r="31" spans="2:11" x14ac:dyDescent="0.25">
      <c r="B31" s="8" t="s">
        <v>71</v>
      </c>
      <c r="C31" s="57" t="s">
        <v>72</v>
      </c>
      <c r="D31" s="54" t="s">
        <v>73</v>
      </c>
      <c r="E31" s="6" t="s">
        <v>74</v>
      </c>
      <c r="F31" s="19">
        <v>71941</v>
      </c>
      <c r="G31" s="24">
        <v>7556</v>
      </c>
      <c r="H31" s="24">
        <v>1.27</v>
      </c>
      <c r="I31" s="31"/>
      <c r="J31" s="31"/>
      <c r="K31" s="35"/>
    </row>
    <row r="32" spans="2:11" x14ac:dyDescent="0.25">
      <c r="B32" s="8" t="s">
        <v>306</v>
      </c>
      <c r="C32" s="57" t="s">
        <v>307</v>
      </c>
      <c r="D32" s="54" t="s">
        <v>308</v>
      </c>
      <c r="E32" s="6" t="s">
        <v>188</v>
      </c>
      <c r="F32" s="19">
        <v>5056389</v>
      </c>
      <c r="G32" s="24">
        <v>7058.72</v>
      </c>
      <c r="H32" s="24">
        <v>1.19</v>
      </c>
      <c r="I32" s="31"/>
      <c r="J32" s="31"/>
      <c r="K32" s="35"/>
    </row>
    <row r="33" spans="2:11" x14ac:dyDescent="0.25">
      <c r="B33" s="8" t="s">
        <v>561</v>
      </c>
      <c r="C33" s="57" t="s">
        <v>562</v>
      </c>
      <c r="D33" s="54" t="s">
        <v>563</v>
      </c>
      <c r="E33" s="6" t="s">
        <v>290</v>
      </c>
      <c r="F33" s="19">
        <v>2839180</v>
      </c>
      <c r="G33" s="24">
        <v>6734.53</v>
      </c>
      <c r="H33" s="24">
        <v>1.1399999999999999</v>
      </c>
      <c r="I33" s="31"/>
      <c r="J33" s="31"/>
      <c r="K33" s="35"/>
    </row>
    <row r="34" spans="2:11" x14ac:dyDescent="0.25">
      <c r="B34" s="8" t="s">
        <v>965</v>
      </c>
      <c r="C34" s="57" t="s">
        <v>709</v>
      </c>
      <c r="D34" s="54" t="s">
        <v>966</v>
      </c>
      <c r="E34" s="6" t="s">
        <v>53</v>
      </c>
      <c r="F34" s="19">
        <v>411846</v>
      </c>
      <c r="G34" s="24">
        <v>6585.21</v>
      </c>
      <c r="H34" s="24">
        <v>1.1100000000000001</v>
      </c>
      <c r="I34" s="31"/>
      <c r="J34" s="31"/>
      <c r="K34" s="35"/>
    </row>
    <row r="35" spans="2:11" x14ac:dyDescent="0.25">
      <c r="B35" s="8" t="s">
        <v>526</v>
      </c>
      <c r="C35" s="57" t="s">
        <v>527</v>
      </c>
      <c r="D35" s="54" t="s">
        <v>528</v>
      </c>
      <c r="E35" s="6" t="s">
        <v>128</v>
      </c>
      <c r="F35" s="19">
        <v>22225</v>
      </c>
      <c r="G35" s="24">
        <v>5907.47</v>
      </c>
      <c r="H35" s="24">
        <v>1</v>
      </c>
      <c r="I35" s="31"/>
      <c r="J35" s="31"/>
      <c r="K35" s="35"/>
    </row>
    <row r="36" spans="2:11" x14ac:dyDescent="0.25">
      <c r="B36" s="8" t="s">
        <v>967</v>
      </c>
      <c r="C36" s="57" t="s">
        <v>968</v>
      </c>
      <c r="D36" s="54" t="s">
        <v>969</v>
      </c>
      <c r="E36" s="6" t="s">
        <v>96</v>
      </c>
      <c r="F36" s="19">
        <v>337954</v>
      </c>
      <c r="G36" s="24">
        <v>5697.23</v>
      </c>
      <c r="H36" s="24">
        <v>0.96</v>
      </c>
      <c r="I36" s="31"/>
      <c r="J36" s="31"/>
      <c r="K36" s="35"/>
    </row>
    <row r="37" spans="2:11" x14ac:dyDescent="0.25">
      <c r="B37" s="8" t="s">
        <v>105</v>
      </c>
      <c r="C37" s="57" t="s">
        <v>106</v>
      </c>
      <c r="D37" s="54" t="s">
        <v>107</v>
      </c>
      <c r="E37" s="6" t="s">
        <v>108</v>
      </c>
      <c r="F37" s="19">
        <v>910004</v>
      </c>
      <c r="G37" s="24">
        <v>5595.16</v>
      </c>
      <c r="H37" s="24">
        <v>0.94</v>
      </c>
      <c r="I37" s="31"/>
      <c r="J37" s="31"/>
      <c r="K37" s="35"/>
    </row>
    <row r="38" spans="2:11" x14ac:dyDescent="0.25">
      <c r="B38" s="8" t="s">
        <v>970</v>
      </c>
      <c r="C38" s="57" t="s">
        <v>971</v>
      </c>
      <c r="D38" s="54" t="s">
        <v>972</v>
      </c>
      <c r="E38" s="6" t="s">
        <v>973</v>
      </c>
      <c r="F38" s="19">
        <v>1420562</v>
      </c>
      <c r="G38" s="24">
        <v>5341.31</v>
      </c>
      <c r="H38" s="24">
        <v>0.9</v>
      </c>
      <c r="I38" s="31"/>
      <c r="J38" s="31"/>
      <c r="K38" s="35"/>
    </row>
    <row r="39" spans="2:11" x14ac:dyDescent="0.25">
      <c r="B39" s="8" t="s">
        <v>974</v>
      </c>
      <c r="C39" s="57" t="s">
        <v>975</v>
      </c>
      <c r="D39" s="54" t="s">
        <v>976</v>
      </c>
      <c r="E39" s="6" t="s">
        <v>188</v>
      </c>
      <c r="F39" s="19">
        <v>594169</v>
      </c>
      <c r="G39" s="24">
        <v>5230.17</v>
      </c>
      <c r="H39" s="24">
        <v>0.88</v>
      </c>
      <c r="I39" s="31"/>
      <c r="J39" s="31"/>
      <c r="K39" s="35"/>
    </row>
    <row r="40" spans="2:11" x14ac:dyDescent="0.25">
      <c r="B40" s="8" t="s">
        <v>418</v>
      </c>
      <c r="C40" s="57" t="s">
        <v>419</v>
      </c>
      <c r="D40" s="54" t="s">
        <v>420</v>
      </c>
      <c r="E40" s="6" t="s">
        <v>421</v>
      </c>
      <c r="F40" s="19">
        <v>2429617</v>
      </c>
      <c r="G40" s="24">
        <v>4981.93</v>
      </c>
      <c r="H40" s="24">
        <v>0.84</v>
      </c>
      <c r="I40" s="31"/>
      <c r="J40" s="31"/>
      <c r="K40" s="35"/>
    </row>
    <row r="41" spans="2:11" x14ac:dyDescent="0.25">
      <c r="B41" s="8" t="s">
        <v>160</v>
      </c>
      <c r="C41" s="57" t="s">
        <v>161</v>
      </c>
      <c r="D41" s="54" t="s">
        <v>162</v>
      </c>
      <c r="E41" s="6" t="s">
        <v>57</v>
      </c>
      <c r="F41" s="19">
        <v>389155</v>
      </c>
      <c r="G41" s="24">
        <v>4952.58</v>
      </c>
      <c r="H41" s="24">
        <v>0.84</v>
      </c>
      <c r="I41" s="31"/>
      <c r="J41" s="31"/>
      <c r="K41" s="35"/>
    </row>
    <row r="42" spans="2:11" x14ac:dyDescent="0.25">
      <c r="B42" s="8" t="s">
        <v>977</v>
      </c>
      <c r="C42" s="57" t="s">
        <v>978</v>
      </c>
      <c r="D42" s="54" t="s">
        <v>979</v>
      </c>
      <c r="E42" s="6" t="s">
        <v>74</v>
      </c>
      <c r="F42" s="19">
        <v>229718</v>
      </c>
      <c r="G42" s="24">
        <v>4904.0200000000004</v>
      </c>
      <c r="H42" s="24">
        <v>0.83</v>
      </c>
      <c r="I42" s="31"/>
      <c r="J42" s="31"/>
      <c r="K42" s="35"/>
    </row>
    <row r="43" spans="2:11" x14ac:dyDescent="0.25">
      <c r="B43" s="8" t="s">
        <v>259</v>
      </c>
      <c r="C43" s="57" t="s">
        <v>260</v>
      </c>
      <c r="D43" s="54" t="s">
        <v>261</v>
      </c>
      <c r="E43" s="6" t="s">
        <v>78</v>
      </c>
      <c r="F43" s="19">
        <v>70513</v>
      </c>
      <c r="G43" s="24">
        <v>4792.9399999999996</v>
      </c>
      <c r="H43" s="24">
        <v>0.81</v>
      </c>
      <c r="I43" s="31"/>
      <c r="J43" s="31"/>
      <c r="K43" s="35"/>
    </row>
    <row r="44" spans="2:11" x14ac:dyDescent="0.25">
      <c r="B44" s="8" t="s">
        <v>980</v>
      </c>
      <c r="C44" s="57" t="s">
        <v>981</v>
      </c>
      <c r="D44" s="54" t="s">
        <v>982</v>
      </c>
      <c r="E44" s="6" t="s">
        <v>575</v>
      </c>
      <c r="F44" s="19">
        <v>457558</v>
      </c>
      <c r="G44" s="24">
        <v>4687</v>
      </c>
      <c r="H44" s="24">
        <v>0.79</v>
      </c>
      <c r="I44" s="31"/>
      <c r="J44" s="31"/>
      <c r="K44" s="35"/>
    </row>
    <row r="45" spans="2:11" x14ac:dyDescent="0.25">
      <c r="B45" s="8" t="s">
        <v>983</v>
      </c>
      <c r="C45" s="57" t="s">
        <v>984</v>
      </c>
      <c r="D45" s="54" t="s">
        <v>985</v>
      </c>
      <c r="E45" s="6" t="s">
        <v>986</v>
      </c>
      <c r="F45" s="19">
        <v>163350</v>
      </c>
      <c r="G45" s="24">
        <v>4653.76</v>
      </c>
      <c r="H45" s="24">
        <v>0.79</v>
      </c>
      <c r="I45" s="31"/>
      <c r="J45" s="31"/>
      <c r="K45" s="35"/>
    </row>
    <row r="46" spans="2:11" x14ac:dyDescent="0.25">
      <c r="B46" s="8" t="s">
        <v>987</v>
      </c>
      <c r="C46" s="57" t="s">
        <v>988</v>
      </c>
      <c r="D46" s="54" t="s">
        <v>989</v>
      </c>
      <c r="E46" s="6" t="s">
        <v>135</v>
      </c>
      <c r="F46" s="19">
        <v>75863</v>
      </c>
      <c r="G46" s="24">
        <v>4398.46</v>
      </c>
      <c r="H46" s="24">
        <v>0.74</v>
      </c>
      <c r="I46" s="31"/>
      <c r="J46" s="31"/>
      <c r="K46" s="35"/>
    </row>
    <row r="47" spans="2:11" x14ac:dyDescent="0.25">
      <c r="B47" s="8" t="s">
        <v>284</v>
      </c>
      <c r="C47" s="57" t="s">
        <v>285</v>
      </c>
      <c r="D47" s="54" t="s">
        <v>286</v>
      </c>
      <c r="E47" s="6" t="s">
        <v>244</v>
      </c>
      <c r="F47" s="19">
        <v>656527</v>
      </c>
      <c r="G47" s="24">
        <v>4245.76</v>
      </c>
      <c r="H47" s="24">
        <v>0.72</v>
      </c>
      <c r="I47" s="31"/>
      <c r="J47" s="31"/>
      <c r="K47" s="35"/>
    </row>
    <row r="48" spans="2:11" x14ac:dyDescent="0.25">
      <c r="B48" s="8" t="s">
        <v>356</v>
      </c>
      <c r="C48" s="57" t="s">
        <v>357</v>
      </c>
      <c r="D48" s="54" t="s">
        <v>358</v>
      </c>
      <c r="E48" s="6" t="s">
        <v>57</v>
      </c>
      <c r="F48" s="19">
        <v>878763</v>
      </c>
      <c r="G48" s="24">
        <v>4141.6099999999997</v>
      </c>
      <c r="H48" s="24">
        <v>0.7</v>
      </c>
      <c r="I48" s="31"/>
      <c r="J48" s="31"/>
      <c r="K48" s="35"/>
    </row>
    <row r="49" spans="2:11" x14ac:dyDescent="0.25">
      <c r="B49" s="8" t="s">
        <v>990</v>
      </c>
      <c r="C49" s="57" t="s">
        <v>991</v>
      </c>
      <c r="D49" s="54" t="s">
        <v>992</v>
      </c>
      <c r="E49" s="6" t="s">
        <v>505</v>
      </c>
      <c r="F49" s="19">
        <v>376201</v>
      </c>
      <c r="G49" s="24">
        <v>4088.55</v>
      </c>
      <c r="H49" s="24">
        <v>0.69</v>
      </c>
      <c r="I49" s="31"/>
      <c r="J49" s="31"/>
      <c r="K49" s="35"/>
    </row>
    <row r="50" spans="2:11" x14ac:dyDescent="0.25">
      <c r="B50" s="8" t="s">
        <v>157</v>
      </c>
      <c r="C50" s="57" t="s">
        <v>158</v>
      </c>
      <c r="D50" s="54" t="s">
        <v>159</v>
      </c>
      <c r="E50" s="6" t="s">
        <v>135</v>
      </c>
      <c r="F50" s="19">
        <v>326934</v>
      </c>
      <c r="G50" s="24">
        <v>4074.58</v>
      </c>
      <c r="H50" s="24">
        <v>0.69</v>
      </c>
      <c r="I50" s="31"/>
      <c r="J50" s="31"/>
      <c r="K50" s="35"/>
    </row>
    <row r="51" spans="2:11" x14ac:dyDescent="0.25">
      <c r="B51" s="8" t="s">
        <v>241</v>
      </c>
      <c r="C51" s="57" t="s">
        <v>242</v>
      </c>
      <c r="D51" s="54" t="s">
        <v>243</v>
      </c>
      <c r="E51" s="6" t="s">
        <v>244</v>
      </c>
      <c r="F51" s="19">
        <v>280696</v>
      </c>
      <c r="G51" s="24">
        <v>4021.25</v>
      </c>
      <c r="H51" s="24">
        <v>0.68</v>
      </c>
      <c r="I51" s="31"/>
      <c r="J51" s="31"/>
      <c r="K51" s="35"/>
    </row>
    <row r="52" spans="2:11" x14ac:dyDescent="0.25">
      <c r="B52" s="8" t="s">
        <v>125</v>
      </c>
      <c r="C52" s="57" t="s">
        <v>126</v>
      </c>
      <c r="D52" s="54" t="s">
        <v>127</v>
      </c>
      <c r="E52" s="6" t="s">
        <v>128</v>
      </c>
      <c r="F52" s="19">
        <v>73529</v>
      </c>
      <c r="G52" s="24">
        <v>3925.31</v>
      </c>
      <c r="H52" s="24">
        <v>0.66</v>
      </c>
      <c r="I52" s="31"/>
      <c r="J52" s="31"/>
      <c r="K52" s="35"/>
    </row>
    <row r="53" spans="2:11" x14ac:dyDescent="0.25">
      <c r="B53" s="8" t="s">
        <v>229</v>
      </c>
      <c r="C53" s="57" t="s">
        <v>230</v>
      </c>
      <c r="D53" s="54" t="s">
        <v>231</v>
      </c>
      <c r="E53" s="6" t="s">
        <v>57</v>
      </c>
      <c r="F53" s="19">
        <v>57150</v>
      </c>
      <c r="G53" s="24">
        <v>3597.56</v>
      </c>
      <c r="H53" s="24">
        <v>0.61</v>
      </c>
      <c r="I53" s="31"/>
      <c r="J53" s="31"/>
      <c r="K53" s="35"/>
    </row>
    <row r="54" spans="2:11" x14ac:dyDescent="0.25">
      <c r="B54" s="8" t="s">
        <v>993</v>
      </c>
      <c r="C54" s="57" t="s">
        <v>994</v>
      </c>
      <c r="D54" s="54" t="s">
        <v>995</v>
      </c>
      <c r="E54" s="6" t="s">
        <v>225</v>
      </c>
      <c r="F54" s="19">
        <v>62704</v>
      </c>
      <c r="G54" s="24">
        <v>3576.7</v>
      </c>
      <c r="H54" s="24">
        <v>0.6</v>
      </c>
      <c r="I54" s="31"/>
      <c r="J54" s="31"/>
      <c r="K54" s="35"/>
    </row>
    <row r="55" spans="2:11" x14ac:dyDescent="0.25">
      <c r="B55" s="8" t="s">
        <v>146</v>
      </c>
      <c r="C55" s="57" t="s">
        <v>147</v>
      </c>
      <c r="D55" s="54" t="s">
        <v>148</v>
      </c>
      <c r="E55" s="6" t="s">
        <v>78</v>
      </c>
      <c r="F55" s="19">
        <v>85280</v>
      </c>
      <c r="G55" s="24">
        <v>3533.58</v>
      </c>
      <c r="H55" s="24">
        <v>0.6</v>
      </c>
      <c r="I55" s="31"/>
      <c r="J55" s="31"/>
      <c r="K55" s="35"/>
    </row>
    <row r="56" spans="2:11" x14ac:dyDescent="0.25">
      <c r="B56" s="8" t="s">
        <v>757</v>
      </c>
      <c r="C56" s="57" t="s">
        <v>758</v>
      </c>
      <c r="D56" s="54" t="s">
        <v>759</v>
      </c>
      <c r="E56" s="6" t="s">
        <v>78</v>
      </c>
      <c r="F56" s="19">
        <v>80943</v>
      </c>
      <c r="G56" s="24">
        <v>3350.68</v>
      </c>
      <c r="H56" s="24">
        <v>0.56999999999999995</v>
      </c>
      <c r="I56" s="31"/>
      <c r="J56" s="31"/>
      <c r="K56" s="35"/>
    </row>
    <row r="57" spans="2:11" x14ac:dyDescent="0.25">
      <c r="B57" s="8" t="s">
        <v>132</v>
      </c>
      <c r="C57" s="57" t="s">
        <v>133</v>
      </c>
      <c r="D57" s="54" t="s">
        <v>134</v>
      </c>
      <c r="E57" s="6" t="s">
        <v>135</v>
      </c>
      <c r="F57" s="19">
        <v>79385</v>
      </c>
      <c r="G57" s="24">
        <v>3099.11</v>
      </c>
      <c r="H57" s="24">
        <v>0.52</v>
      </c>
      <c r="I57" s="31"/>
      <c r="J57" s="31"/>
      <c r="K57" s="35"/>
    </row>
    <row r="58" spans="2:11" x14ac:dyDescent="0.25">
      <c r="B58" s="8" t="s">
        <v>425</v>
      </c>
      <c r="C58" s="57" t="s">
        <v>426</v>
      </c>
      <c r="D58" s="54" t="s">
        <v>427</v>
      </c>
      <c r="E58" s="6" t="s">
        <v>197</v>
      </c>
      <c r="F58" s="19">
        <v>594633</v>
      </c>
      <c r="G58" s="24">
        <v>2679.71</v>
      </c>
      <c r="H58" s="24">
        <v>0.45</v>
      </c>
      <c r="I58" s="31"/>
      <c r="J58" s="31"/>
      <c r="K58" s="35"/>
    </row>
    <row r="59" spans="2:11" x14ac:dyDescent="0.25">
      <c r="B59" s="8" t="s">
        <v>996</v>
      </c>
      <c r="C59" s="57" t="s">
        <v>997</v>
      </c>
      <c r="D59" s="54" t="s">
        <v>998</v>
      </c>
      <c r="E59" s="6" t="s">
        <v>443</v>
      </c>
      <c r="F59" s="19">
        <v>313310</v>
      </c>
      <c r="G59" s="24">
        <v>1839.91</v>
      </c>
      <c r="H59" s="24">
        <v>0.31</v>
      </c>
      <c r="I59" s="31"/>
      <c r="J59" s="31"/>
      <c r="K59" s="35"/>
    </row>
    <row r="60" spans="2:11" x14ac:dyDescent="0.25">
      <c r="C60" s="58" t="s">
        <v>39</v>
      </c>
      <c r="D60" s="54"/>
      <c r="E60" s="6"/>
      <c r="F60" s="19"/>
      <c r="G60" s="25">
        <v>591828.55000000005</v>
      </c>
      <c r="H60" s="25">
        <v>99.85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1855.5</v>
      </c>
      <c r="H100" s="24">
        <v>0.31</v>
      </c>
      <c r="I100" s="31"/>
      <c r="J100" s="31"/>
      <c r="K100" s="35"/>
    </row>
    <row r="101" spans="1:54" x14ac:dyDescent="0.25">
      <c r="C101" s="58" t="s">
        <v>39</v>
      </c>
      <c r="D101" s="54"/>
      <c r="E101" s="6"/>
      <c r="F101" s="19"/>
      <c r="G101" s="25">
        <v>1855.5</v>
      </c>
      <c r="H101" s="25">
        <v>0.31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4705</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-972.19</v>
      </c>
      <c r="H105" s="24">
        <v>-0.16</v>
      </c>
      <c r="I105" s="31"/>
      <c r="J105" s="31"/>
      <c r="K105" s="35"/>
    </row>
    <row r="106" spans="1:54" x14ac:dyDescent="0.25">
      <c r="C106" s="58" t="s">
        <v>39</v>
      </c>
      <c r="D106" s="54"/>
      <c r="E106" s="6"/>
      <c r="F106" s="19"/>
      <c r="G106" s="25">
        <v>-972.19</v>
      </c>
      <c r="H106" s="25">
        <v>-0.16</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592711.86</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7" t="s">
        <v>4788</v>
      </c>
      <c r="E118" s="77" t="s">
        <v>4789</v>
      </c>
      <c r="F118" s="78"/>
    </row>
    <row r="119" spans="3:6" x14ac:dyDescent="0.25">
      <c r="E119" s="2" t="s">
        <v>4799</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dimension ref="A1:IV109"/>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999</v>
      </c>
      <c r="J2" s="38" t="s">
        <v>4517</v>
      </c>
    </row>
    <row r="3" spans="1:54" ht="16.5" x14ac:dyDescent="0.3">
      <c r="C3" s="1" t="s">
        <v>26</v>
      </c>
      <c r="D3" s="21" t="s">
        <v>1000</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778</v>
      </c>
      <c r="C10" s="57" t="s">
        <v>779</v>
      </c>
      <c r="D10" s="54" t="s">
        <v>780</v>
      </c>
      <c r="E10" s="6" t="s">
        <v>384</v>
      </c>
      <c r="F10" s="19">
        <v>18990</v>
      </c>
      <c r="G10" s="24">
        <v>237.53</v>
      </c>
      <c r="H10" s="24">
        <v>2.2599999999999998</v>
      </c>
      <c r="I10" s="31"/>
      <c r="J10" s="31"/>
      <c r="K10" s="35"/>
    </row>
    <row r="11" spans="1:54" x14ac:dyDescent="0.25">
      <c r="B11" s="8" t="s">
        <v>297</v>
      </c>
      <c r="C11" s="57" t="s">
        <v>298</v>
      </c>
      <c r="D11" s="54" t="s">
        <v>299</v>
      </c>
      <c r="E11" s="6" t="s">
        <v>128</v>
      </c>
      <c r="F11" s="19">
        <v>15000</v>
      </c>
      <c r="G11" s="24">
        <v>170.8</v>
      </c>
      <c r="H11" s="24">
        <v>1.62</v>
      </c>
      <c r="I11" s="31"/>
      <c r="J11" s="31"/>
      <c r="K11" s="35"/>
    </row>
    <row r="12" spans="1:54" x14ac:dyDescent="0.25">
      <c r="B12" s="8" t="s">
        <v>772</v>
      </c>
      <c r="C12" s="57" t="s">
        <v>773</v>
      </c>
      <c r="D12" s="54" t="s">
        <v>774</v>
      </c>
      <c r="E12" s="6" t="s">
        <v>104</v>
      </c>
      <c r="F12" s="19">
        <v>2100</v>
      </c>
      <c r="G12" s="24">
        <v>159.36000000000001</v>
      </c>
      <c r="H12" s="24">
        <v>1.51</v>
      </c>
      <c r="I12" s="31"/>
      <c r="J12" s="31"/>
      <c r="K12" s="35"/>
    </row>
    <row r="13" spans="1:54" x14ac:dyDescent="0.25">
      <c r="B13" s="8" t="s">
        <v>512</v>
      </c>
      <c r="C13" s="57" t="s">
        <v>513</v>
      </c>
      <c r="D13" s="54" t="s">
        <v>514</v>
      </c>
      <c r="E13" s="6" t="s">
        <v>116</v>
      </c>
      <c r="F13" s="19">
        <v>4400</v>
      </c>
      <c r="G13" s="24">
        <v>148.1</v>
      </c>
      <c r="H13" s="24">
        <v>1.41</v>
      </c>
      <c r="I13" s="31"/>
      <c r="J13" s="31"/>
      <c r="K13" s="35"/>
    </row>
    <row r="14" spans="1:54" x14ac:dyDescent="0.25">
      <c r="B14" s="8" t="s">
        <v>132</v>
      </c>
      <c r="C14" s="57" t="s">
        <v>133</v>
      </c>
      <c r="D14" s="54" t="s">
        <v>134</v>
      </c>
      <c r="E14" s="6" t="s">
        <v>135</v>
      </c>
      <c r="F14" s="19">
        <v>3700</v>
      </c>
      <c r="G14" s="24">
        <v>144.44</v>
      </c>
      <c r="H14" s="24">
        <v>1.37</v>
      </c>
      <c r="I14" s="31"/>
      <c r="J14" s="31"/>
      <c r="K14" s="35"/>
    </row>
    <row r="15" spans="1:54" x14ac:dyDescent="0.25">
      <c r="B15" s="8" t="s">
        <v>1001</v>
      </c>
      <c r="C15" s="57" t="s">
        <v>1002</v>
      </c>
      <c r="D15" s="54" t="s">
        <v>1003</v>
      </c>
      <c r="E15" s="6" t="s">
        <v>100</v>
      </c>
      <c r="F15" s="19">
        <v>15158</v>
      </c>
      <c r="G15" s="24">
        <v>133.78</v>
      </c>
      <c r="H15" s="24">
        <v>1.27</v>
      </c>
      <c r="I15" s="31"/>
      <c r="J15" s="31"/>
      <c r="K15" s="35"/>
    </row>
    <row r="16" spans="1:54" x14ac:dyDescent="0.25">
      <c r="B16" s="8" t="s">
        <v>793</v>
      </c>
      <c r="C16" s="57" t="s">
        <v>794</v>
      </c>
      <c r="D16" s="54" t="s">
        <v>795</v>
      </c>
      <c r="E16" s="6" t="s">
        <v>128</v>
      </c>
      <c r="F16" s="19">
        <v>14000</v>
      </c>
      <c r="G16" s="24">
        <v>122.95</v>
      </c>
      <c r="H16" s="24">
        <v>1.17</v>
      </c>
      <c r="I16" s="31"/>
      <c r="J16" s="31"/>
      <c r="K16" s="35"/>
    </row>
    <row r="17" spans="2:11" x14ac:dyDescent="0.25">
      <c r="B17" s="8" t="s">
        <v>852</v>
      </c>
      <c r="C17" s="57" t="s">
        <v>853</v>
      </c>
      <c r="D17" s="54" t="s">
        <v>854</v>
      </c>
      <c r="E17" s="6" t="s">
        <v>225</v>
      </c>
      <c r="F17" s="19">
        <v>11000</v>
      </c>
      <c r="G17" s="24">
        <v>119.89</v>
      </c>
      <c r="H17" s="24">
        <v>1.1399999999999999</v>
      </c>
      <c r="I17" s="31"/>
      <c r="J17" s="31"/>
      <c r="K17" s="35"/>
    </row>
    <row r="18" spans="2:11" x14ac:dyDescent="0.25">
      <c r="B18" s="8" t="s">
        <v>784</v>
      </c>
      <c r="C18" s="57" t="s">
        <v>785</v>
      </c>
      <c r="D18" s="54" t="s">
        <v>786</v>
      </c>
      <c r="E18" s="6" t="s">
        <v>156</v>
      </c>
      <c r="F18" s="19">
        <v>70000</v>
      </c>
      <c r="G18" s="24">
        <v>116.52</v>
      </c>
      <c r="H18" s="24">
        <v>1.1100000000000001</v>
      </c>
      <c r="I18" s="31"/>
      <c r="J18" s="31"/>
      <c r="K18" s="35"/>
    </row>
    <row r="19" spans="2:11" x14ac:dyDescent="0.25">
      <c r="B19" s="8" t="s">
        <v>1004</v>
      </c>
      <c r="C19" s="57" t="s">
        <v>1005</v>
      </c>
      <c r="D19" s="54" t="s">
        <v>1006</v>
      </c>
      <c r="E19" s="6" t="s">
        <v>96</v>
      </c>
      <c r="F19" s="19">
        <v>130000</v>
      </c>
      <c r="G19" s="24">
        <v>116.22</v>
      </c>
      <c r="H19" s="24">
        <v>1.1000000000000001</v>
      </c>
      <c r="I19" s="31"/>
      <c r="J19" s="31"/>
      <c r="K19" s="35"/>
    </row>
    <row r="20" spans="2:11" x14ac:dyDescent="0.25">
      <c r="B20" s="8" t="s">
        <v>910</v>
      </c>
      <c r="C20" s="57" t="s">
        <v>911</v>
      </c>
      <c r="D20" s="54" t="s">
        <v>912</v>
      </c>
      <c r="E20" s="6" t="s">
        <v>116</v>
      </c>
      <c r="F20" s="19">
        <v>14000</v>
      </c>
      <c r="G20" s="24">
        <v>115.47</v>
      </c>
      <c r="H20" s="24">
        <v>1.1000000000000001</v>
      </c>
      <c r="I20" s="31"/>
      <c r="J20" s="31"/>
      <c r="K20" s="35"/>
    </row>
    <row r="21" spans="2:11" x14ac:dyDescent="0.25">
      <c r="B21" s="8" t="s">
        <v>506</v>
      </c>
      <c r="C21" s="57" t="s">
        <v>507</v>
      </c>
      <c r="D21" s="54" t="s">
        <v>508</v>
      </c>
      <c r="E21" s="6" t="s">
        <v>340</v>
      </c>
      <c r="F21" s="19">
        <v>13000</v>
      </c>
      <c r="G21" s="24">
        <v>115.35</v>
      </c>
      <c r="H21" s="24">
        <v>1.1000000000000001</v>
      </c>
      <c r="I21" s="31"/>
      <c r="J21" s="31"/>
      <c r="K21" s="35"/>
    </row>
    <row r="22" spans="2:11" x14ac:dyDescent="0.25">
      <c r="B22" s="8" t="s">
        <v>347</v>
      </c>
      <c r="C22" s="57" t="s">
        <v>348</v>
      </c>
      <c r="D22" s="54" t="s">
        <v>349</v>
      </c>
      <c r="E22" s="6" t="s">
        <v>104</v>
      </c>
      <c r="F22" s="19">
        <v>9276</v>
      </c>
      <c r="G22" s="24">
        <v>115.06</v>
      </c>
      <c r="H22" s="24">
        <v>1.0900000000000001</v>
      </c>
      <c r="I22" s="31"/>
      <c r="J22" s="31"/>
      <c r="K22" s="35"/>
    </row>
    <row r="23" spans="2:11" x14ac:dyDescent="0.25">
      <c r="B23" s="8" t="s">
        <v>381</v>
      </c>
      <c r="C23" s="57" t="s">
        <v>382</v>
      </c>
      <c r="D23" s="54" t="s">
        <v>383</v>
      </c>
      <c r="E23" s="6" t="s">
        <v>384</v>
      </c>
      <c r="F23" s="19">
        <v>32879</v>
      </c>
      <c r="G23" s="24">
        <v>114.63</v>
      </c>
      <c r="H23" s="24">
        <v>1.0900000000000001</v>
      </c>
      <c r="I23" s="31"/>
      <c r="J23" s="31"/>
      <c r="K23" s="35"/>
    </row>
    <row r="24" spans="2:11" x14ac:dyDescent="0.25">
      <c r="B24" s="8" t="s">
        <v>1007</v>
      </c>
      <c r="C24" s="57" t="s">
        <v>1008</v>
      </c>
      <c r="D24" s="54" t="s">
        <v>1009</v>
      </c>
      <c r="E24" s="6" t="s">
        <v>104</v>
      </c>
      <c r="F24" s="19">
        <v>7000</v>
      </c>
      <c r="G24" s="24">
        <v>104.39</v>
      </c>
      <c r="H24" s="24">
        <v>0.99</v>
      </c>
      <c r="I24" s="31"/>
      <c r="J24" s="31"/>
      <c r="K24" s="35"/>
    </row>
    <row r="25" spans="2:11" x14ac:dyDescent="0.25">
      <c r="B25" s="8" t="s">
        <v>312</v>
      </c>
      <c r="C25" s="57" t="s">
        <v>313</v>
      </c>
      <c r="D25" s="54" t="s">
        <v>314</v>
      </c>
      <c r="E25" s="6" t="s">
        <v>104</v>
      </c>
      <c r="F25" s="19">
        <v>11000</v>
      </c>
      <c r="G25" s="24">
        <v>104.17</v>
      </c>
      <c r="H25" s="24">
        <v>0.99</v>
      </c>
      <c r="I25" s="31"/>
      <c r="J25" s="31"/>
      <c r="K25" s="35"/>
    </row>
    <row r="26" spans="2:11" x14ac:dyDescent="0.25">
      <c r="B26" s="8" t="s">
        <v>904</v>
      </c>
      <c r="C26" s="57" t="s">
        <v>905</v>
      </c>
      <c r="D26" s="54" t="s">
        <v>906</v>
      </c>
      <c r="E26" s="6" t="s">
        <v>575</v>
      </c>
      <c r="F26" s="19">
        <v>50000</v>
      </c>
      <c r="G26" s="24">
        <v>104.15</v>
      </c>
      <c r="H26" s="24">
        <v>0.99</v>
      </c>
      <c r="I26" s="31"/>
      <c r="J26" s="31"/>
      <c r="K26" s="35"/>
    </row>
    <row r="27" spans="2:11" x14ac:dyDescent="0.25">
      <c r="B27" s="8" t="s">
        <v>1010</v>
      </c>
      <c r="C27" s="57" t="s">
        <v>1011</v>
      </c>
      <c r="D27" s="54" t="s">
        <v>1012</v>
      </c>
      <c r="E27" s="6" t="s">
        <v>104</v>
      </c>
      <c r="F27" s="19">
        <v>70000</v>
      </c>
      <c r="G27" s="24">
        <v>103.5</v>
      </c>
      <c r="H27" s="24">
        <v>0.98</v>
      </c>
      <c r="I27" s="31"/>
      <c r="J27" s="31"/>
      <c r="K27" s="35"/>
    </row>
    <row r="28" spans="2:11" x14ac:dyDescent="0.25">
      <c r="B28" s="8" t="s">
        <v>328</v>
      </c>
      <c r="C28" s="57" t="s">
        <v>329</v>
      </c>
      <c r="D28" s="54" t="s">
        <v>330</v>
      </c>
      <c r="E28" s="6" t="s">
        <v>104</v>
      </c>
      <c r="F28" s="19">
        <v>9000</v>
      </c>
      <c r="G28" s="24">
        <v>81.319999999999993</v>
      </c>
      <c r="H28" s="24">
        <v>0.77</v>
      </c>
      <c r="I28" s="31"/>
      <c r="J28" s="31"/>
      <c r="K28" s="35"/>
    </row>
    <row r="29" spans="2:11" x14ac:dyDescent="0.25">
      <c r="B29" s="8" t="s">
        <v>388</v>
      </c>
      <c r="C29" s="57" t="s">
        <v>389</v>
      </c>
      <c r="D29" s="54" t="s">
        <v>390</v>
      </c>
      <c r="E29" s="6" t="s">
        <v>318</v>
      </c>
      <c r="F29" s="19">
        <v>103000</v>
      </c>
      <c r="G29" s="61">
        <v>0</v>
      </c>
      <c r="H29" s="24" t="s">
        <v>4706</v>
      </c>
      <c r="I29" s="31"/>
      <c r="J29" s="31"/>
      <c r="K29" s="35" t="s">
        <v>4736</v>
      </c>
    </row>
    <row r="30" spans="2:11" x14ac:dyDescent="0.25">
      <c r="C30" s="58" t="s">
        <v>39</v>
      </c>
      <c r="D30" s="54"/>
      <c r="E30" s="6"/>
      <c r="F30" s="19"/>
      <c r="G30" s="25">
        <v>2427.63</v>
      </c>
      <c r="H30" s="25">
        <v>23.06</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5</v>
      </c>
      <c r="D36" s="54"/>
      <c r="E36" s="6"/>
      <c r="F36" s="19"/>
      <c r="G36" s="24"/>
      <c r="H36" s="24"/>
      <c r="I36" s="31"/>
      <c r="J36" s="31"/>
      <c r="K36" s="35"/>
    </row>
    <row r="37" spans="1:11" x14ac:dyDescent="0.25">
      <c r="C37" s="59" t="s">
        <v>6</v>
      </c>
      <c r="D37" s="54"/>
      <c r="E37" s="6"/>
      <c r="F37" s="19"/>
      <c r="G37" s="24"/>
      <c r="H37" s="24"/>
      <c r="I37" s="31"/>
      <c r="J37" s="31"/>
      <c r="K37" s="35"/>
    </row>
    <row r="38" spans="1:11" x14ac:dyDescent="0.25">
      <c r="B38" s="8" t="s">
        <v>1013</v>
      </c>
      <c r="C38" s="57" t="s">
        <v>429</v>
      </c>
      <c r="D38" s="54" t="s">
        <v>1014</v>
      </c>
      <c r="E38" s="6" t="s">
        <v>579</v>
      </c>
      <c r="F38" s="19">
        <v>500</v>
      </c>
      <c r="G38" s="24">
        <v>497.82</v>
      </c>
      <c r="H38" s="24">
        <v>4.7300000000000004</v>
      </c>
      <c r="I38" s="31">
        <v>8.1999999999999993</v>
      </c>
      <c r="J38" s="31"/>
      <c r="K38" s="35" t="s">
        <v>580</v>
      </c>
    </row>
    <row r="39" spans="1:11" x14ac:dyDescent="0.25">
      <c r="B39" s="8" t="s">
        <v>1015</v>
      </c>
      <c r="C39" s="57" t="s">
        <v>1016</v>
      </c>
      <c r="D39" s="54" t="s">
        <v>1017</v>
      </c>
      <c r="E39" s="6" t="s">
        <v>579</v>
      </c>
      <c r="F39" s="19">
        <v>500</v>
      </c>
      <c r="G39" s="24">
        <v>497.62</v>
      </c>
      <c r="H39" s="24">
        <v>4.7300000000000004</v>
      </c>
      <c r="I39" s="31">
        <v>8.3247999999999998</v>
      </c>
      <c r="J39" s="31"/>
      <c r="K39" s="35" t="s">
        <v>580</v>
      </c>
    </row>
    <row r="40" spans="1:11" x14ac:dyDescent="0.25">
      <c r="B40" s="8" t="s">
        <v>1018</v>
      </c>
      <c r="C40" s="57" t="s">
        <v>199</v>
      </c>
      <c r="D40" s="54" t="s">
        <v>1019</v>
      </c>
      <c r="E40" s="6" t="s">
        <v>587</v>
      </c>
      <c r="F40" s="19">
        <v>300</v>
      </c>
      <c r="G40" s="24">
        <v>301.25</v>
      </c>
      <c r="H40" s="24">
        <v>2.86</v>
      </c>
      <c r="I40" s="31">
        <v>8.74</v>
      </c>
      <c r="J40" s="31"/>
      <c r="K40" s="35" t="s">
        <v>580</v>
      </c>
    </row>
    <row r="41" spans="1:11" x14ac:dyDescent="0.25">
      <c r="B41" s="8" t="s">
        <v>1020</v>
      </c>
      <c r="C41" s="57" t="s">
        <v>726</v>
      </c>
      <c r="D41" s="54" t="s">
        <v>1021</v>
      </c>
      <c r="E41" s="6" t="s">
        <v>728</v>
      </c>
      <c r="F41" s="19">
        <v>30</v>
      </c>
      <c r="G41" s="24">
        <v>300.92</v>
      </c>
      <c r="H41" s="24">
        <v>2.86</v>
      </c>
      <c r="I41" s="31">
        <v>7.88</v>
      </c>
      <c r="J41" s="31"/>
      <c r="K41" s="35" t="s">
        <v>580</v>
      </c>
    </row>
    <row r="42" spans="1:11" x14ac:dyDescent="0.25">
      <c r="B42" s="8" t="s">
        <v>645</v>
      </c>
      <c r="C42" s="57" t="s">
        <v>646</v>
      </c>
      <c r="D42" s="54" t="s">
        <v>647</v>
      </c>
      <c r="E42" s="6" t="s">
        <v>648</v>
      </c>
      <c r="F42" s="19">
        <v>300</v>
      </c>
      <c r="G42" s="24">
        <v>299.68</v>
      </c>
      <c r="H42" s="24">
        <v>2.85</v>
      </c>
      <c r="I42" s="31">
        <v>9.83</v>
      </c>
      <c r="J42" s="31"/>
      <c r="K42" s="35" t="s">
        <v>580</v>
      </c>
    </row>
    <row r="43" spans="1:11" x14ac:dyDescent="0.25">
      <c r="B43" s="8" t="s">
        <v>639</v>
      </c>
      <c r="C43" s="57" t="s">
        <v>640</v>
      </c>
      <c r="D43" s="54" t="s">
        <v>641</v>
      </c>
      <c r="E43" s="6" t="s">
        <v>579</v>
      </c>
      <c r="F43" s="19">
        <v>30</v>
      </c>
      <c r="G43" s="24">
        <v>290.79000000000002</v>
      </c>
      <c r="H43" s="24">
        <v>2.76</v>
      </c>
      <c r="I43" s="31">
        <v>6.8167999999999997</v>
      </c>
      <c r="J43" s="31">
        <v>8.1988347591000004</v>
      </c>
      <c r="K43" s="35" t="s">
        <v>580</v>
      </c>
    </row>
    <row r="44" spans="1:11" x14ac:dyDescent="0.25">
      <c r="B44" s="8" t="s">
        <v>1022</v>
      </c>
      <c r="C44" s="57" t="s">
        <v>1023</v>
      </c>
      <c r="D44" s="54" t="s">
        <v>1024</v>
      </c>
      <c r="E44" s="6" t="s">
        <v>629</v>
      </c>
      <c r="F44" s="19">
        <v>30</v>
      </c>
      <c r="G44" s="24">
        <v>285.35000000000002</v>
      </c>
      <c r="H44" s="24">
        <v>2.71</v>
      </c>
      <c r="I44" s="31">
        <v>8.2883999999999993</v>
      </c>
      <c r="J44" s="31"/>
      <c r="K44" s="35" t="s">
        <v>580</v>
      </c>
    </row>
    <row r="45" spans="1:11" x14ac:dyDescent="0.25">
      <c r="B45" s="8" t="s">
        <v>619</v>
      </c>
      <c r="C45" s="57" t="s">
        <v>589</v>
      </c>
      <c r="D45" s="54" t="s">
        <v>620</v>
      </c>
      <c r="E45" s="6" t="s">
        <v>621</v>
      </c>
      <c r="F45" s="19">
        <v>20</v>
      </c>
      <c r="G45" s="24">
        <v>204.28</v>
      </c>
      <c r="H45" s="24">
        <v>1.94</v>
      </c>
      <c r="I45" s="31">
        <v>9.0507000000000009</v>
      </c>
      <c r="J45" s="31">
        <v>7.1996753341499993</v>
      </c>
      <c r="K45" s="35" t="s">
        <v>580</v>
      </c>
    </row>
    <row r="46" spans="1:11" x14ac:dyDescent="0.25">
      <c r="C46" s="58" t="s">
        <v>39</v>
      </c>
      <c r="D46" s="54"/>
      <c r="E46" s="6"/>
      <c r="F46" s="19"/>
      <c r="G46" s="25">
        <v>2677.71</v>
      </c>
      <c r="H46" s="25">
        <v>25.44</v>
      </c>
      <c r="I46" s="31"/>
      <c r="J46" s="31"/>
      <c r="K46" s="35"/>
    </row>
    <row r="47" spans="1:11" x14ac:dyDescent="0.25">
      <c r="C47" s="57"/>
      <c r="D47" s="54"/>
      <c r="E47" s="6"/>
      <c r="F47" s="19"/>
      <c r="G47" s="24"/>
      <c r="H47" s="24"/>
      <c r="I47" s="31"/>
      <c r="J47" s="31"/>
      <c r="K47" s="35"/>
    </row>
    <row r="48" spans="1:11" x14ac:dyDescent="0.25">
      <c r="C48" s="58" t="s">
        <v>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8</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9" t="s">
        <v>9</v>
      </c>
      <c r="D52" s="54"/>
      <c r="E52" s="6"/>
      <c r="F52" s="19"/>
      <c r="G52" s="24"/>
      <c r="H52" s="24"/>
      <c r="I52" s="31"/>
      <c r="J52" s="31"/>
      <c r="K52" s="35"/>
    </row>
    <row r="53" spans="1:11" x14ac:dyDescent="0.25">
      <c r="B53" s="8" t="s">
        <v>1025</v>
      </c>
      <c r="C53" s="57" t="s">
        <v>1026</v>
      </c>
      <c r="D53" s="54" t="s">
        <v>1027</v>
      </c>
      <c r="E53" s="6" t="s">
        <v>656</v>
      </c>
      <c r="F53" s="19">
        <v>1500000</v>
      </c>
      <c r="G53" s="24">
        <v>1502.17</v>
      </c>
      <c r="H53" s="24">
        <v>14.28</v>
      </c>
      <c r="I53" s="31">
        <v>7.2653888000000002</v>
      </c>
      <c r="J53" s="31"/>
      <c r="K53" s="35"/>
    </row>
    <row r="54" spans="1:11" x14ac:dyDescent="0.25">
      <c r="B54" s="8" t="s">
        <v>1028</v>
      </c>
      <c r="C54" s="57" t="s">
        <v>4716</v>
      </c>
      <c r="D54" s="54" t="s">
        <v>1029</v>
      </c>
      <c r="E54" s="6" t="s">
        <v>656</v>
      </c>
      <c r="F54" s="19">
        <v>1000000</v>
      </c>
      <c r="G54" s="24">
        <v>994.55</v>
      </c>
      <c r="H54" s="24">
        <v>9.4499999999999993</v>
      </c>
      <c r="I54" s="31">
        <v>0</v>
      </c>
      <c r="J54" s="31"/>
      <c r="K54" s="35"/>
    </row>
    <row r="55" spans="1:11" x14ac:dyDescent="0.25">
      <c r="B55" s="8" t="s">
        <v>1030</v>
      </c>
      <c r="C55" s="57" t="s">
        <v>1031</v>
      </c>
      <c r="D55" s="54" t="s">
        <v>1032</v>
      </c>
      <c r="E55" s="6" t="s">
        <v>656</v>
      </c>
      <c r="F55" s="19">
        <v>1000000</v>
      </c>
      <c r="G55" s="24">
        <v>979.48</v>
      </c>
      <c r="H55" s="24">
        <v>9.31</v>
      </c>
      <c r="I55" s="31">
        <v>7.5479981</v>
      </c>
      <c r="J55" s="31"/>
      <c r="K55" s="35"/>
    </row>
    <row r="56" spans="1:11" x14ac:dyDescent="0.25">
      <c r="B56" s="8" t="s">
        <v>657</v>
      </c>
      <c r="C56" s="57" t="s">
        <v>658</v>
      </c>
      <c r="D56" s="54" t="s">
        <v>659</v>
      </c>
      <c r="E56" s="6" t="s">
        <v>656</v>
      </c>
      <c r="F56" s="19">
        <v>500000</v>
      </c>
      <c r="G56" s="24">
        <v>493.6</v>
      </c>
      <c r="H56" s="24">
        <v>4.6900000000000004</v>
      </c>
      <c r="I56" s="31">
        <v>7.5442814</v>
      </c>
      <c r="J56" s="31"/>
      <c r="K56" s="35"/>
    </row>
    <row r="57" spans="1:11" x14ac:dyDescent="0.25">
      <c r="C57" s="58" t="s">
        <v>39</v>
      </c>
      <c r="D57" s="54"/>
      <c r="E57" s="6"/>
      <c r="F57" s="19"/>
      <c r="G57" s="25">
        <v>3969.8</v>
      </c>
      <c r="H57" s="25">
        <v>37.729999999999997</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A62" s="28"/>
      <c r="B62" s="28"/>
      <c r="C62" s="58" t="s">
        <v>13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15</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16</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17</v>
      </c>
      <c r="D70" s="54"/>
      <c r="E70" s="6"/>
      <c r="F70" s="19"/>
      <c r="G70" s="24"/>
      <c r="H70" s="24"/>
      <c r="I70" s="31"/>
      <c r="J70" s="31"/>
      <c r="K70" s="35"/>
    </row>
    <row r="71" spans="1:11" x14ac:dyDescent="0.25">
      <c r="B71" s="8" t="s">
        <v>1033</v>
      </c>
      <c r="C71" s="57" t="s">
        <v>1034</v>
      </c>
      <c r="D71" s="54" t="s">
        <v>1035</v>
      </c>
      <c r="E71" s="6" t="s">
        <v>656</v>
      </c>
      <c r="F71" s="19">
        <v>375000</v>
      </c>
      <c r="G71" s="24">
        <v>304.10000000000002</v>
      </c>
      <c r="H71" s="24">
        <v>2.89</v>
      </c>
      <c r="I71" s="31">
        <v>7.3411669000000002</v>
      </c>
      <c r="J71" s="31"/>
      <c r="K71" s="35"/>
    </row>
    <row r="72" spans="1:11" x14ac:dyDescent="0.25">
      <c r="C72" s="58" t="s">
        <v>39</v>
      </c>
      <c r="D72" s="54"/>
      <c r="E72" s="6"/>
      <c r="F72" s="19"/>
      <c r="G72" s="25">
        <v>304.10000000000002</v>
      </c>
      <c r="H72" s="25">
        <v>2.89</v>
      </c>
      <c r="I72" s="31"/>
      <c r="J72" s="31"/>
      <c r="K72" s="35"/>
    </row>
    <row r="73" spans="1:11" x14ac:dyDescent="0.25">
      <c r="C73" s="57"/>
      <c r="D73" s="54"/>
      <c r="E73" s="6"/>
      <c r="F73" s="19"/>
      <c r="G73" s="24"/>
      <c r="H73" s="24"/>
      <c r="I73" s="31"/>
      <c r="J73" s="31"/>
      <c r="K73" s="35"/>
    </row>
    <row r="74" spans="1:11" x14ac:dyDescent="0.25">
      <c r="A74" s="10"/>
      <c r="B74" s="28"/>
      <c r="C74" s="58" t="s">
        <v>18</v>
      </c>
      <c r="D74" s="54"/>
      <c r="E74" s="6"/>
      <c r="F74" s="19"/>
      <c r="G74" s="24"/>
      <c r="H74" s="24"/>
      <c r="I74" s="31"/>
      <c r="J74" s="31"/>
      <c r="K74" s="35"/>
    </row>
    <row r="75" spans="1:11" x14ac:dyDescent="0.25">
      <c r="A75" s="28"/>
      <c r="B75" s="28"/>
      <c r="C75" s="58" t="s">
        <v>19</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C83" s="59" t="s">
        <v>23</v>
      </c>
      <c r="D83" s="54"/>
      <c r="E83" s="6"/>
      <c r="F83" s="19"/>
      <c r="G83" s="24"/>
      <c r="H83" s="24"/>
      <c r="I83" s="31"/>
      <c r="J83" s="31"/>
      <c r="K83" s="35"/>
    </row>
    <row r="84" spans="1:54" x14ac:dyDescent="0.25">
      <c r="B84" s="8" t="s">
        <v>37</v>
      </c>
      <c r="C84" s="57" t="s">
        <v>38</v>
      </c>
      <c r="D84" s="54"/>
      <c r="E84" s="6"/>
      <c r="F84" s="19"/>
      <c r="G84" s="24">
        <v>1036.71</v>
      </c>
      <c r="H84" s="24">
        <v>9.85</v>
      </c>
      <c r="I84" s="31"/>
      <c r="J84" s="31"/>
      <c r="K84" s="35"/>
    </row>
    <row r="85" spans="1:54" x14ac:dyDescent="0.25">
      <c r="C85" s="58" t="s">
        <v>39</v>
      </c>
      <c r="D85" s="54"/>
      <c r="E85" s="6"/>
      <c r="F85" s="19"/>
      <c r="G85" s="25">
        <v>1036.71</v>
      </c>
      <c r="H85" s="25">
        <v>9.85</v>
      </c>
      <c r="I85" s="31"/>
      <c r="J85" s="31"/>
      <c r="K85" s="35"/>
    </row>
    <row r="86" spans="1:54" x14ac:dyDescent="0.25">
      <c r="C86" s="57"/>
      <c r="D86" s="54"/>
      <c r="E86" s="6"/>
      <c r="F86" s="19"/>
      <c r="G86" s="24"/>
      <c r="H86" s="24"/>
      <c r="I86" s="31"/>
      <c r="J86" s="31"/>
      <c r="K86" s="35"/>
    </row>
    <row r="87" spans="1:54" x14ac:dyDescent="0.25">
      <c r="A87" s="10"/>
      <c r="B87" s="28"/>
      <c r="C87" s="58" t="s">
        <v>24</v>
      </c>
      <c r="D87" s="54"/>
      <c r="E87" s="6"/>
      <c r="F87" s="19"/>
      <c r="G87" s="24"/>
      <c r="H87" s="24"/>
      <c r="I87" s="31"/>
      <c r="J87" s="31"/>
      <c r="K87" s="35"/>
    </row>
    <row r="88" spans="1:54" s="2" customFormat="1" ht="13.5" x14ac:dyDescent="0.25">
      <c r="A88" s="28"/>
      <c r="B88" s="28"/>
      <c r="C88" s="57" t="s">
        <v>4705</v>
      </c>
      <c r="D88" s="54"/>
      <c r="E88" s="6"/>
      <c r="F88" s="19"/>
      <c r="G88" s="24" t="s">
        <v>2</v>
      </c>
      <c r="H88" s="24" t="s">
        <v>2</v>
      </c>
      <c r="I88" s="31"/>
      <c r="J88" s="31"/>
      <c r="K88" s="35"/>
      <c r="L88" s="3"/>
      <c r="AI88" s="3"/>
      <c r="AV88" s="3"/>
      <c r="AX88" s="3"/>
      <c r="BB88" s="3"/>
    </row>
    <row r="89" spans="1:54" x14ac:dyDescent="0.25">
      <c r="B89" s="8"/>
      <c r="C89" s="57" t="s">
        <v>40</v>
      </c>
      <c r="D89" s="54"/>
      <c r="E89" s="6"/>
      <c r="F89" s="19"/>
      <c r="G89" s="24">
        <v>103.85</v>
      </c>
      <c r="H89" s="24">
        <v>1.03</v>
      </c>
      <c r="I89" s="31"/>
      <c r="J89" s="31"/>
      <c r="K89" s="35"/>
    </row>
    <row r="90" spans="1:54" x14ac:dyDescent="0.25">
      <c r="C90" s="58" t="s">
        <v>39</v>
      </c>
      <c r="D90" s="54"/>
      <c r="E90" s="6"/>
      <c r="F90" s="19"/>
      <c r="G90" s="25">
        <v>103.85</v>
      </c>
      <c r="H90" s="25">
        <v>1.03</v>
      </c>
      <c r="I90" s="31"/>
      <c r="J90" s="31"/>
      <c r="K90" s="35"/>
    </row>
    <row r="91" spans="1:54" x14ac:dyDescent="0.25">
      <c r="C91" s="57"/>
      <c r="D91" s="54"/>
      <c r="E91" s="6"/>
      <c r="F91" s="19"/>
      <c r="G91" s="24"/>
      <c r="H91" s="24"/>
      <c r="I91" s="31"/>
      <c r="J91" s="31"/>
      <c r="K91" s="35"/>
    </row>
    <row r="92" spans="1:54" x14ac:dyDescent="0.25">
      <c r="C92" s="60" t="s">
        <v>41</v>
      </c>
      <c r="D92" s="55"/>
      <c r="E92" s="5"/>
      <c r="F92" s="20"/>
      <c r="G92" s="26">
        <v>10519.8</v>
      </c>
      <c r="H92" s="26">
        <v>99.999999999999986</v>
      </c>
      <c r="I92" s="32"/>
      <c r="J92" s="32"/>
      <c r="K92" s="36"/>
    </row>
    <row r="94" spans="1:54" s="50" customFormat="1" ht="15.75" x14ac:dyDescent="0.3">
      <c r="C94" s="50" t="s">
        <v>4592</v>
      </c>
      <c r="F94" s="51"/>
      <c r="G94" s="51"/>
      <c r="H94" s="51"/>
    </row>
    <row r="95" spans="1:54" s="42" customFormat="1" ht="27" x14ac:dyDescent="0.25">
      <c r="B95" s="43"/>
      <c r="C95" s="43" t="s">
        <v>4587</v>
      </c>
      <c r="D95" s="43" t="s">
        <v>4588</v>
      </c>
      <c r="E95" s="43" t="s">
        <v>4589</v>
      </c>
      <c r="F95" s="44" t="s">
        <v>31</v>
      </c>
      <c r="G95" s="45" t="s">
        <v>4590</v>
      </c>
      <c r="H95" s="44" t="s">
        <v>33</v>
      </c>
      <c r="I95" s="43" t="s">
        <v>36</v>
      </c>
    </row>
    <row r="96" spans="1:54" s="42" customFormat="1" ht="13.5" x14ac:dyDescent="0.25">
      <c r="B96" s="43"/>
      <c r="C96" s="43" t="s">
        <v>4523</v>
      </c>
      <c r="D96" s="43"/>
      <c r="E96" s="43"/>
      <c r="F96" s="44"/>
      <c r="G96" s="45"/>
      <c r="H96" s="44"/>
      <c r="I96" s="43"/>
    </row>
    <row r="97" spans="2:11" s="2" customFormat="1" ht="13.5" x14ac:dyDescent="0.25">
      <c r="B97" s="46">
        <v>2216460</v>
      </c>
      <c r="C97" s="46" t="s">
        <v>4584</v>
      </c>
      <c r="D97" s="46" t="s">
        <v>4585</v>
      </c>
      <c r="E97" s="46" t="s">
        <v>96</v>
      </c>
      <c r="F97" s="47">
        <v>11000</v>
      </c>
      <c r="G97" s="47">
        <v>161.14449999999999</v>
      </c>
      <c r="H97" s="47">
        <v>1.53</v>
      </c>
      <c r="I97" s="46"/>
    </row>
    <row r="98" spans="2:11" s="1" customFormat="1" ht="13.5" x14ac:dyDescent="0.25">
      <c r="B98" s="48"/>
      <c r="C98" s="48" t="s">
        <v>4591</v>
      </c>
      <c r="D98" s="48"/>
      <c r="E98" s="48"/>
      <c r="F98" s="49"/>
      <c r="G98" s="49">
        <v>161.14449999999999</v>
      </c>
      <c r="H98" s="49">
        <v>1.53</v>
      </c>
      <c r="I98" s="48"/>
    </row>
    <row r="100" spans="2:11" x14ac:dyDescent="0.25">
      <c r="C100" s="1" t="s">
        <v>42</v>
      </c>
    </row>
    <row r="101" spans="2:11" x14ac:dyDescent="0.25">
      <c r="C101" s="37" t="s">
        <v>43</v>
      </c>
      <c r="D101" s="37"/>
      <c r="E101" s="37"/>
      <c r="F101" s="37"/>
      <c r="G101" s="37"/>
      <c r="H101" s="37"/>
      <c r="I101" s="37"/>
      <c r="J101" s="37"/>
      <c r="K101" s="37"/>
    </row>
    <row r="102" spans="2:11" x14ac:dyDescent="0.25">
      <c r="C102" s="2" t="s">
        <v>44</v>
      </c>
    </row>
    <row r="103" spans="2:11" x14ac:dyDescent="0.25">
      <c r="C103" s="2" t="s">
        <v>45</v>
      </c>
    </row>
    <row r="104" spans="2:11" x14ac:dyDescent="0.25">
      <c r="C104" s="2" t="s">
        <v>46</v>
      </c>
    </row>
    <row r="105" spans="2:11" x14ac:dyDescent="0.25">
      <c r="C105" s="2" t="s">
        <v>47</v>
      </c>
    </row>
    <row r="106" spans="2:11" ht="47.45" customHeight="1" x14ac:dyDescent="0.25">
      <c r="C106" s="81" t="s">
        <v>4733</v>
      </c>
      <c r="D106" s="81"/>
      <c r="E106" s="81"/>
      <c r="F106" s="81"/>
      <c r="G106" s="81"/>
      <c r="H106" s="81"/>
      <c r="I106" s="81"/>
      <c r="J106" s="81"/>
      <c r="K106" s="81"/>
    </row>
    <row r="108" spans="2:11" x14ac:dyDescent="0.25">
      <c r="C108" s="77" t="s">
        <v>4788</v>
      </c>
      <c r="E108" s="77" t="s">
        <v>4789</v>
      </c>
      <c r="F108" s="78"/>
    </row>
    <row r="109" spans="2:11" x14ac:dyDescent="0.25">
      <c r="E109" s="2" t="s">
        <v>4800</v>
      </c>
    </row>
  </sheetData>
  <mergeCells count="1">
    <mergeCell ref="C106:K106"/>
  </mergeCells>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dimension ref="A1:IV69"/>
  <sheetViews>
    <sheetView showGridLines="0" zoomScale="90" zoomScaleNormal="90" workbookViewId="0">
      <pane ySplit="6" topLeftCell="A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1036</v>
      </c>
      <c r="J2" s="38" t="s">
        <v>4517</v>
      </c>
    </row>
    <row r="3" spans="1:54" ht="16.5" x14ac:dyDescent="0.3">
      <c r="C3" s="1" t="s">
        <v>26</v>
      </c>
      <c r="D3" s="21" t="s">
        <v>1037</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1541762.54</v>
      </c>
      <c r="H50" s="24">
        <v>100.12</v>
      </c>
      <c r="I50" s="31"/>
      <c r="J50" s="31"/>
      <c r="K50" s="35"/>
    </row>
    <row r="51" spans="1:54" x14ac:dyDescent="0.25">
      <c r="C51" s="58" t="s">
        <v>39</v>
      </c>
      <c r="D51" s="54"/>
      <c r="E51" s="6"/>
      <c r="F51" s="19"/>
      <c r="G51" s="25">
        <v>1541762.54</v>
      </c>
      <c r="H51" s="25">
        <v>100.12</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4705</v>
      </c>
      <c r="D54" s="54"/>
      <c r="E54" s="6"/>
      <c r="F54" s="19"/>
      <c r="G54" s="24" t="s">
        <v>2</v>
      </c>
      <c r="H54" s="24" t="s">
        <v>2</v>
      </c>
      <c r="I54" s="31"/>
      <c r="J54" s="31"/>
      <c r="K54" s="35"/>
      <c r="L54" s="3"/>
      <c r="AI54" s="3"/>
      <c r="AV54" s="3"/>
      <c r="AX54" s="3"/>
      <c r="BB54" s="3"/>
    </row>
    <row r="55" spans="1:54" x14ac:dyDescent="0.25">
      <c r="B55" s="8"/>
      <c r="C55" s="57" t="s">
        <v>40</v>
      </c>
      <c r="D55" s="54"/>
      <c r="E55" s="6"/>
      <c r="F55" s="19"/>
      <c r="G55" s="24">
        <v>-1868.35</v>
      </c>
      <c r="H55" s="24">
        <v>-0.12</v>
      </c>
      <c r="I55" s="31"/>
      <c r="J55" s="31"/>
      <c r="K55" s="35"/>
    </row>
    <row r="56" spans="1:54" x14ac:dyDescent="0.25">
      <c r="C56" s="58" t="s">
        <v>39</v>
      </c>
      <c r="D56" s="54"/>
      <c r="E56" s="6"/>
      <c r="F56" s="19"/>
      <c r="G56" s="25">
        <v>-1868.35</v>
      </c>
      <c r="H56" s="25">
        <v>-0.12</v>
      </c>
      <c r="I56" s="31"/>
      <c r="J56" s="31"/>
      <c r="K56" s="35"/>
    </row>
    <row r="57" spans="1:54" x14ac:dyDescent="0.25">
      <c r="C57" s="57"/>
      <c r="D57" s="54"/>
      <c r="E57" s="6"/>
      <c r="F57" s="19"/>
      <c r="G57" s="24"/>
      <c r="H57" s="24"/>
      <c r="I57" s="31"/>
      <c r="J57" s="31"/>
      <c r="K57" s="35"/>
    </row>
    <row r="58" spans="1:54" x14ac:dyDescent="0.25">
      <c r="C58" s="60" t="s">
        <v>41</v>
      </c>
      <c r="D58" s="55"/>
      <c r="E58" s="5"/>
      <c r="F58" s="20"/>
      <c r="G58" s="26">
        <v>1539894.19</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77" t="s">
        <v>4788</v>
      </c>
      <c r="E68" s="77" t="s">
        <v>4789</v>
      </c>
      <c r="F68" s="78"/>
    </row>
    <row r="69" spans="3:6" x14ac:dyDescent="0.25">
      <c r="E69" s="2" t="s">
        <v>4801</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dimension ref="A1:IV115"/>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1038</v>
      </c>
      <c r="J2" s="38" t="s">
        <v>4517</v>
      </c>
    </row>
    <row r="3" spans="1:54" ht="16.5" x14ac:dyDescent="0.3">
      <c r="C3" s="1" t="s">
        <v>26</v>
      </c>
      <c r="D3" s="21" t="s">
        <v>1039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718</v>
      </c>
      <c r="C18" s="57" t="s">
        <v>719</v>
      </c>
      <c r="D18" s="54" t="s">
        <v>720</v>
      </c>
      <c r="E18" s="6" t="s">
        <v>721</v>
      </c>
      <c r="F18" s="19">
        <v>32500</v>
      </c>
      <c r="G18" s="24">
        <v>32335.29</v>
      </c>
      <c r="H18" s="24">
        <v>4.75</v>
      </c>
      <c r="I18" s="31">
        <v>8.4857999999999993</v>
      </c>
      <c r="J18" s="31"/>
      <c r="K18" s="35" t="s">
        <v>580</v>
      </c>
    </row>
    <row r="19" spans="2:11" x14ac:dyDescent="0.25">
      <c r="B19" s="8" t="s">
        <v>599</v>
      </c>
      <c r="C19" s="57" t="s">
        <v>600</v>
      </c>
      <c r="D19" s="54" t="s">
        <v>601</v>
      </c>
      <c r="E19" s="6" t="s">
        <v>602</v>
      </c>
      <c r="F19" s="19">
        <v>30000</v>
      </c>
      <c r="G19" s="24">
        <v>30000.48</v>
      </c>
      <c r="H19" s="24">
        <v>4.41</v>
      </c>
      <c r="I19" s="31">
        <v>8.2524999999999995</v>
      </c>
      <c r="J19" s="31"/>
      <c r="K19" s="35" t="s">
        <v>580</v>
      </c>
    </row>
    <row r="20" spans="2:11" x14ac:dyDescent="0.25">
      <c r="B20" s="8" t="s">
        <v>731</v>
      </c>
      <c r="C20" s="57" t="s">
        <v>732</v>
      </c>
      <c r="D20" s="54" t="s">
        <v>733</v>
      </c>
      <c r="E20" s="6" t="s">
        <v>579</v>
      </c>
      <c r="F20" s="19">
        <v>25000</v>
      </c>
      <c r="G20" s="24">
        <v>24982.13</v>
      </c>
      <c r="H20" s="24">
        <v>3.67</v>
      </c>
      <c r="I20" s="31">
        <v>7.9</v>
      </c>
      <c r="J20" s="31"/>
      <c r="K20" s="35"/>
    </row>
    <row r="21" spans="2:11" x14ac:dyDescent="0.25">
      <c r="B21" s="8" t="s">
        <v>645</v>
      </c>
      <c r="C21" s="57" t="s">
        <v>646</v>
      </c>
      <c r="D21" s="54" t="s">
        <v>647</v>
      </c>
      <c r="E21" s="6" t="s">
        <v>648</v>
      </c>
      <c r="F21" s="19">
        <v>25000</v>
      </c>
      <c r="G21" s="24">
        <v>24973.18</v>
      </c>
      <c r="H21" s="24">
        <v>3.67</v>
      </c>
      <c r="I21" s="31">
        <v>9.83</v>
      </c>
      <c r="J21" s="31"/>
      <c r="K21" s="35" t="s">
        <v>580</v>
      </c>
    </row>
    <row r="22" spans="2:11" x14ac:dyDescent="0.25">
      <c r="B22" s="8" t="s">
        <v>1040</v>
      </c>
      <c r="C22" s="57" t="s">
        <v>94</v>
      </c>
      <c r="D22" s="54" t="s">
        <v>1041</v>
      </c>
      <c r="E22" s="6" t="s">
        <v>721</v>
      </c>
      <c r="F22" s="19">
        <v>2500</v>
      </c>
      <c r="G22" s="24">
        <v>24491.9</v>
      </c>
      <c r="H22" s="24">
        <v>3.6</v>
      </c>
      <c r="I22" s="31">
        <v>8.5296000000000003</v>
      </c>
      <c r="J22" s="31"/>
      <c r="K22" s="35" t="s">
        <v>580</v>
      </c>
    </row>
    <row r="23" spans="2:11" x14ac:dyDescent="0.25">
      <c r="B23" s="8" t="s">
        <v>649</v>
      </c>
      <c r="C23" s="57" t="s">
        <v>650</v>
      </c>
      <c r="D23" s="54" t="s">
        <v>651</v>
      </c>
      <c r="E23" s="6" t="s">
        <v>652</v>
      </c>
      <c r="F23" s="19">
        <v>23500</v>
      </c>
      <c r="G23" s="24">
        <v>23505.64</v>
      </c>
      <c r="H23" s="24">
        <v>3.46</v>
      </c>
      <c r="I23" s="31">
        <v>10.58</v>
      </c>
      <c r="J23" s="31"/>
      <c r="K23" s="35" t="s">
        <v>580</v>
      </c>
    </row>
    <row r="24" spans="2:11" x14ac:dyDescent="0.25">
      <c r="B24" s="8" t="s">
        <v>736</v>
      </c>
      <c r="C24" s="57" t="s">
        <v>737</v>
      </c>
      <c r="D24" s="54" t="s">
        <v>738</v>
      </c>
      <c r="E24" s="6" t="s">
        <v>608</v>
      </c>
      <c r="F24" s="19">
        <v>2400</v>
      </c>
      <c r="G24" s="24">
        <v>23435.23</v>
      </c>
      <c r="H24" s="24">
        <v>3.44</v>
      </c>
      <c r="I24" s="31">
        <v>9.4674999999999994</v>
      </c>
      <c r="J24" s="31"/>
      <c r="K24" s="35" t="s">
        <v>580</v>
      </c>
    </row>
    <row r="25" spans="2:11" x14ac:dyDescent="0.25">
      <c r="B25" s="8" t="s">
        <v>725</v>
      </c>
      <c r="C25" s="57" t="s">
        <v>726</v>
      </c>
      <c r="D25" s="54" t="s">
        <v>727</v>
      </c>
      <c r="E25" s="6" t="s">
        <v>728</v>
      </c>
      <c r="F25" s="19">
        <v>2200</v>
      </c>
      <c r="G25" s="24">
        <v>22413.09</v>
      </c>
      <c r="H25" s="24">
        <v>3.29</v>
      </c>
      <c r="I25" s="31">
        <v>7.85</v>
      </c>
      <c r="J25" s="31"/>
      <c r="K25" s="35"/>
    </row>
    <row r="26" spans="2:11" x14ac:dyDescent="0.25">
      <c r="B26" s="8" t="s">
        <v>1042</v>
      </c>
      <c r="C26" s="57" t="s">
        <v>1043</v>
      </c>
      <c r="D26" s="54" t="s">
        <v>1044</v>
      </c>
      <c r="E26" s="6" t="s">
        <v>1045</v>
      </c>
      <c r="F26" s="19">
        <v>2250</v>
      </c>
      <c r="G26" s="24">
        <v>21630.62</v>
      </c>
      <c r="H26" s="24">
        <v>3.18</v>
      </c>
      <c r="I26" s="31">
        <v>9.6380999999999997</v>
      </c>
      <c r="J26" s="31"/>
      <c r="K26" s="35" t="s">
        <v>580</v>
      </c>
    </row>
    <row r="27" spans="2:11" x14ac:dyDescent="0.25">
      <c r="B27" s="8" t="s">
        <v>1046</v>
      </c>
      <c r="C27" s="57" t="s">
        <v>640</v>
      </c>
      <c r="D27" s="54" t="s">
        <v>1047</v>
      </c>
      <c r="E27" s="6" t="s">
        <v>579</v>
      </c>
      <c r="F27" s="19">
        <v>2150</v>
      </c>
      <c r="G27" s="24">
        <v>20665.330000000002</v>
      </c>
      <c r="H27" s="24">
        <v>3.04</v>
      </c>
      <c r="I27" s="31">
        <v>6.5494000000000003</v>
      </c>
      <c r="J27" s="31">
        <v>8.2025394373500014</v>
      </c>
      <c r="K27" s="35" t="s">
        <v>580</v>
      </c>
    </row>
    <row r="28" spans="2:11" x14ac:dyDescent="0.25">
      <c r="B28" s="8" t="s">
        <v>1048</v>
      </c>
      <c r="C28" s="57" t="s">
        <v>1049</v>
      </c>
      <c r="D28" s="54" t="s">
        <v>1050</v>
      </c>
      <c r="E28" s="6" t="s">
        <v>579</v>
      </c>
      <c r="F28" s="19">
        <v>1750</v>
      </c>
      <c r="G28" s="24">
        <v>17500</v>
      </c>
      <c r="H28" s="24">
        <v>2.57</v>
      </c>
      <c r="I28" s="31">
        <v>7.8</v>
      </c>
      <c r="J28" s="31"/>
      <c r="K28" s="35" t="s">
        <v>580</v>
      </c>
    </row>
    <row r="29" spans="2:11" x14ac:dyDescent="0.25">
      <c r="B29" s="8" t="s">
        <v>576</v>
      </c>
      <c r="C29" s="57" t="s">
        <v>577</v>
      </c>
      <c r="D29" s="54" t="s">
        <v>578</v>
      </c>
      <c r="E29" s="6" t="s">
        <v>579</v>
      </c>
      <c r="F29" s="19">
        <v>17000</v>
      </c>
      <c r="G29" s="24">
        <v>16909.54</v>
      </c>
      <c r="H29" s="24">
        <v>2.4900000000000002</v>
      </c>
      <c r="I29" s="31">
        <v>7.7850000000000001</v>
      </c>
      <c r="J29" s="31"/>
      <c r="K29" s="35" t="s">
        <v>580</v>
      </c>
    </row>
    <row r="30" spans="2:11" x14ac:dyDescent="0.25">
      <c r="B30" s="8" t="s">
        <v>722</v>
      </c>
      <c r="C30" s="57" t="s">
        <v>723</v>
      </c>
      <c r="D30" s="54" t="s">
        <v>724</v>
      </c>
      <c r="E30" s="6" t="s">
        <v>721</v>
      </c>
      <c r="F30" s="19">
        <v>1600</v>
      </c>
      <c r="G30" s="24">
        <v>15927.89</v>
      </c>
      <c r="H30" s="24">
        <v>2.34</v>
      </c>
      <c r="I30" s="31">
        <v>8.0699000000000005</v>
      </c>
      <c r="J30" s="31"/>
      <c r="K30" s="35" t="s">
        <v>580</v>
      </c>
    </row>
    <row r="31" spans="2:11" x14ac:dyDescent="0.25">
      <c r="B31" s="8" t="s">
        <v>1051</v>
      </c>
      <c r="C31" s="57" t="s">
        <v>288</v>
      </c>
      <c r="D31" s="54" t="s">
        <v>1052</v>
      </c>
      <c r="E31" s="6" t="s">
        <v>587</v>
      </c>
      <c r="F31" s="19">
        <v>1500</v>
      </c>
      <c r="G31" s="24">
        <v>14666.45</v>
      </c>
      <c r="H31" s="24">
        <v>2.16</v>
      </c>
      <c r="I31" s="31">
        <v>8.2274999999999991</v>
      </c>
      <c r="J31" s="31"/>
      <c r="K31" s="35" t="s">
        <v>580</v>
      </c>
    </row>
    <row r="32" spans="2:11" x14ac:dyDescent="0.25">
      <c r="B32" s="8" t="s">
        <v>581</v>
      </c>
      <c r="C32" s="57" t="s">
        <v>582</v>
      </c>
      <c r="D32" s="54" t="s">
        <v>583</v>
      </c>
      <c r="E32" s="6" t="s">
        <v>579</v>
      </c>
      <c r="F32" s="19">
        <v>13500</v>
      </c>
      <c r="G32" s="24">
        <v>13378.35</v>
      </c>
      <c r="H32" s="24">
        <v>1.97</v>
      </c>
      <c r="I32" s="31">
        <v>7.8</v>
      </c>
      <c r="J32" s="31"/>
      <c r="K32" s="35" t="s">
        <v>580</v>
      </c>
    </row>
    <row r="33" spans="2:11" x14ac:dyDescent="0.25">
      <c r="B33" s="8" t="s">
        <v>1053</v>
      </c>
      <c r="C33" s="57" t="s">
        <v>577</v>
      </c>
      <c r="D33" s="54" t="s">
        <v>1054</v>
      </c>
      <c r="E33" s="6" t="s">
        <v>579</v>
      </c>
      <c r="F33" s="19">
        <v>13000</v>
      </c>
      <c r="G33" s="24">
        <v>12940.16</v>
      </c>
      <c r="H33" s="24">
        <v>1.9</v>
      </c>
      <c r="I33" s="31">
        <v>7.78</v>
      </c>
      <c r="J33" s="31"/>
      <c r="K33" s="35" t="s">
        <v>580</v>
      </c>
    </row>
    <row r="34" spans="2:11" x14ac:dyDescent="0.25">
      <c r="B34" s="8" t="s">
        <v>639</v>
      </c>
      <c r="C34" s="57" t="s">
        <v>640</v>
      </c>
      <c r="D34" s="54" t="s">
        <v>641</v>
      </c>
      <c r="E34" s="6" t="s">
        <v>579</v>
      </c>
      <c r="F34" s="19">
        <v>1250</v>
      </c>
      <c r="G34" s="24">
        <v>12116.33</v>
      </c>
      <c r="H34" s="24">
        <v>1.78</v>
      </c>
      <c r="I34" s="31">
        <v>6.8167999999999997</v>
      </c>
      <c r="J34" s="31">
        <v>8.1988347591000004</v>
      </c>
      <c r="K34" s="35" t="s">
        <v>580</v>
      </c>
    </row>
    <row r="35" spans="2:11" x14ac:dyDescent="0.25">
      <c r="B35" s="8" t="s">
        <v>739</v>
      </c>
      <c r="C35" s="57" t="s">
        <v>740</v>
      </c>
      <c r="D35" s="54" t="s">
        <v>741</v>
      </c>
      <c r="E35" s="6" t="s">
        <v>648</v>
      </c>
      <c r="F35" s="19">
        <v>11000</v>
      </c>
      <c r="G35" s="24">
        <v>10982.59</v>
      </c>
      <c r="H35" s="24">
        <v>1.61</v>
      </c>
      <c r="I35" s="31">
        <v>9.1999999999999993</v>
      </c>
      <c r="J35" s="31"/>
      <c r="K35" s="35" t="s">
        <v>580</v>
      </c>
    </row>
    <row r="36" spans="2:11" x14ac:dyDescent="0.25">
      <c r="B36" s="8" t="s">
        <v>742</v>
      </c>
      <c r="C36" s="57" t="s">
        <v>743</v>
      </c>
      <c r="D36" s="54" t="s">
        <v>744</v>
      </c>
      <c r="E36" s="6" t="s">
        <v>745</v>
      </c>
      <c r="F36" s="19">
        <v>9500</v>
      </c>
      <c r="G36" s="24">
        <v>9499.99</v>
      </c>
      <c r="H36" s="24">
        <v>1.4</v>
      </c>
      <c r="I36" s="31">
        <v>8.4250000000000007</v>
      </c>
      <c r="J36" s="31"/>
      <c r="K36" s="35" t="s">
        <v>580</v>
      </c>
    </row>
    <row r="37" spans="2:11" x14ac:dyDescent="0.25">
      <c r="B37" s="8" t="s">
        <v>729</v>
      </c>
      <c r="C37" s="57" t="s">
        <v>625</v>
      </c>
      <c r="D37" s="54" t="s">
        <v>730</v>
      </c>
      <c r="E37" s="6" t="s">
        <v>579</v>
      </c>
      <c r="F37" s="19">
        <v>84</v>
      </c>
      <c r="G37" s="24">
        <v>8398.7099999999991</v>
      </c>
      <c r="H37" s="24">
        <v>1.23</v>
      </c>
      <c r="I37" s="31">
        <v>7.9717000000000002</v>
      </c>
      <c r="J37" s="31"/>
      <c r="K37" s="35"/>
    </row>
    <row r="38" spans="2:11" x14ac:dyDescent="0.25">
      <c r="B38" s="8" t="s">
        <v>1055</v>
      </c>
      <c r="C38" s="57" t="s">
        <v>288</v>
      </c>
      <c r="D38" s="54" t="s">
        <v>1056</v>
      </c>
      <c r="E38" s="6" t="s">
        <v>587</v>
      </c>
      <c r="F38" s="19">
        <v>850</v>
      </c>
      <c r="G38" s="24">
        <v>8270.4599999999991</v>
      </c>
      <c r="H38" s="24">
        <v>1.22</v>
      </c>
      <c r="I38" s="31">
        <v>8.2375000000000007</v>
      </c>
      <c r="J38" s="31"/>
      <c r="K38" s="35" t="s">
        <v>580</v>
      </c>
    </row>
    <row r="39" spans="2:11" x14ac:dyDescent="0.25">
      <c r="B39" s="8" t="s">
        <v>1057</v>
      </c>
      <c r="C39" s="57" t="s">
        <v>1058</v>
      </c>
      <c r="D39" s="54" t="s">
        <v>1059</v>
      </c>
      <c r="E39" s="6" t="s">
        <v>1060</v>
      </c>
      <c r="F39" s="19">
        <v>830</v>
      </c>
      <c r="G39" s="24">
        <v>8153.62</v>
      </c>
      <c r="H39" s="24">
        <v>1.2</v>
      </c>
      <c r="I39" s="31">
        <v>8.8099000000000007</v>
      </c>
      <c r="J39" s="31"/>
      <c r="K39" s="35" t="s">
        <v>580</v>
      </c>
    </row>
    <row r="40" spans="2:11" x14ac:dyDescent="0.25">
      <c r="B40" s="8" t="s">
        <v>1061</v>
      </c>
      <c r="C40" s="57" t="s">
        <v>1058</v>
      </c>
      <c r="D40" s="54" t="s">
        <v>1062</v>
      </c>
      <c r="E40" s="6" t="s">
        <v>1060</v>
      </c>
      <c r="F40" s="19">
        <v>830</v>
      </c>
      <c r="G40" s="24">
        <v>8015.78</v>
      </c>
      <c r="H40" s="24">
        <v>1.18</v>
      </c>
      <c r="I40" s="31">
        <v>8.7725000000000009</v>
      </c>
      <c r="J40" s="31"/>
      <c r="K40" s="35" t="s">
        <v>580</v>
      </c>
    </row>
    <row r="41" spans="2:11" x14ac:dyDescent="0.25">
      <c r="B41" s="8" t="s">
        <v>746</v>
      </c>
      <c r="C41" s="57" t="s">
        <v>747</v>
      </c>
      <c r="D41" s="54" t="s">
        <v>748</v>
      </c>
      <c r="E41" s="6" t="s">
        <v>749</v>
      </c>
      <c r="F41" s="19">
        <v>8000</v>
      </c>
      <c r="G41" s="24">
        <v>7945.46</v>
      </c>
      <c r="H41" s="24">
        <v>1.17</v>
      </c>
      <c r="I41" s="31">
        <v>8.7650000000000006</v>
      </c>
      <c r="J41" s="31"/>
      <c r="K41" s="35" t="s">
        <v>580</v>
      </c>
    </row>
    <row r="42" spans="2:11" x14ac:dyDescent="0.25">
      <c r="B42" s="8" t="s">
        <v>734</v>
      </c>
      <c r="C42" s="57" t="s">
        <v>688</v>
      </c>
      <c r="D42" s="54" t="s">
        <v>735</v>
      </c>
      <c r="E42" s="6" t="s">
        <v>579</v>
      </c>
      <c r="F42" s="19">
        <v>750</v>
      </c>
      <c r="G42" s="24">
        <v>7461.36</v>
      </c>
      <c r="H42" s="24">
        <v>1.1000000000000001</v>
      </c>
      <c r="I42" s="31">
        <v>7.835</v>
      </c>
      <c r="J42" s="31"/>
      <c r="K42" s="35" t="s">
        <v>580</v>
      </c>
    </row>
    <row r="43" spans="2:11" x14ac:dyDescent="0.25">
      <c r="B43" s="8" t="s">
        <v>634</v>
      </c>
      <c r="C43" s="57" t="s">
        <v>635</v>
      </c>
      <c r="D43" s="54" t="s">
        <v>636</v>
      </c>
      <c r="E43" s="6" t="s">
        <v>579</v>
      </c>
      <c r="F43" s="19">
        <v>550</v>
      </c>
      <c r="G43" s="24">
        <v>5438.74</v>
      </c>
      <c r="H43" s="24">
        <v>0.8</v>
      </c>
      <c r="I43" s="31">
        <v>7.4566999999999997</v>
      </c>
      <c r="J43" s="31">
        <v>7.9148970324499999</v>
      </c>
      <c r="K43" s="35" t="s">
        <v>580</v>
      </c>
    </row>
    <row r="44" spans="2:11" x14ac:dyDescent="0.25">
      <c r="B44" s="8" t="s">
        <v>1063</v>
      </c>
      <c r="C44" s="57" t="s">
        <v>288</v>
      </c>
      <c r="D44" s="54" t="s">
        <v>1064</v>
      </c>
      <c r="E44" s="6" t="s">
        <v>587</v>
      </c>
      <c r="F44" s="19">
        <v>500</v>
      </c>
      <c r="G44" s="24">
        <v>5019.74</v>
      </c>
      <c r="H44" s="24">
        <v>0.74</v>
      </c>
      <c r="I44" s="31">
        <v>8.2173999999999996</v>
      </c>
      <c r="J44" s="31"/>
      <c r="K44" s="35" t="s">
        <v>580</v>
      </c>
    </row>
    <row r="45" spans="2:11" x14ac:dyDescent="0.25">
      <c r="B45" s="8" t="s">
        <v>1065</v>
      </c>
      <c r="C45" s="57" t="s">
        <v>288</v>
      </c>
      <c r="D45" s="54" t="s">
        <v>1066</v>
      </c>
      <c r="E45" s="6" t="s">
        <v>587</v>
      </c>
      <c r="F45" s="19">
        <v>430</v>
      </c>
      <c r="G45" s="24">
        <v>4297.47</v>
      </c>
      <c r="H45" s="24">
        <v>0.63</v>
      </c>
      <c r="I45" s="31">
        <v>8.5449999999999999</v>
      </c>
      <c r="J45" s="31"/>
      <c r="K45" s="35" t="s">
        <v>580</v>
      </c>
    </row>
    <row r="46" spans="2:11" x14ac:dyDescent="0.25">
      <c r="B46" s="8" t="s">
        <v>1067</v>
      </c>
      <c r="C46" s="57" t="s">
        <v>1068</v>
      </c>
      <c r="D46" s="54" t="s">
        <v>1069</v>
      </c>
      <c r="E46" s="6" t="s">
        <v>608</v>
      </c>
      <c r="F46" s="19">
        <v>3500</v>
      </c>
      <c r="G46" s="24">
        <v>3501.43</v>
      </c>
      <c r="H46" s="24">
        <v>0.51</v>
      </c>
      <c r="I46" s="31">
        <v>9.3498999999999999</v>
      </c>
      <c r="J46" s="31"/>
      <c r="K46" s="35" t="s">
        <v>580</v>
      </c>
    </row>
    <row r="47" spans="2:11" x14ac:dyDescent="0.25">
      <c r="B47" s="8" t="s">
        <v>612</v>
      </c>
      <c r="C47" s="57" t="s">
        <v>613</v>
      </c>
      <c r="D47" s="54" t="s">
        <v>614</v>
      </c>
      <c r="E47" s="6" t="s">
        <v>608</v>
      </c>
      <c r="F47" s="19">
        <v>34</v>
      </c>
      <c r="G47" s="24">
        <v>3400.5</v>
      </c>
      <c r="H47" s="24">
        <v>0.5</v>
      </c>
      <c r="I47" s="31">
        <v>8.5631000000000004</v>
      </c>
      <c r="J47" s="31">
        <v>8.5627512760000002</v>
      </c>
      <c r="K47" s="35" t="s">
        <v>580</v>
      </c>
    </row>
    <row r="48" spans="2:11" x14ac:dyDescent="0.25">
      <c r="B48" s="8" t="s">
        <v>716</v>
      </c>
      <c r="C48" s="57" t="s">
        <v>288</v>
      </c>
      <c r="D48" s="54" t="s">
        <v>717</v>
      </c>
      <c r="E48" s="6" t="s">
        <v>587</v>
      </c>
      <c r="F48" s="19">
        <v>2500</v>
      </c>
      <c r="G48" s="24">
        <v>2491.85</v>
      </c>
      <c r="H48" s="24">
        <v>0.37</v>
      </c>
      <c r="I48" s="31">
        <v>8.5449999999999999</v>
      </c>
      <c r="J48" s="31"/>
      <c r="K48" s="35" t="s">
        <v>580</v>
      </c>
    </row>
    <row r="49" spans="2:11" x14ac:dyDescent="0.25">
      <c r="B49" s="8" t="s">
        <v>1070</v>
      </c>
      <c r="C49" s="57" t="s">
        <v>1071</v>
      </c>
      <c r="D49" s="54" t="s">
        <v>1072</v>
      </c>
      <c r="E49" s="6" t="s">
        <v>608</v>
      </c>
      <c r="F49" s="19">
        <v>250</v>
      </c>
      <c r="G49" s="24">
        <v>2488.38</v>
      </c>
      <c r="H49" s="24">
        <v>0.37</v>
      </c>
      <c r="I49" s="31">
        <v>8.0875000000000004</v>
      </c>
      <c r="J49" s="31"/>
      <c r="K49" s="35" t="s">
        <v>580</v>
      </c>
    </row>
    <row r="50" spans="2:11" x14ac:dyDescent="0.25">
      <c r="B50" s="8" t="s">
        <v>1073</v>
      </c>
      <c r="C50" s="57" t="s">
        <v>1043</v>
      </c>
      <c r="D50" s="54" t="s">
        <v>1074</v>
      </c>
      <c r="E50" s="6" t="s">
        <v>1045</v>
      </c>
      <c r="F50" s="19">
        <v>100</v>
      </c>
      <c r="G50" s="24">
        <v>990.9</v>
      </c>
      <c r="H50" s="24">
        <v>0.15</v>
      </c>
      <c r="I50" s="31">
        <v>9.6750000000000007</v>
      </c>
      <c r="J50" s="31"/>
      <c r="K50" s="35" t="s">
        <v>580</v>
      </c>
    </row>
    <row r="51" spans="2:11" x14ac:dyDescent="0.25">
      <c r="B51" s="8" t="s">
        <v>1075</v>
      </c>
      <c r="C51" s="57" t="s">
        <v>635</v>
      </c>
      <c r="D51" s="54" t="s">
        <v>1076</v>
      </c>
      <c r="E51" s="6" t="s">
        <v>579</v>
      </c>
      <c r="F51" s="19">
        <v>100</v>
      </c>
      <c r="G51" s="24">
        <v>989.46</v>
      </c>
      <c r="H51" s="24">
        <v>0.15</v>
      </c>
      <c r="I51" s="31">
        <v>7.4461000000000004</v>
      </c>
      <c r="J51" s="31">
        <v>7.9415858319500003</v>
      </c>
      <c r="K51" s="35" t="s">
        <v>580</v>
      </c>
    </row>
    <row r="52" spans="2:11" x14ac:dyDescent="0.25">
      <c r="C52" s="58" t="s">
        <v>39</v>
      </c>
      <c r="D52" s="54"/>
      <c r="E52" s="6"/>
      <c r="F52" s="19"/>
      <c r="G52" s="25">
        <v>449218.05</v>
      </c>
      <c r="H52" s="25">
        <v>66.05</v>
      </c>
      <c r="I52" s="31"/>
      <c r="J52" s="31"/>
      <c r="K52" s="35"/>
    </row>
    <row r="53" spans="2:11" x14ac:dyDescent="0.25">
      <c r="C53" s="57"/>
      <c r="D53" s="54"/>
      <c r="E53" s="6"/>
      <c r="F53" s="19"/>
      <c r="G53" s="24"/>
      <c r="H53" s="24"/>
      <c r="I53" s="31"/>
      <c r="J53" s="31"/>
      <c r="K53" s="35"/>
    </row>
    <row r="54" spans="2:11" x14ac:dyDescent="0.25">
      <c r="C54" s="58" t="s">
        <v>7</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8</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9</v>
      </c>
      <c r="D58" s="54"/>
      <c r="E58" s="6"/>
      <c r="F58" s="19"/>
      <c r="G58" s="24"/>
      <c r="H58" s="24"/>
      <c r="I58" s="31"/>
      <c r="J58" s="31"/>
      <c r="K58" s="35"/>
    </row>
    <row r="59" spans="2:11" x14ac:dyDescent="0.25">
      <c r="B59" s="8" t="s">
        <v>653</v>
      </c>
      <c r="C59" s="57" t="s">
        <v>654</v>
      </c>
      <c r="D59" s="54" t="s">
        <v>655</v>
      </c>
      <c r="E59" s="6" t="s">
        <v>656</v>
      </c>
      <c r="F59" s="19">
        <v>75000000</v>
      </c>
      <c r="G59" s="24">
        <v>75011.929999999993</v>
      </c>
      <c r="H59" s="24">
        <v>11.03</v>
      </c>
      <c r="I59" s="31">
        <v>7.3047186999999996</v>
      </c>
      <c r="J59" s="31"/>
      <c r="K59" s="35"/>
    </row>
    <row r="60" spans="2:11" x14ac:dyDescent="0.25">
      <c r="B60" s="8" t="s">
        <v>675</v>
      </c>
      <c r="C60" s="57" t="s">
        <v>676</v>
      </c>
      <c r="D60" s="54" t="s">
        <v>677</v>
      </c>
      <c r="E60" s="6" t="s">
        <v>656</v>
      </c>
      <c r="F60" s="19">
        <v>36000000</v>
      </c>
      <c r="G60" s="24">
        <v>35651.019999999997</v>
      </c>
      <c r="H60" s="24">
        <v>5.24</v>
      </c>
      <c r="I60" s="31">
        <v>7.4258829999999998</v>
      </c>
      <c r="J60" s="31"/>
      <c r="K60" s="35"/>
    </row>
    <row r="61" spans="2:11" x14ac:dyDescent="0.25">
      <c r="B61" s="8" t="s">
        <v>1077</v>
      </c>
      <c r="C61" s="57" t="s">
        <v>1078</v>
      </c>
      <c r="D61" s="54" t="s">
        <v>1079</v>
      </c>
      <c r="E61" s="6" t="s">
        <v>656</v>
      </c>
      <c r="F61" s="19">
        <v>24000000</v>
      </c>
      <c r="G61" s="24">
        <v>24212.76</v>
      </c>
      <c r="H61" s="24">
        <v>3.56</v>
      </c>
      <c r="I61" s="31">
        <v>7.2116160000000002</v>
      </c>
      <c r="J61" s="31"/>
      <c r="K61" s="35"/>
    </row>
    <row r="62" spans="2:11" x14ac:dyDescent="0.25">
      <c r="B62" s="8" t="s">
        <v>1080</v>
      </c>
      <c r="C62" s="57" t="s">
        <v>1081</v>
      </c>
      <c r="D62" s="54" t="s">
        <v>1082</v>
      </c>
      <c r="E62" s="6" t="s">
        <v>656</v>
      </c>
      <c r="F62" s="19">
        <v>22500000</v>
      </c>
      <c r="G62" s="24">
        <v>22466.59</v>
      </c>
      <c r="H62" s="24">
        <v>3.3</v>
      </c>
      <c r="I62" s="31">
        <v>7.2578085999999997</v>
      </c>
      <c r="J62" s="31"/>
      <c r="K62" s="35"/>
    </row>
    <row r="63" spans="2:11" x14ac:dyDescent="0.25">
      <c r="B63" s="8" t="s">
        <v>1083</v>
      </c>
      <c r="C63" s="57" t="s">
        <v>1084</v>
      </c>
      <c r="D63" s="54" t="s">
        <v>1085</v>
      </c>
      <c r="E63" s="6" t="s">
        <v>656</v>
      </c>
      <c r="F63" s="19">
        <v>20000000</v>
      </c>
      <c r="G63" s="24">
        <v>20089.5</v>
      </c>
      <c r="H63" s="24">
        <v>2.95</v>
      </c>
      <c r="I63" s="31">
        <v>7.3198809000000002</v>
      </c>
      <c r="J63" s="31"/>
      <c r="K63" s="35"/>
    </row>
    <row r="64" spans="2:11" x14ac:dyDescent="0.25">
      <c r="B64" s="8" t="s">
        <v>657</v>
      </c>
      <c r="C64" s="57" t="s">
        <v>658</v>
      </c>
      <c r="D64" s="54" t="s">
        <v>659</v>
      </c>
      <c r="E64" s="6" t="s">
        <v>656</v>
      </c>
      <c r="F64" s="19">
        <v>10000000</v>
      </c>
      <c r="G64" s="24">
        <v>9871.9599999999991</v>
      </c>
      <c r="H64" s="24">
        <v>1.45</v>
      </c>
      <c r="I64" s="31">
        <v>7.5442814</v>
      </c>
      <c r="J64" s="31"/>
      <c r="K64" s="35"/>
    </row>
    <row r="65" spans="2:11" x14ac:dyDescent="0.25">
      <c r="C65" s="58" t="s">
        <v>39</v>
      </c>
      <c r="D65" s="54"/>
      <c r="E65" s="6"/>
      <c r="F65" s="19"/>
      <c r="G65" s="25">
        <v>187303.76</v>
      </c>
      <c r="H65" s="25">
        <v>27.53</v>
      </c>
      <c r="I65" s="31"/>
      <c r="J65" s="31"/>
      <c r="K65" s="35"/>
    </row>
    <row r="66" spans="2:11" x14ac:dyDescent="0.25">
      <c r="C66" s="57"/>
      <c r="D66" s="54"/>
      <c r="E66" s="6"/>
      <c r="F66" s="19"/>
      <c r="G66" s="24"/>
      <c r="H66" s="24"/>
      <c r="I66" s="31"/>
      <c r="J66" s="31"/>
      <c r="K66" s="35"/>
    </row>
    <row r="67" spans="2:11" x14ac:dyDescent="0.25">
      <c r="C67" s="59" t="s">
        <v>10</v>
      </c>
      <c r="D67" s="54"/>
      <c r="E67" s="6"/>
      <c r="F67" s="19"/>
      <c r="G67" s="24"/>
      <c r="H67" s="24"/>
      <c r="I67" s="31"/>
      <c r="J67" s="31"/>
      <c r="K67" s="35"/>
    </row>
    <row r="68" spans="2:11" x14ac:dyDescent="0.25">
      <c r="B68" s="8" t="s">
        <v>1086</v>
      </c>
      <c r="C68" s="57" t="s">
        <v>1087</v>
      </c>
      <c r="D68" s="54" t="s">
        <v>1088</v>
      </c>
      <c r="E68" s="6" t="s">
        <v>656</v>
      </c>
      <c r="F68" s="19">
        <v>12631600</v>
      </c>
      <c r="G68" s="24">
        <v>12626.23</v>
      </c>
      <c r="H68" s="24">
        <v>1.86</v>
      </c>
      <c r="I68" s="31">
        <v>7.5885955000000003</v>
      </c>
      <c r="J68" s="31"/>
      <c r="K68" s="35"/>
    </row>
    <row r="69" spans="2:11" x14ac:dyDescent="0.25">
      <c r="B69" s="8" t="s">
        <v>1089</v>
      </c>
      <c r="C69" s="57" t="s">
        <v>1090</v>
      </c>
      <c r="D69" s="54" t="s">
        <v>1091</v>
      </c>
      <c r="E69" s="6" t="s">
        <v>656</v>
      </c>
      <c r="F69" s="19">
        <v>3500000</v>
      </c>
      <c r="G69" s="24">
        <v>3543.19</v>
      </c>
      <c r="H69" s="24">
        <v>0.52</v>
      </c>
      <c r="I69" s="31">
        <v>7.7146540999999997</v>
      </c>
      <c r="J69" s="31"/>
      <c r="K69" s="35"/>
    </row>
    <row r="70" spans="2:11" x14ac:dyDescent="0.25">
      <c r="C70" s="58" t="s">
        <v>39</v>
      </c>
      <c r="D70" s="54"/>
      <c r="E70" s="6"/>
      <c r="F70" s="19"/>
      <c r="G70" s="25">
        <v>16169.42</v>
      </c>
      <c r="H70" s="25">
        <v>2.38</v>
      </c>
      <c r="I70" s="31"/>
      <c r="J70" s="31"/>
      <c r="K70" s="35"/>
    </row>
    <row r="71" spans="2:11" x14ac:dyDescent="0.25">
      <c r="C71" s="57"/>
      <c r="D71" s="54"/>
      <c r="E71" s="6"/>
      <c r="F71" s="19"/>
      <c r="G71" s="24"/>
      <c r="H71" s="24"/>
      <c r="I71" s="31"/>
      <c r="J71" s="31"/>
      <c r="K71" s="35"/>
    </row>
    <row r="72" spans="2:11" x14ac:dyDescent="0.25">
      <c r="C72" s="58" t="s">
        <v>11</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13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14</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15</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C85" s="59" t="s">
        <v>4713</v>
      </c>
      <c r="D85" s="54"/>
      <c r="E85" s="6"/>
      <c r="F85" s="19"/>
      <c r="G85" s="24"/>
      <c r="H85" s="24"/>
      <c r="I85" s="31"/>
      <c r="J85" s="31"/>
      <c r="K85" s="35"/>
    </row>
    <row r="86" spans="1:11" x14ac:dyDescent="0.25">
      <c r="B86" s="8" t="s">
        <v>750</v>
      </c>
      <c r="C86" s="57" t="s">
        <v>4714</v>
      </c>
      <c r="D86" s="54" t="s">
        <v>751</v>
      </c>
      <c r="E86" s="6"/>
      <c r="F86" s="19">
        <v>17860.507000000001</v>
      </c>
      <c r="G86" s="24">
        <v>1800.93</v>
      </c>
      <c r="H86" s="24">
        <v>0.26</v>
      </c>
      <c r="I86" s="31">
        <v>7.18</v>
      </c>
      <c r="J86" s="31"/>
      <c r="K86" s="35"/>
    </row>
    <row r="87" spans="1:11" x14ac:dyDescent="0.25">
      <c r="C87" s="58" t="s">
        <v>39</v>
      </c>
      <c r="D87" s="54"/>
      <c r="E87" s="6"/>
      <c r="F87" s="19"/>
      <c r="G87" s="25">
        <v>1800.93</v>
      </c>
      <c r="H87" s="25">
        <v>0.26</v>
      </c>
      <c r="I87" s="31"/>
      <c r="J87" s="31"/>
      <c r="K87" s="35"/>
    </row>
    <row r="88" spans="1:11" x14ac:dyDescent="0.25">
      <c r="C88" s="57"/>
      <c r="D88" s="54"/>
      <c r="E88" s="6"/>
      <c r="F88" s="19"/>
      <c r="G88" s="24"/>
      <c r="H88" s="24"/>
      <c r="I88" s="31"/>
      <c r="J88" s="31"/>
      <c r="K88" s="35"/>
    </row>
    <row r="89" spans="1:11" x14ac:dyDescent="0.25">
      <c r="C89" s="58" t="s">
        <v>20</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21</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22</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9" t="s">
        <v>23</v>
      </c>
      <c r="D95" s="54"/>
      <c r="E95" s="6"/>
      <c r="F95" s="19"/>
      <c r="G95" s="24"/>
      <c r="H95" s="24"/>
      <c r="I95" s="31"/>
      <c r="J95" s="31"/>
      <c r="K95" s="35"/>
    </row>
    <row r="96" spans="1:11" x14ac:dyDescent="0.25">
      <c r="B96" s="8" t="s">
        <v>37</v>
      </c>
      <c r="C96" s="57" t="s">
        <v>38</v>
      </c>
      <c r="D96" s="54"/>
      <c r="E96" s="6"/>
      <c r="F96" s="19"/>
      <c r="G96" s="24">
        <v>19622.36</v>
      </c>
      <c r="H96" s="24">
        <v>2.88</v>
      </c>
      <c r="I96" s="31"/>
      <c r="J96" s="31"/>
      <c r="K96" s="35"/>
    </row>
    <row r="97" spans="1:54" x14ac:dyDescent="0.25">
      <c r="C97" s="58" t="s">
        <v>39</v>
      </c>
      <c r="D97" s="54"/>
      <c r="E97" s="6"/>
      <c r="F97" s="19"/>
      <c r="G97" s="25">
        <v>19622.36</v>
      </c>
      <c r="H97" s="25">
        <v>2.88</v>
      </c>
      <c r="I97" s="31"/>
      <c r="J97" s="31"/>
      <c r="K97" s="35"/>
    </row>
    <row r="98" spans="1:54" x14ac:dyDescent="0.25">
      <c r="C98" s="57"/>
      <c r="D98" s="54"/>
      <c r="E98" s="6"/>
      <c r="F98" s="19"/>
      <c r="G98" s="24"/>
      <c r="H98" s="24"/>
      <c r="I98" s="31"/>
      <c r="J98" s="31"/>
      <c r="K98" s="35"/>
    </row>
    <row r="99" spans="1:54" x14ac:dyDescent="0.25">
      <c r="A99" s="10"/>
      <c r="B99" s="28"/>
      <c r="C99" s="58" t="s">
        <v>24</v>
      </c>
      <c r="D99" s="54"/>
      <c r="E99" s="6"/>
      <c r="F99" s="19"/>
      <c r="G99" s="24"/>
      <c r="H99" s="24"/>
      <c r="I99" s="31"/>
      <c r="J99" s="31"/>
      <c r="K99" s="35"/>
    </row>
    <row r="100" spans="1:54" s="2" customFormat="1" ht="13.5" x14ac:dyDescent="0.25">
      <c r="A100" s="28"/>
      <c r="B100" s="28"/>
      <c r="C100" s="57" t="s">
        <v>4705</v>
      </c>
      <c r="D100" s="54"/>
      <c r="E100" s="6"/>
      <c r="F100" s="19"/>
      <c r="G100" s="24" t="s">
        <v>2</v>
      </c>
      <c r="H100" s="24" t="s">
        <v>2</v>
      </c>
      <c r="I100" s="31"/>
      <c r="J100" s="31"/>
      <c r="K100" s="35"/>
      <c r="L100" s="3"/>
      <c r="AI100" s="3"/>
      <c r="AV100" s="3"/>
      <c r="AX100" s="3"/>
      <c r="BB100" s="3"/>
    </row>
    <row r="101" spans="1:54" x14ac:dyDescent="0.25">
      <c r="B101" s="8"/>
      <c r="C101" s="57" t="s">
        <v>40</v>
      </c>
      <c r="D101" s="54"/>
      <c r="E101" s="6"/>
      <c r="F101" s="19"/>
      <c r="G101" s="24">
        <v>6181.78</v>
      </c>
      <c r="H101" s="24">
        <v>0.9</v>
      </c>
      <c r="I101" s="31"/>
      <c r="J101" s="31"/>
      <c r="K101" s="35"/>
    </row>
    <row r="102" spans="1:54" x14ac:dyDescent="0.25">
      <c r="C102" s="58" t="s">
        <v>39</v>
      </c>
      <c r="D102" s="54"/>
      <c r="E102" s="6"/>
      <c r="F102" s="19"/>
      <c r="G102" s="25">
        <v>6181.78</v>
      </c>
      <c r="H102" s="25">
        <v>0.9</v>
      </c>
      <c r="I102" s="31"/>
      <c r="J102" s="31"/>
      <c r="K102" s="35"/>
    </row>
    <row r="103" spans="1:54" x14ac:dyDescent="0.25">
      <c r="C103" s="57"/>
      <c r="D103" s="54"/>
      <c r="E103" s="6"/>
      <c r="F103" s="19"/>
      <c r="G103" s="24"/>
      <c r="H103" s="24"/>
      <c r="I103" s="31"/>
      <c r="J103" s="31"/>
      <c r="K103" s="35"/>
    </row>
    <row r="104" spans="1:54" x14ac:dyDescent="0.25">
      <c r="C104" s="60" t="s">
        <v>41</v>
      </c>
      <c r="D104" s="55"/>
      <c r="E104" s="5"/>
      <c r="F104" s="20"/>
      <c r="G104" s="26">
        <v>680296.3</v>
      </c>
      <c r="H104" s="26">
        <v>100</v>
      </c>
      <c r="I104" s="32"/>
      <c r="J104" s="32"/>
      <c r="K104" s="36"/>
    </row>
    <row r="107" spans="1:54" x14ac:dyDescent="0.25">
      <c r="C107" s="1" t="s">
        <v>42</v>
      </c>
    </row>
    <row r="108" spans="1:54" x14ac:dyDescent="0.25">
      <c r="C108" s="37" t="s">
        <v>43</v>
      </c>
      <c r="D108" s="37"/>
      <c r="E108" s="37"/>
      <c r="F108" s="37"/>
      <c r="G108" s="37"/>
      <c r="H108" s="37"/>
      <c r="I108" s="37"/>
      <c r="J108" s="37"/>
      <c r="K108" s="37"/>
    </row>
    <row r="109" spans="1:54" x14ac:dyDescent="0.25">
      <c r="C109" s="2" t="s">
        <v>44</v>
      </c>
    </row>
    <row r="110" spans="1:54" x14ac:dyDescent="0.25">
      <c r="C110" s="2" t="s">
        <v>45</v>
      </c>
    </row>
    <row r="111" spans="1:54" x14ac:dyDescent="0.25">
      <c r="C111" s="2" t="s">
        <v>46</v>
      </c>
    </row>
    <row r="112" spans="1:54" x14ac:dyDescent="0.25">
      <c r="C112" s="2" t="s">
        <v>47</v>
      </c>
    </row>
    <row r="114" spans="3:6" x14ac:dyDescent="0.25">
      <c r="C114" s="77" t="s">
        <v>4788</v>
      </c>
      <c r="E114" s="77" t="s">
        <v>4789</v>
      </c>
      <c r="F114" s="78"/>
    </row>
    <row r="115" spans="3:6" x14ac:dyDescent="0.25">
      <c r="E115" s="2" t="s">
        <v>4802</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dimension ref="A1:IV171"/>
  <sheetViews>
    <sheetView showGridLines="0" zoomScale="90" zoomScaleNormal="90" workbookViewId="0">
      <pane ySplit="6" topLeftCell="A13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1092</v>
      </c>
      <c r="J2" s="38" t="s">
        <v>4517</v>
      </c>
    </row>
    <row r="3" spans="1:54" ht="16.5" x14ac:dyDescent="0.3">
      <c r="C3" s="1" t="s">
        <v>26</v>
      </c>
      <c r="D3" s="21" t="s">
        <v>1093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1094</v>
      </c>
      <c r="C24" s="57" t="s">
        <v>1095</v>
      </c>
      <c r="D24" s="54" t="s">
        <v>1096</v>
      </c>
      <c r="E24" s="6" t="s">
        <v>656</v>
      </c>
      <c r="F24" s="19">
        <v>25000000</v>
      </c>
      <c r="G24" s="24">
        <v>25007.5</v>
      </c>
      <c r="H24" s="24">
        <v>0.43</v>
      </c>
      <c r="I24" s="31">
        <v>6.8023999999999996</v>
      </c>
      <c r="J24" s="31"/>
      <c r="K24" s="35"/>
    </row>
    <row r="25" spans="1:11" x14ac:dyDescent="0.25">
      <c r="B25" s="8" t="s">
        <v>1097</v>
      </c>
      <c r="C25" s="57" t="s">
        <v>1098</v>
      </c>
      <c r="D25" s="54" t="s">
        <v>1099</v>
      </c>
      <c r="E25" s="6" t="s">
        <v>656</v>
      </c>
      <c r="F25" s="19">
        <v>10000000</v>
      </c>
      <c r="G25" s="24">
        <v>10030.280000000001</v>
      </c>
      <c r="H25" s="24">
        <v>0.17</v>
      </c>
      <c r="I25" s="31">
        <v>7.00685</v>
      </c>
      <c r="J25" s="31"/>
      <c r="K25" s="35"/>
    </row>
    <row r="26" spans="1:11" x14ac:dyDescent="0.25">
      <c r="C26" s="58" t="s">
        <v>39</v>
      </c>
      <c r="D26" s="54"/>
      <c r="E26" s="6"/>
      <c r="F26" s="19"/>
      <c r="G26" s="25">
        <v>35037.78</v>
      </c>
      <c r="H26" s="25">
        <v>0.6</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1100</v>
      </c>
      <c r="C32" s="57" t="s">
        <v>1101</v>
      </c>
      <c r="D32" s="54" t="s">
        <v>1102</v>
      </c>
      <c r="E32" s="6" t="s">
        <v>690</v>
      </c>
      <c r="F32" s="19">
        <v>40000</v>
      </c>
      <c r="G32" s="24">
        <v>197456.8</v>
      </c>
      <c r="H32" s="24">
        <v>3.36</v>
      </c>
      <c r="I32" s="31">
        <v>7.4623999999999997</v>
      </c>
      <c r="J32" s="31"/>
      <c r="K32" s="35" t="s">
        <v>580</v>
      </c>
    </row>
    <row r="33" spans="2:11" x14ac:dyDescent="0.25">
      <c r="B33" s="8" t="s">
        <v>1103</v>
      </c>
      <c r="C33" s="57" t="s">
        <v>65</v>
      </c>
      <c r="D33" s="54" t="s">
        <v>1104</v>
      </c>
      <c r="E33" s="6" t="s">
        <v>690</v>
      </c>
      <c r="F33" s="19">
        <v>40000</v>
      </c>
      <c r="G33" s="24">
        <v>196818.6</v>
      </c>
      <c r="H33" s="24">
        <v>3.35</v>
      </c>
      <c r="I33" s="31">
        <v>7.3749000000000002</v>
      </c>
      <c r="J33" s="31"/>
      <c r="K33" s="35" t="s">
        <v>580</v>
      </c>
    </row>
    <row r="34" spans="2:11" x14ac:dyDescent="0.25">
      <c r="B34" s="8" t="s">
        <v>1105</v>
      </c>
      <c r="C34" s="57" t="s">
        <v>582</v>
      </c>
      <c r="D34" s="54" t="s">
        <v>1106</v>
      </c>
      <c r="E34" s="6" t="s">
        <v>690</v>
      </c>
      <c r="F34" s="19">
        <v>25000</v>
      </c>
      <c r="G34" s="24">
        <v>124394.75</v>
      </c>
      <c r="H34" s="24">
        <v>2.12</v>
      </c>
      <c r="I34" s="31">
        <v>7.3997000000000002</v>
      </c>
      <c r="J34" s="31"/>
      <c r="K34" s="35"/>
    </row>
    <row r="35" spans="2:11" x14ac:dyDescent="0.25">
      <c r="B35" s="8" t="s">
        <v>1107</v>
      </c>
      <c r="C35" s="57" t="s">
        <v>94</v>
      </c>
      <c r="D35" s="54" t="s">
        <v>1108</v>
      </c>
      <c r="E35" s="6" t="s">
        <v>690</v>
      </c>
      <c r="F35" s="19">
        <v>20000</v>
      </c>
      <c r="G35" s="24">
        <v>98397.1</v>
      </c>
      <c r="H35" s="24">
        <v>1.68</v>
      </c>
      <c r="I35" s="31">
        <v>8.0350000000000001</v>
      </c>
      <c r="J35" s="31"/>
      <c r="K35" s="35" t="s">
        <v>580</v>
      </c>
    </row>
    <row r="36" spans="2:11" x14ac:dyDescent="0.25">
      <c r="B36" s="8" t="s">
        <v>1109</v>
      </c>
      <c r="C36" s="57" t="s">
        <v>1110</v>
      </c>
      <c r="D36" s="54" t="s">
        <v>1111</v>
      </c>
      <c r="E36" s="6" t="s">
        <v>690</v>
      </c>
      <c r="F36" s="19">
        <v>20000</v>
      </c>
      <c r="G36" s="24">
        <v>98330.1</v>
      </c>
      <c r="H36" s="24">
        <v>1.67</v>
      </c>
      <c r="I36" s="31">
        <v>8.0502000000000002</v>
      </c>
      <c r="J36" s="31"/>
      <c r="K36" s="35" t="s">
        <v>580</v>
      </c>
    </row>
    <row r="37" spans="2:11" x14ac:dyDescent="0.25">
      <c r="B37" s="8" t="s">
        <v>1112</v>
      </c>
      <c r="C37" s="57" t="s">
        <v>1113</v>
      </c>
      <c r="D37" s="54" t="s">
        <v>1114</v>
      </c>
      <c r="E37" s="6" t="s">
        <v>1115</v>
      </c>
      <c r="F37" s="19">
        <v>19000</v>
      </c>
      <c r="G37" s="24">
        <v>94415.66</v>
      </c>
      <c r="H37" s="24">
        <v>1.61</v>
      </c>
      <c r="I37" s="31">
        <v>7.53</v>
      </c>
      <c r="J37" s="31"/>
      <c r="K37" s="35" t="s">
        <v>580</v>
      </c>
    </row>
    <row r="38" spans="2:11" x14ac:dyDescent="0.25">
      <c r="B38" s="8" t="s">
        <v>1116</v>
      </c>
      <c r="C38" s="57" t="s">
        <v>582</v>
      </c>
      <c r="D38" s="54" t="s">
        <v>1117</v>
      </c>
      <c r="E38" s="6" t="s">
        <v>690</v>
      </c>
      <c r="F38" s="19">
        <v>17000</v>
      </c>
      <c r="G38" s="24">
        <v>83628.53</v>
      </c>
      <c r="H38" s="24">
        <v>1.42</v>
      </c>
      <c r="I38" s="31">
        <v>7.3902000000000001</v>
      </c>
      <c r="J38" s="31"/>
      <c r="K38" s="35" t="s">
        <v>580</v>
      </c>
    </row>
    <row r="39" spans="2:11" x14ac:dyDescent="0.25">
      <c r="B39" s="8" t="s">
        <v>1118</v>
      </c>
      <c r="C39" s="57" t="s">
        <v>1119</v>
      </c>
      <c r="D39" s="54" t="s">
        <v>1120</v>
      </c>
      <c r="E39" s="6" t="s">
        <v>690</v>
      </c>
      <c r="F39" s="19">
        <v>15000</v>
      </c>
      <c r="G39" s="24">
        <v>74076</v>
      </c>
      <c r="H39" s="24">
        <v>1.26</v>
      </c>
      <c r="I39" s="31">
        <v>7.8498000000000001</v>
      </c>
      <c r="J39" s="31"/>
      <c r="K39" s="35" t="s">
        <v>580</v>
      </c>
    </row>
    <row r="40" spans="2:11" x14ac:dyDescent="0.25">
      <c r="B40" s="8" t="s">
        <v>1121</v>
      </c>
      <c r="C40" s="57" t="s">
        <v>1122</v>
      </c>
      <c r="D40" s="54" t="s">
        <v>1123</v>
      </c>
      <c r="E40" s="6" t="s">
        <v>690</v>
      </c>
      <c r="F40" s="19">
        <v>14000</v>
      </c>
      <c r="G40" s="24">
        <v>69472.2</v>
      </c>
      <c r="H40" s="24">
        <v>1.18</v>
      </c>
      <c r="I40" s="31">
        <v>7.4946000000000002</v>
      </c>
      <c r="J40" s="31"/>
      <c r="K40" s="35" t="s">
        <v>580</v>
      </c>
    </row>
    <row r="41" spans="2:11" x14ac:dyDescent="0.25">
      <c r="B41" s="8" t="s">
        <v>1124</v>
      </c>
      <c r="C41" s="57" t="s">
        <v>1125</v>
      </c>
      <c r="D41" s="54" t="s">
        <v>1126</v>
      </c>
      <c r="E41" s="6" t="s">
        <v>690</v>
      </c>
      <c r="F41" s="19">
        <v>12000</v>
      </c>
      <c r="G41" s="24">
        <v>59632.92</v>
      </c>
      <c r="H41" s="24">
        <v>1.02</v>
      </c>
      <c r="I41" s="31">
        <v>8.0250000000000004</v>
      </c>
      <c r="J41" s="31"/>
      <c r="K41" s="35" t="s">
        <v>580</v>
      </c>
    </row>
    <row r="42" spans="2:11" x14ac:dyDescent="0.25">
      <c r="B42" s="8" t="s">
        <v>1127</v>
      </c>
      <c r="C42" s="57" t="s">
        <v>1128</v>
      </c>
      <c r="D42" s="54" t="s">
        <v>1129</v>
      </c>
      <c r="E42" s="6" t="s">
        <v>690</v>
      </c>
      <c r="F42" s="19">
        <v>12000</v>
      </c>
      <c r="G42" s="24">
        <v>59017.08</v>
      </c>
      <c r="H42" s="24">
        <v>1</v>
      </c>
      <c r="I42" s="31">
        <v>8.2150999999999996</v>
      </c>
      <c r="J42" s="31"/>
      <c r="K42" s="35" t="s">
        <v>580</v>
      </c>
    </row>
    <row r="43" spans="2:11" x14ac:dyDescent="0.25">
      <c r="B43" s="8" t="s">
        <v>1130</v>
      </c>
      <c r="C43" s="57" t="s">
        <v>1131</v>
      </c>
      <c r="D43" s="54" t="s">
        <v>1132</v>
      </c>
      <c r="E43" s="6" t="s">
        <v>690</v>
      </c>
      <c r="F43" s="19">
        <v>11000</v>
      </c>
      <c r="G43" s="24">
        <v>54685.4</v>
      </c>
      <c r="H43" s="24">
        <v>0.93</v>
      </c>
      <c r="I43" s="31">
        <v>7.5</v>
      </c>
      <c r="J43" s="31"/>
      <c r="K43" s="35" t="s">
        <v>580</v>
      </c>
    </row>
    <row r="44" spans="2:11" x14ac:dyDescent="0.25">
      <c r="B44" s="8" t="s">
        <v>1133</v>
      </c>
      <c r="C44" s="57" t="s">
        <v>94</v>
      </c>
      <c r="D44" s="54" t="s">
        <v>1134</v>
      </c>
      <c r="E44" s="6" t="s">
        <v>690</v>
      </c>
      <c r="F44" s="19">
        <v>10000</v>
      </c>
      <c r="G44" s="24">
        <v>49675.9</v>
      </c>
      <c r="H44" s="24">
        <v>0.85</v>
      </c>
      <c r="I44" s="31">
        <v>7.9379</v>
      </c>
      <c r="J44" s="31"/>
      <c r="K44" s="35" t="s">
        <v>580</v>
      </c>
    </row>
    <row r="45" spans="2:11" x14ac:dyDescent="0.25">
      <c r="B45" s="8" t="s">
        <v>1135</v>
      </c>
      <c r="C45" s="57" t="s">
        <v>1110</v>
      </c>
      <c r="D45" s="54" t="s">
        <v>1136</v>
      </c>
      <c r="E45" s="6" t="s">
        <v>690</v>
      </c>
      <c r="F45" s="19">
        <v>10000</v>
      </c>
      <c r="G45" s="24">
        <v>49673.2</v>
      </c>
      <c r="H45" s="24">
        <v>0.85</v>
      </c>
      <c r="I45" s="31">
        <v>8.0051000000000005</v>
      </c>
      <c r="J45" s="31"/>
      <c r="K45" s="35" t="s">
        <v>580</v>
      </c>
    </row>
    <row r="46" spans="2:11" x14ac:dyDescent="0.25">
      <c r="B46" s="8" t="s">
        <v>1137</v>
      </c>
      <c r="C46" s="57" t="s">
        <v>1138</v>
      </c>
      <c r="D46" s="54" t="s">
        <v>1139</v>
      </c>
      <c r="E46" s="6" t="s">
        <v>690</v>
      </c>
      <c r="F46" s="19">
        <v>10000</v>
      </c>
      <c r="G46" s="24">
        <v>49511.7</v>
      </c>
      <c r="H46" s="24">
        <v>0.84</v>
      </c>
      <c r="I46" s="31">
        <v>7.9997999999999996</v>
      </c>
      <c r="J46" s="31"/>
      <c r="K46" s="35" t="s">
        <v>580</v>
      </c>
    </row>
    <row r="47" spans="2:11" x14ac:dyDescent="0.25">
      <c r="B47" s="8" t="s">
        <v>1140</v>
      </c>
      <c r="C47" s="57" t="s">
        <v>1141</v>
      </c>
      <c r="D47" s="54" t="s">
        <v>1142</v>
      </c>
      <c r="E47" s="6" t="s">
        <v>690</v>
      </c>
      <c r="F47" s="19">
        <v>10000</v>
      </c>
      <c r="G47" s="24">
        <v>49450.5</v>
      </c>
      <c r="H47" s="24">
        <v>0.84</v>
      </c>
      <c r="I47" s="31">
        <v>7.8002000000000002</v>
      </c>
      <c r="J47" s="31"/>
      <c r="K47" s="35" t="s">
        <v>580</v>
      </c>
    </row>
    <row r="48" spans="2:11" x14ac:dyDescent="0.25">
      <c r="B48" s="8" t="s">
        <v>1143</v>
      </c>
      <c r="C48" s="57" t="s">
        <v>1144</v>
      </c>
      <c r="D48" s="54" t="s">
        <v>1145</v>
      </c>
      <c r="E48" s="6" t="s">
        <v>1115</v>
      </c>
      <c r="F48" s="19">
        <v>10000</v>
      </c>
      <c r="G48" s="24">
        <v>49382.05</v>
      </c>
      <c r="H48" s="24">
        <v>0.84</v>
      </c>
      <c r="I48" s="31">
        <v>7.875</v>
      </c>
      <c r="J48" s="31"/>
      <c r="K48" s="35" t="s">
        <v>580</v>
      </c>
    </row>
    <row r="49" spans="2:11" x14ac:dyDescent="0.25">
      <c r="B49" s="8" t="s">
        <v>1146</v>
      </c>
      <c r="C49" s="57" t="s">
        <v>585</v>
      </c>
      <c r="D49" s="54" t="s">
        <v>1147</v>
      </c>
      <c r="E49" s="6" t="s">
        <v>690</v>
      </c>
      <c r="F49" s="19">
        <v>10000</v>
      </c>
      <c r="G49" s="24">
        <v>49354.55</v>
      </c>
      <c r="H49" s="24">
        <v>0.84</v>
      </c>
      <c r="I49" s="31">
        <v>8.23</v>
      </c>
      <c r="J49" s="31"/>
      <c r="K49" s="35" t="s">
        <v>580</v>
      </c>
    </row>
    <row r="50" spans="2:11" x14ac:dyDescent="0.25">
      <c r="B50" s="8" t="s">
        <v>1148</v>
      </c>
      <c r="C50" s="57" t="s">
        <v>577</v>
      </c>
      <c r="D50" s="54" t="s">
        <v>1149</v>
      </c>
      <c r="E50" s="6" t="s">
        <v>690</v>
      </c>
      <c r="F50" s="19">
        <v>10000</v>
      </c>
      <c r="G50" s="24">
        <v>49354</v>
      </c>
      <c r="H50" s="24">
        <v>0.84</v>
      </c>
      <c r="I50" s="31">
        <v>7.35</v>
      </c>
      <c r="J50" s="31"/>
      <c r="K50" s="35" t="s">
        <v>580</v>
      </c>
    </row>
    <row r="51" spans="2:11" x14ac:dyDescent="0.25">
      <c r="B51" s="8" t="s">
        <v>1150</v>
      </c>
      <c r="C51" s="57" t="s">
        <v>1144</v>
      </c>
      <c r="D51" s="54" t="s">
        <v>1151</v>
      </c>
      <c r="E51" s="6" t="s">
        <v>1115</v>
      </c>
      <c r="F51" s="19">
        <v>10000</v>
      </c>
      <c r="G51" s="24">
        <v>49328.25</v>
      </c>
      <c r="H51" s="24">
        <v>0.84</v>
      </c>
      <c r="I51" s="31">
        <v>7.8901000000000003</v>
      </c>
      <c r="J51" s="31"/>
      <c r="K51" s="35" t="s">
        <v>580</v>
      </c>
    </row>
    <row r="52" spans="2:11" x14ac:dyDescent="0.25">
      <c r="B52" s="8" t="s">
        <v>1152</v>
      </c>
      <c r="C52" s="57" t="s">
        <v>577</v>
      </c>
      <c r="D52" s="54" t="s">
        <v>1153</v>
      </c>
      <c r="E52" s="6" t="s">
        <v>690</v>
      </c>
      <c r="F52" s="19">
        <v>10000</v>
      </c>
      <c r="G52" s="24">
        <v>49275.65</v>
      </c>
      <c r="H52" s="24">
        <v>0.84</v>
      </c>
      <c r="I52" s="31">
        <v>7.35</v>
      </c>
      <c r="J52" s="31"/>
      <c r="K52" s="35" t="s">
        <v>580</v>
      </c>
    </row>
    <row r="53" spans="2:11" x14ac:dyDescent="0.25">
      <c r="B53" s="8" t="s">
        <v>1154</v>
      </c>
      <c r="C53" s="57" t="s">
        <v>541</v>
      </c>
      <c r="D53" s="54" t="s">
        <v>1155</v>
      </c>
      <c r="E53" s="6" t="s">
        <v>690</v>
      </c>
      <c r="F53" s="19">
        <v>10000</v>
      </c>
      <c r="G53" s="24">
        <v>49248.9</v>
      </c>
      <c r="H53" s="24">
        <v>0.84</v>
      </c>
      <c r="I53" s="31">
        <v>7.8403999999999998</v>
      </c>
      <c r="J53" s="31"/>
      <c r="K53" s="35" t="s">
        <v>580</v>
      </c>
    </row>
    <row r="54" spans="2:11" x14ac:dyDescent="0.25">
      <c r="B54" s="8" t="s">
        <v>1156</v>
      </c>
      <c r="C54" s="57" t="s">
        <v>323</v>
      </c>
      <c r="D54" s="54" t="s">
        <v>1157</v>
      </c>
      <c r="E54" s="6" t="s">
        <v>690</v>
      </c>
      <c r="F54" s="19">
        <v>10000</v>
      </c>
      <c r="G54" s="24">
        <v>49212.85</v>
      </c>
      <c r="H54" s="24">
        <v>0.84</v>
      </c>
      <c r="I54" s="31">
        <v>7.39</v>
      </c>
      <c r="J54" s="31"/>
      <c r="K54" s="35" t="s">
        <v>580</v>
      </c>
    </row>
    <row r="55" spans="2:11" x14ac:dyDescent="0.25">
      <c r="B55" s="8" t="s">
        <v>1158</v>
      </c>
      <c r="C55" s="57" t="s">
        <v>1138</v>
      </c>
      <c r="D55" s="54" t="s">
        <v>1159</v>
      </c>
      <c r="E55" s="6" t="s">
        <v>690</v>
      </c>
      <c r="F55" s="19">
        <v>10000</v>
      </c>
      <c r="G55" s="24">
        <v>49163.55</v>
      </c>
      <c r="H55" s="24">
        <v>0.84</v>
      </c>
      <c r="I55" s="31">
        <v>8.0650999999999993</v>
      </c>
      <c r="J55" s="31"/>
      <c r="K55" s="35" t="s">
        <v>580</v>
      </c>
    </row>
    <row r="56" spans="2:11" x14ac:dyDescent="0.25">
      <c r="B56" s="8" t="s">
        <v>1160</v>
      </c>
      <c r="C56" s="57" t="s">
        <v>1138</v>
      </c>
      <c r="D56" s="54" t="s">
        <v>1161</v>
      </c>
      <c r="E56" s="6" t="s">
        <v>690</v>
      </c>
      <c r="F56" s="19">
        <v>10000</v>
      </c>
      <c r="G56" s="24">
        <v>49142.2</v>
      </c>
      <c r="H56" s="24">
        <v>0.84</v>
      </c>
      <c r="I56" s="31">
        <v>8.0650999999999993</v>
      </c>
      <c r="J56" s="31"/>
      <c r="K56" s="35" t="s">
        <v>580</v>
      </c>
    </row>
    <row r="57" spans="2:11" x14ac:dyDescent="0.25">
      <c r="B57" s="8" t="s">
        <v>1162</v>
      </c>
      <c r="C57" s="57" t="s">
        <v>1138</v>
      </c>
      <c r="D57" s="54" t="s">
        <v>1163</v>
      </c>
      <c r="E57" s="6" t="s">
        <v>690</v>
      </c>
      <c r="F57" s="19">
        <v>10000</v>
      </c>
      <c r="G57" s="24">
        <v>49120.85</v>
      </c>
      <c r="H57" s="24">
        <v>0.84</v>
      </c>
      <c r="I57" s="31">
        <v>8.0649999999999995</v>
      </c>
      <c r="J57" s="31"/>
      <c r="K57" s="35" t="s">
        <v>580</v>
      </c>
    </row>
    <row r="58" spans="2:11" x14ac:dyDescent="0.25">
      <c r="B58" s="8" t="s">
        <v>1164</v>
      </c>
      <c r="C58" s="57" t="s">
        <v>1110</v>
      </c>
      <c r="D58" s="54" t="s">
        <v>1165</v>
      </c>
      <c r="E58" s="6" t="s">
        <v>690</v>
      </c>
      <c r="F58" s="19">
        <v>8000</v>
      </c>
      <c r="G58" s="24">
        <v>39747.199999999997</v>
      </c>
      <c r="H58" s="24">
        <v>0.68</v>
      </c>
      <c r="I58" s="31">
        <v>8.0051000000000005</v>
      </c>
      <c r="J58" s="31"/>
      <c r="K58" s="35" t="s">
        <v>580</v>
      </c>
    </row>
    <row r="59" spans="2:11" x14ac:dyDescent="0.25">
      <c r="B59" s="8" t="s">
        <v>1166</v>
      </c>
      <c r="C59" s="57" t="s">
        <v>1167</v>
      </c>
      <c r="D59" s="54" t="s">
        <v>1168</v>
      </c>
      <c r="E59" s="6" t="s">
        <v>690</v>
      </c>
      <c r="F59" s="19">
        <v>8000</v>
      </c>
      <c r="G59" s="24">
        <v>39331.360000000001</v>
      </c>
      <c r="H59" s="24">
        <v>0.67</v>
      </c>
      <c r="I59" s="31">
        <v>7.3000999999999996</v>
      </c>
      <c r="J59" s="31"/>
      <c r="K59" s="35" t="s">
        <v>580</v>
      </c>
    </row>
    <row r="60" spans="2:11" x14ac:dyDescent="0.25">
      <c r="B60" s="8" t="s">
        <v>1169</v>
      </c>
      <c r="C60" s="57" t="s">
        <v>1170</v>
      </c>
      <c r="D60" s="54" t="s">
        <v>1171</v>
      </c>
      <c r="E60" s="6" t="s">
        <v>690</v>
      </c>
      <c r="F60" s="19">
        <v>6000</v>
      </c>
      <c r="G60" s="24">
        <v>29627.64</v>
      </c>
      <c r="H60" s="24">
        <v>0.5</v>
      </c>
      <c r="I60" s="31">
        <v>7.7751000000000001</v>
      </c>
      <c r="J60" s="31"/>
      <c r="K60" s="35" t="s">
        <v>580</v>
      </c>
    </row>
    <row r="61" spans="2:11" x14ac:dyDescent="0.25">
      <c r="B61" s="8" t="s">
        <v>1172</v>
      </c>
      <c r="C61" s="57" t="s">
        <v>1173</v>
      </c>
      <c r="D61" s="54" t="s">
        <v>1174</v>
      </c>
      <c r="E61" s="6" t="s">
        <v>690</v>
      </c>
      <c r="F61" s="19">
        <v>6000</v>
      </c>
      <c r="G61" s="24">
        <v>29522.67</v>
      </c>
      <c r="H61" s="24">
        <v>0.5</v>
      </c>
      <c r="I61" s="31">
        <v>7.9748999999999999</v>
      </c>
      <c r="J61" s="31"/>
      <c r="K61" s="35" t="s">
        <v>580</v>
      </c>
    </row>
    <row r="62" spans="2:11" x14ac:dyDescent="0.25">
      <c r="B62" s="8" t="s">
        <v>1175</v>
      </c>
      <c r="C62" s="57" t="s">
        <v>577</v>
      </c>
      <c r="D62" s="54" t="s">
        <v>1176</v>
      </c>
      <c r="E62" s="6" t="s">
        <v>690</v>
      </c>
      <c r="F62" s="19">
        <v>5000</v>
      </c>
      <c r="G62" s="24">
        <v>24919.65</v>
      </c>
      <c r="H62" s="24">
        <v>0.42</v>
      </c>
      <c r="I62" s="31">
        <v>7.3555999999999999</v>
      </c>
      <c r="J62" s="31"/>
      <c r="K62" s="35" t="s">
        <v>580</v>
      </c>
    </row>
    <row r="63" spans="2:11" x14ac:dyDescent="0.25">
      <c r="B63" s="8" t="s">
        <v>1177</v>
      </c>
      <c r="C63" s="57" t="s">
        <v>1125</v>
      </c>
      <c r="D63" s="54" t="s">
        <v>1178</v>
      </c>
      <c r="E63" s="6" t="s">
        <v>690</v>
      </c>
      <c r="F63" s="19">
        <v>5000</v>
      </c>
      <c r="G63" s="24">
        <v>24771.25</v>
      </c>
      <c r="H63" s="24">
        <v>0.42</v>
      </c>
      <c r="I63" s="31">
        <v>8.0251999999999999</v>
      </c>
      <c r="J63" s="31"/>
      <c r="K63" s="35" t="s">
        <v>580</v>
      </c>
    </row>
    <row r="64" spans="2:11" x14ac:dyDescent="0.25">
      <c r="B64" s="8" t="s">
        <v>1179</v>
      </c>
      <c r="C64" s="57" t="s">
        <v>1125</v>
      </c>
      <c r="D64" s="54" t="s">
        <v>1180</v>
      </c>
      <c r="E64" s="6" t="s">
        <v>690</v>
      </c>
      <c r="F64" s="19">
        <v>5000</v>
      </c>
      <c r="G64" s="24">
        <v>24765.88</v>
      </c>
      <c r="H64" s="24">
        <v>0.42</v>
      </c>
      <c r="I64" s="31">
        <v>8.0249000000000006</v>
      </c>
      <c r="J64" s="31"/>
      <c r="K64" s="35" t="s">
        <v>580</v>
      </c>
    </row>
    <row r="65" spans="2:11" x14ac:dyDescent="0.25">
      <c r="B65" s="8" t="s">
        <v>1181</v>
      </c>
      <c r="C65" s="57" t="s">
        <v>1101</v>
      </c>
      <c r="D65" s="54" t="s">
        <v>1182</v>
      </c>
      <c r="E65" s="6" t="s">
        <v>690</v>
      </c>
      <c r="F65" s="19">
        <v>5000</v>
      </c>
      <c r="G65" s="24">
        <v>24731.93</v>
      </c>
      <c r="H65" s="24">
        <v>0.42</v>
      </c>
      <c r="I65" s="31">
        <v>7.4650999999999996</v>
      </c>
      <c r="J65" s="31"/>
      <c r="K65" s="35" t="s">
        <v>580</v>
      </c>
    </row>
    <row r="66" spans="2:11" x14ac:dyDescent="0.25">
      <c r="B66" s="8" t="s">
        <v>1183</v>
      </c>
      <c r="C66" s="57" t="s">
        <v>1184</v>
      </c>
      <c r="D66" s="54" t="s">
        <v>1185</v>
      </c>
      <c r="E66" s="6" t="s">
        <v>690</v>
      </c>
      <c r="F66" s="19">
        <v>5000</v>
      </c>
      <c r="G66" s="24">
        <v>24718.83</v>
      </c>
      <c r="H66" s="24">
        <v>0.42</v>
      </c>
      <c r="I66" s="31">
        <v>7.9847000000000001</v>
      </c>
      <c r="J66" s="31"/>
      <c r="K66" s="35" t="s">
        <v>580</v>
      </c>
    </row>
    <row r="67" spans="2:11" x14ac:dyDescent="0.25">
      <c r="B67" s="8" t="s">
        <v>1186</v>
      </c>
      <c r="C67" s="57" t="s">
        <v>1184</v>
      </c>
      <c r="D67" s="54" t="s">
        <v>1187</v>
      </c>
      <c r="E67" s="6" t="s">
        <v>690</v>
      </c>
      <c r="F67" s="19">
        <v>5000</v>
      </c>
      <c r="G67" s="24">
        <v>24713.45</v>
      </c>
      <c r="H67" s="24">
        <v>0.42</v>
      </c>
      <c r="I67" s="31">
        <v>7.9851999999999999</v>
      </c>
      <c r="J67" s="31"/>
      <c r="K67" s="35" t="s">
        <v>580</v>
      </c>
    </row>
    <row r="68" spans="2:11" x14ac:dyDescent="0.25">
      <c r="B68" s="8" t="s">
        <v>1188</v>
      </c>
      <c r="C68" s="57" t="s">
        <v>1189</v>
      </c>
      <c r="D68" s="54" t="s">
        <v>1190</v>
      </c>
      <c r="E68" s="6" t="s">
        <v>690</v>
      </c>
      <c r="F68" s="19">
        <v>5000</v>
      </c>
      <c r="G68" s="24">
        <v>24682.33</v>
      </c>
      <c r="H68" s="24">
        <v>0.42</v>
      </c>
      <c r="I68" s="31">
        <v>8.0998999999999999</v>
      </c>
      <c r="J68" s="31"/>
      <c r="K68" s="35" t="s">
        <v>580</v>
      </c>
    </row>
    <row r="69" spans="2:11" x14ac:dyDescent="0.25">
      <c r="B69" s="8" t="s">
        <v>1191</v>
      </c>
      <c r="C69" s="57" t="s">
        <v>1110</v>
      </c>
      <c r="D69" s="54" t="s">
        <v>1192</v>
      </c>
      <c r="E69" s="6" t="s">
        <v>690</v>
      </c>
      <c r="F69" s="19">
        <v>5000</v>
      </c>
      <c r="G69" s="24">
        <v>24641.33</v>
      </c>
      <c r="H69" s="24">
        <v>0.42</v>
      </c>
      <c r="I69" s="31">
        <v>8.0497999999999994</v>
      </c>
      <c r="J69" s="31"/>
      <c r="K69" s="35" t="s">
        <v>580</v>
      </c>
    </row>
    <row r="70" spans="2:11" x14ac:dyDescent="0.25">
      <c r="B70" s="8" t="s">
        <v>1193</v>
      </c>
      <c r="C70" s="57" t="s">
        <v>1189</v>
      </c>
      <c r="D70" s="54" t="s">
        <v>1194</v>
      </c>
      <c r="E70" s="6" t="s">
        <v>690</v>
      </c>
      <c r="F70" s="19">
        <v>4000</v>
      </c>
      <c r="G70" s="24">
        <v>19921.16</v>
      </c>
      <c r="H70" s="24">
        <v>0.34</v>
      </c>
      <c r="I70" s="31">
        <v>8.0251000000000001</v>
      </c>
      <c r="J70" s="31"/>
      <c r="K70" s="35" t="s">
        <v>580</v>
      </c>
    </row>
    <row r="71" spans="2:11" x14ac:dyDescent="0.25">
      <c r="B71" s="8" t="s">
        <v>1195</v>
      </c>
      <c r="C71" s="57" t="s">
        <v>1196</v>
      </c>
      <c r="D71" s="54" t="s">
        <v>1197</v>
      </c>
      <c r="E71" s="6" t="s">
        <v>690</v>
      </c>
      <c r="F71" s="19">
        <v>4000</v>
      </c>
      <c r="G71" s="24">
        <v>19885.52</v>
      </c>
      <c r="H71" s="24">
        <v>0.34</v>
      </c>
      <c r="I71" s="31">
        <v>7.5045999999999999</v>
      </c>
      <c r="J71" s="31"/>
      <c r="K71" s="35" t="s">
        <v>580</v>
      </c>
    </row>
    <row r="72" spans="2:11" x14ac:dyDescent="0.25">
      <c r="B72" s="8" t="s">
        <v>1198</v>
      </c>
      <c r="C72" s="57" t="s">
        <v>1110</v>
      </c>
      <c r="D72" s="54" t="s">
        <v>1199</v>
      </c>
      <c r="E72" s="6" t="s">
        <v>690</v>
      </c>
      <c r="F72" s="19">
        <v>4000</v>
      </c>
      <c r="G72" s="24">
        <v>19799.02</v>
      </c>
      <c r="H72" s="24">
        <v>0.34</v>
      </c>
      <c r="I72" s="31">
        <v>8.0549999999999997</v>
      </c>
      <c r="J72" s="31"/>
      <c r="K72" s="35" t="s">
        <v>580</v>
      </c>
    </row>
    <row r="73" spans="2:11" x14ac:dyDescent="0.25">
      <c r="B73" s="8" t="s">
        <v>1200</v>
      </c>
      <c r="C73" s="57" t="s">
        <v>1184</v>
      </c>
      <c r="D73" s="54" t="s">
        <v>1201</v>
      </c>
      <c r="E73" s="6" t="s">
        <v>690</v>
      </c>
      <c r="F73" s="19">
        <v>4000</v>
      </c>
      <c r="G73" s="24">
        <v>19779.32</v>
      </c>
      <c r="H73" s="24">
        <v>0.34</v>
      </c>
      <c r="I73" s="31">
        <v>7.9850000000000003</v>
      </c>
      <c r="J73" s="31"/>
      <c r="K73" s="35" t="s">
        <v>580</v>
      </c>
    </row>
    <row r="74" spans="2:11" x14ac:dyDescent="0.25">
      <c r="B74" s="8" t="s">
        <v>1202</v>
      </c>
      <c r="C74" s="57" t="s">
        <v>1203</v>
      </c>
      <c r="D74" s="54" t="s">
        <v>1204</v>
      </c>
      <c r="E74" s="6" t="s">
        <v>1115</v>
      </c>
      <c r="F74" s="19">
        <v>3000</v>
      </c>
      <c r="G74" s="24">
        <v>14776.82</v>
      </c>
      <c r="H74" s="24">
        <v>0.25</v>
      </c>
      <c r="I74" s="31">
        <v>7.4500999999999999</v>
      </c>
      <c r="J74" s="31"/>
      <c r="K74" s="35" t="s">
        <v>580</v>
      </c>
    </row>
    <row r="75" spans="2:11" x14ac:dyDescent="0.25">
      <c r="B75" s="8" t="s">
        <v>1205</v>
      </c>
      <c r="C75" s="57" t="s">
        <v>1170</v>
      </c>
      <c r="D75" s="54" t="s">
        <v>1206</v>
      </c>
      <c r="E75" s="6" t="s">
        <v>690</v>
      </c>
      <c r="F75" s="19">
        <v>2000</v>
      </c>
      <c r="G75" s="24">
        <v>9962.17</v>
      </c>
      <c r="H75" s="24">
        <v>0.17</v>
      </c>
      <c r="I75" s="31">
        <v>7.7001999999999997</v>
      </c>
      <c r="J75" s="31"/>
      <c r="K75" s="35" t="s">
        <v>580</v>
      </c>
    </row>
    <row r="76" spans="2:11" x14ac:dyDescent="0.25">
      <c r="B76" s="8" t="s">
        <v>1207</v>
      </c>
      <c r="C76" s="57" t="s">
        <v>1125</v>
      </c>
      <c r="D76" s="54" t="s">
        <v>1208</v>
      </c>
      <c r="E76" s="6" t="s">
        <v>690</v>
      </c>
      <c r="F76" s="19">
        <v>2000</v>
      </c>
      <c r="G76" s="24">
        <v>9947.51</v>
      </c>
      <c r="H76" s="24">
        <v>0.17</v>
      </c>
      <c r="I76" s="31">
        <v>8.0250000000000004</v>
      </c>
      <c r="J76" s="31"/>
      <c r="K76" s="35" t="s">
        <v>580</v>
      </c>
    </row>
    <row r="77" spans="2:11" x14ac:dyDescent="0.25">
      <c r="B77" s="8" t="s">
        <v>1209</v>
      </c>
      <c r="C77" s="57" t="s">
        <v>1170</v>
      </c>
      <c r="D77" s="54" t="s">
        <v>1210</v>
      </c>
      <c r="E77" s="6" t="s">
        <v>690</v>
      </c>
      <c r="F77" s="19">
        <v>2000</v>
      </c>
      <c r="G77" s="24">
        <v>9888.7199999999993</v>
      </c>
      <c r="H77" s="24">
        <v>0.17</v>
      </c>
      <c r="I77" s="31">
        <v>7.7499000000000002</v>
      </c>
      <c r="J77" s="31"/>
      <c r="K77" s="35" t="s">
        <v>580</v>
      </c>
    </row>
    <row r="78" spans="2:11" x14ac:dyDescent="0.25">
      <c r="B78" s="8" t="s">
        <v>1211</v>
      </c>
      <c r="C78" s="57" t="s">
        <v>541</v>
      </c>
      <c r="D78" s="54" t="s">
        <v>1212</v>
      </c>
      <c r="E78" s="6" t="s">
        <v>690</v>
      </c>
      <c r="F78" s="19">
        <v>2000</v>
      </c>
      <c r="G78" s="24">
        <v>9872.76</v>
      </c>
      <c r="H78" s="24">
        <v>0.17</v>
      </c>
      <c r="I78" s="31">
        <v>7.8404999999999996</v>
      </c>
      <c r="J78" s="31"/>
      <c r="K78" s="35" t="s">
        <v>580</v>
      </c>
    </row>
    <row r="79" spans="2:11" x14ac:dyDescent="0.25">
      <c r="B79" s="8" t="s">
        <v>1213</v>
      </c>
      <c r="C79" s="57" t="s">
        <v>541</v>
      </c>
      <c r="D79" s="54" t="s">
        <v>1214</v>
      </c>
      <c r="E79" s="6" t="s">
        <v>690</v>
      </c>
      <c r="F79" s="19">
        <v>1000</v>
      </c>
      <c r="G79" s="24">
        <v>4940.0200000000004</v>
      </c>
      <c r="H79" s="24">
        <v>0.08</v>
      </c>
      <c r="I79" s="31">
        <v>7.7751999999999999</v>
      </c>
      <c r="J79" s="31"/>
      <c r="K79" s="35" t="s">
        <v>580</v>
      </c>
    </row>
    <row r="80" spans="2:11" x14ac:dyDescent="0.25">
      <c r="C80" s="58" t="s">
        <v>39</v>
      </c>
      <c r="D80" s="54"/>
      <c r="E80" s="6"/>
      <c r="F80" s="19"/>
      <c r="G80" s="25">
        <v>2376165.83</v>
      </c>
      <c r="H80" s="25">
        <v>40.46</v>
      </c>
      <c r="I80" s="31"/>
      <c r="J80" s="31"/>
      <c r="K80" s="35"/>
    </row>
    <row r="81" spans="2:11" x14ac:dyDescent="0.25">
      <c r="C81" s="57"/>
      <c r="D81" s="54"/>
      <c r="E81" s="6"/>
      <c r="F81" s="19"/>
      <c r="G81" s="24"/>
      <c r="H81" s="24"/>
      <c r="I81" s="31"/>
      <c r="J81" s="31"/>
      <c r="K81" s="35"/>
    </row>
    <row r="82" spans="2:11" x14ac:dyDescent="0.25">
      <c r="C82" s="59" t="s">
        <v>14</v>
      </c>
      <c r="D82" s="54"/>
      <c r="E82" s="6"/>
      <c r="F82" s="19"/>
      <c r="G82" s="24"/>
      <c r="H82" s="24"/>
      <c r="I82" s="31"/>
      <c r="J82" s="31"/>
      <c r="K82" s="35"/>
    </row>
    <row r="83" spans="2:11" x14ac:dyDescent="0.25">
      <c r="B83" s="8" t="s">
        <v>1215</v>
      </c>
      <c r="C83" s="57" t="s">
        <v>1216</v>
      </c>
      <c r="D83" s="54" t="s">
        <v>1217</v>
      </c>
      <c r="E83" s="6" t="s">
        <v>690</v>
      </c>
      <c r="F83" s="19">
        <v>69500</v>
      </c>
      <c r="G83" s="24">
        <v>342397.66</v>
      </c>
      <c r="H83" s="24">
        <v>5.83</v>
      </c>
      <c r="I83" s="31">
        <v>7.3502000000000001</v>
      </c>
      <c r="J83" s="31"/>
      <c r="K83" s="35" t="s">
        <v>580</v>
      </c>
    </row>
    <row r="84" spans="2:11" x14ac:dyDescent="0.25">
      <c r="B84" s="8" t="s">
        <v>1218</v>
      </c>
      <c r="C84" s="57" t="s">
        <v>310</v>
      </c>
      <c r="D84" s="54" t="s">
        <v>1219</v>
      </c>
      <c r="E84" s="6" t="s">
        <v>1220</v>
      </c>
      <c r="F84" s="19">
        <v>45500</v>
      </c>
      <c r="G84" s="24">
        <v>224304.08</v>
      </c>
      <c r="H84" s="24">
        <v>3.82</v>
      </c>
      <c r="I84" s="31">
        <v>7.3247999999999998</v>
      </c>
      <c r="J84" s="31"/>
      <c r="K84" s="35" t="s">
        <v>580</v>
      </c>
    </row>
    <row r="85" spans="2:11" x14ac:dyDescent="0.25">
      <c r="B85" s="8" t="s">
        <v>1221</v>
      </c>
      <c r="C85" s="57" t="s">
        <v>310</v>
      </c>
      <c r="D85" s="54" t="s">
        <v>1222</v>
      </c>
      <c r="E85" s="6" t="s">
        <v>1220</v>
      </c>
      <c r="F85" s="19">
        <v>40000</v>
      </c>
      <c r="G85" s="24">
        <v>198886.2</v>
      </c>
      <c r="H85" s="24">
        <v>3.39</v>
      </c>
      <c r="I85" s="31">
        <v>7.3002000000000002</v>
      </c>
      <c r="J85" s="31"/>
      <c r="K85" s="35" t="s">
        <v>580</v>
      </c>
    </row>
    <row r="86" spans="2:11" x14ac:dyDescent="0.25">
      <c r="B86" s="8" t="s">
        <v>1223</v>
      </c>
      <c r="C86" s="57" t="s">
        <v>363</v>
      </c>
      <c r="D86" s="54" t="s">
        <v>1224</v>
      </c>
      <c r="E86" s="6" t="s">
        <v>690</v>
      </c>
      <c r="F86" s="19">
        <v>40000</v>
      </c>
      <c r="G86" s="24">
        <v>198798.2</v>
      </c>
      <c r="H86" s="24">
        <v>3.38</v>
      </c>
      <c r="I86" s="31">
        <v>7.3551000000000002</v>
      </c>
      <c r="J86" s="31"/>
      <c r="K86" s="35" t="s">
        <v>580</v>
      </c>
    </row>
    <row r="87" spans="2:11" x14ac:dyDescent="0.25">
      <c r="B87" s="8" t="s">
        <v>1225</v>
      </c>
      <c r="C87" s="57" t="s">
        <v>1226</v>
      </c>
      <c r="D87" s="54" t="s">
        <v>1227</v>
      </c>
      <c r="E87" s="6" t="s">
        <v>1115</v>
      </c>
      <c r="F87" s="19">
        <v>40000</v>
      </c>
      <c r="G87" s="24">
        <v>198162</v>
      </c>
      <c r="H87" s="24">
        <v>3.37</v>
      </c>
      <c r="I87" s="31">
        <v>7.3597000000000001</v>
      </c>
      <c r="J87" s="31"/>
      <c r="K87" s="35" t="s">
        <v>580</v>
      </c>
    </row>
    <row r="88" spans="2:11" x14ac:dyDescent="0.25">
      <c r="B88" s="8" t="s">
        <v>1228</v>
      </c>
      <c r="C88" s="57" t="s">
        <v>51</v>
      </c>
      <c r="D88" s="54" t="s">
        <v>1229</v>
      </c>
      <c r="E88" s="6" t="s">
        <v>690</v>
      </c>
      <c r="F88" s="19">
        <v>34000</v>
      </c>
      <c r="G88" s="24">
        <v>168810.17</v>
      </c>
      <c r="H88" s="24">
        <v>2.87</v>
      </c>
      <c r="I88" s="31">
        <v>7.3503999999999996</v>
      </c>
      <c r="J88" s="31"/>
      <c r="K88" s="35"/>
    </row>
    <row r="89" spans="2:11" x14ac:dyDescent="0.25">
      <c r="B89" s="8" t="s">
        <v>1230</v>
      </c>
      <c r="C89" s="57" t="s">
        <v>51</v>
      </c>
      <c r="D89" s="54" t="s">
        <v>1231</v>
      </c>
      <c r="E89" s="6" t="s">
        <v>690</v>
      </c>
      <c r="F89" s="19">
        <v>34000</v>
      </c>
      <c r="G89" s="24">
        <v>167637</v>
      </c>
      <c r="H89" s="24">
        <v>2.85</v>
      </c>
      <c r="I89" s="31">
        <v>7.35</v>
      </c>
      <c r="J89" s="31"/>
      <c r="K89" s="35"/>
    </row>
    <row r="90" spans="2:11" x14ac:dyDescent="0.25">
      <c r="B90" s="8" t="s">
        <v>1232</v>
      </c>
      <c r="C90" s="57" t="s">
        <v>1216</v>
      </c>
      <c r="D90" s="54" t="s">
        <v>1233</v>
      </c>
      <c r="E90" s="6" t="s">
        <v>690</v>
      </c>
      <c r="F90" s="19">
        <v>20000</v>
      </c>
      <c r="G90" s="24">
        <v>99079.8</v>
      </c>
      <c r="H90" s="24">
        <v>1.69</v>
      </c>
      <c r="I90" s="31">
        <v>7.3693999999999997</v>
      </c>
      <c r="J90" s="31"/>
      <c r="K90" s="35" t="s">
        <v>580</v>
      </c>
    </row>
    <row r="91" spans="2:11" x14ac:dyDescent="0.25">
      <c r="B91" s="8" t="s">
        <v>1234</v>
      </c>
      <c r="C91" s="57" t="s">
        <v>51</v>
      </c>
      <c r="D91" s="54" t="s">
        <v>1235</v>
      </c>
      <c r="E91" s="6" t="s">
        <v>690</v>
      </c>
      <c r="F91" s="19">
        <v>20000</v>
      </c>
      <c r="G91" s="24">
        <v>99003.199999999997</v>
      </c>
      <c r="H91" s="24">
        <v>1.69</v>
      </c>
      <c r="I91" s="31">
        <v>7.3498999999999999</v>
      </c>
      <c r="J91" s="31"/>
      <c r="K91" s="35" t="s">
        <v>580</v>
      </c>
    </row>
    <row r="92" spans="2:11" x14ac:dyDescent="0.25">
      <c r="B92" s="8" t="s">
        <v>1236</v>
      </c>
      <c r="C92" s="57" t="s">
        <v>1237</v>
      </c>
      <c r="D92" s="54" t="s">
        <v>1238</v>
      </c>
      <c r="E92" s="6" t="s">
        <v>1115</v>
      </c>
      <c r="F92" s="19">
        <v>20000</v>
      </c>
      <c r="G92" s="24">
        <v>98515.1</v>
      </c>
      <c r="H92" s="24">
        <v>1.68</v>
      </c>
      <c r="I92" s="31">
        <v>7.4348000000000001</v>
      </c>
      <c r="J92" s="31"/>
      <c r="K92" s="35" t="s">
        <v>580</v>
      </c>
    </row>
    <row r="93" spans="2:11" x14ac:dyDescent="0.25">
      <c r="B93" s="8" t="s">
        <v>1239</v>
      </c>
      <c r="C93" s="57" t="s">
        <v>1226</v>
      </c>
      <c r="D93" s="54" t="s">
        <v>1240</v>
      </c>
      <c r="E93" s="6" t="s">
        <v>1115</v>
      </c>
      <c r="F93" s="19">
        <v>18000</v>
      </c>
      <c r="G93" s="24">
        <v>89333.46</v>
      </c>
      <c r="H93" s="24">
        <v>1.52</v>
      </c>
      <c r="I93" s="31">
        <v>7.3604000000000003</v>
      </c>
      <c r="J93" s="31"/>
      <c r="K93" s="35" t="s">
        <v>580</v>
      </c>
    </row>
    <row r="94" spans="2:11" x14ac:dyDescent="0.25">
      <c r="B94" s="8" t="s">
        <v>1241</v>
      </c>
      <c r="C94" s="57" t="s">
        <v>1226</v>
      </c>
      <c r="D94" s="54" t="s">
        <v>1242</v>
      </c>
      <c r="E94" s="6" t="s">
        <v>1115</v>
      </c>
      <c r="F94" s="19">
        <v>15000</v>
      </c>
      <c r="G94" s="24">
        <v>73824</v>
      </c>
      <c r="H94" s="24">
        <v>1.26</v>
      </c>
      <c r="I94" s="31">
        <v>7.36</v>
      </c>
      <c r="J94" s="31"/>
      <c r="K94" s="35" t="s">
        <v>580</v>
      </c>
    </row>
    <row r="95" spans="2:11" x14ac:dyDescent="0.25">
      <c r="B95" s="8" t="s">
        <v>1243</v>
      </c>
      <c r="C95" s="57" t="s">
        <v>1216</v>
      </c>
      <c r="D95" s="54" t="s">
        <v>1244</v>
      </c>
      <c r="E95" s="6" t="s">
        <v>690</v>
      </c>
      <c r="F95" s="19">
        <v>12500</v>
      </c>
      <c r="G95" s="24">
        <v>61680.25</v>
      </c>
      <c r="H95" s="24">
        <v>1.05</v>
      </c>
      <c r="I95" s="31">
        <v>7.3498999999999999</v>
      </c>
      <c r="J95" s="31"/>
      <c r="K95" s="35" t="s">
        <v>580</v>
      </c>
    </row>
    <row r="96" spans="2:11" x14ac:dyDescent="0.25">
      <c r="B96" s="8" t="s">
        <v>1245</v>
      </c>
      <c r="C96" s="57" t="s">
        <v>1246</v>
      </c>
      <c r="D96" s="54" t="s">
        <v>1247</v>
      </c>
      <c r="E96" s="6" t="s">
        <v>690</v>
      </c>
      <c r="F96" s="19">
        <v>10000</v>
      </c>
      <c r="G96" s="24">
        <v>49417.7</v>
      </c>
      <c r="H96" s="24">
        <v>0.84</v>
      </c>
      <c r="I96" s="31">
        <v>7.4153000000000002</v>
      </c>
      <c r="J96" s="31"/>
      <c r="K96" s="35" t="s">
        <v>580</v>
      </c>
    </row>
    <row r="97" spans="2:11" x14ac:dyDescent="0.25">
      <c r="B97" s="8" t="s">
        <v>1248</v>
      </c>
      <c r="C97" s="57" t="s">
        <v>1246</v>
      </c>
      <c r="D97" s="54" t="s">
        <v>1249</v>
      </c>
      <c r="E97" s="6" t="s">
        <v>690</v>
      </c>
      <c r="F97" s="19">
        <v>10000</v>
      </c>
      <c r="G97" s="24">
        <v>49407.8</v>
      </c>
      <c r="H97" s="24">
        <v>0.84</v>
      </c>
      <c r="I97" s="31">
        <v>7.415</v>
      </c>
      <c r="J97" s="31"/>
      <c r="K97" s="35" t="s">
        <v>580</v>
      </c>
    </row>
    <row r="98" spans="2:11" x14ac:dyDescent="0.25">
      <c r="B98" s="8" t="s">
        <v>1250</v>
      </c>
      <c r="C98" s="57" t="s">
        <v>345</v>
      </c>
      <c r="D98" s="54" t="s">
        <v>1251</v>
      </c>
      <c r="E98" s="6" t="s">
        <v>690</v>
      </c>
      <c r="F98" s="19">
        <v>10000</v>
      </c>
      <c r="G98" s="24">
        <v>49355.3</v>
      </c>
      <c r="H98" s="24">
        <v>0.84</v>
      </c>
      <c r="I98" s="31">
        <v>7.3350999999999997</v>
      </c>
      <c r="J98" s="31"/>
      <c r="K98" s="35" t="s">
        <v>580</v>
      </c>
    </row>
    <row r="99" spans="2:11" x14ac:dyDescent="0.25">
      <c r="B99" s="8" t="s">
        <v>1252</v>
      </c>
      <c r="C99" s="57" t="s">
        <v>363</v>
      </c>
      <c r="D99" s="54" t="s">
        <v>1253</v>
      </c>
      <c r="E99" s="6" t="s">
        <v>690</v>
      </c>
      <c r="F99" s="19">
        <v>10000</v>
      </c>
      <c r="G99" s="24">
        <v>49207.3</v>
      </c>
      <c r="H99" s="24">
        <v>0.84</v>
      </c>
      <c r="I99" s="31">
        <v>7.3498999999999999</v>
      </c>
      <c r="J99" s="31"/>
      <c r="K99" s="35"/>
    </row>
    <row r="100" spans="2:11" x14ac:dyDescent="0.25">
      <c r="B100" s="8" t="s">
        <v>1254</v>
      </c>
      <c r="C100" s="57" t="s">
        <v>1237</v>
      </c>
      <c r="D100" s="54" t="s">
        <v>1255</v>
      </c>
      <c r="E100" s="6" t="s">
        <v>1115</v>
      </c>
      <c r="F100" s="19">
        <v>9800</v>
      </c>
      <c r="G100" s="24">
        <v>48712.08</v>
      </c>
      <c r="H100" s="24">
        <v>0.83</v>
      </c>
      <c r="I100" s="31">
        <v>7.44</v>
      </c>
      <c r="J100" s="31"/>
      <c r="K100" s="35" t="s">
        <v>580</v>
      </c>
    </row>
    <row r="101" spans="2:11" x14ac:dyDescent="0.25">
      <c r="B101" s="8" t="s">
        <v>1256</v>
      </c>
      <c r="C101" s="57" t="s">
        <v>310</v>
      </c>
      <c r="D101" s="54" t="s">
        <v>1257</v>
      </c>
      <c r="E101" s="6" t="s">
        <v>1220</v>
      </c>
      <c r="F101" s="19">
        <v>7000</v>
      </c>
      <c r="G101" s="24">
        <v>34832.81</v>
      </c>
      <c r="H101" s="24">
        <v>0.59</v>
      </c>
      <c r="I101" s="31">
        <v>7.3007</v>
      </c>
      <c r="J101" s="31"/>
      <c r="K101" s="35" t="s">
        <v>580</v>
      </c>
    </row>
    <row r="102" spans="2:11" x14ac:dyDescent="0.25">
      <c r="B102" s="8" t="s">
        <v>1258</v>
      </c>
      <c r="C102" s="57" t="s">
        <v>1216</v>
      </c>
      <c r="D102" s="54" t="s">
        <v>1259</v>
      </c>
      <c r="E102" s="6" t="s">
        <v>690</v>
      </c>
      <c r="F102" s="19">
        <v>5000</v>
      </c>
      <c r="G102" s="24">
        <v>24677</v>
      </c>
      <c r="H102" s="24">
        <v>0.42</v>
      </c>
      <c r="I102" s="31">
        <v>7.35</v>
      </c>
      <c r="J102" s="31"/>
      <c r="K102" s="35" t="s">
        <v>580</v>
      </c>
    </row>
    <row r="103" spans="2:11" x14ac:dyDescent="0.25">
      <c r="B103" s="8" t="s">
        <v>1260</v>
      </c>
      <c r="C103" s="57" t="s">
        <v>310</v>
      </c>
      <c r="D103" s="54" t="s">
        <v>1261</v>
      </c>
      <c r="E103" s="6" t="s">
        <v>1220</v>
      </c>
      <c r="F103" s="19">
        <v>4400</v>
      </c>
      <c r="G103" s="24">
        <v>21995.56</v>
      </c>
      <c r="H103" s="24">
        <v>0.37</v>
      </c>
      <c r="I103" s="31">
        <v>7.3745000000000003</v>
      </c>
      <c r="J103" s="31"/>
      <c r="K103" s="35"/>
    </row>
    <row r="104" spans="2:11" x14ac:dyDescent="0.25">
      <c r="B104" s="8" t="s">
        <v>1262</v>
      </c>
      <c r="C104" s="57" t="s">
        <v>69</v>
      </c>
      <c r="D104" s="54" t="s">
        <v>1263</v>
      </c>
      <c r="E104" s="6" t="s">
        <v>690</v>
      </c>
      <c r="F104" s="19">
        <v>4000</v>
      </c>
      <c r="G104" s="24">
        <v>19772.599999999999</v>
      </c>
      <c r="H104" s="24">
        <v>0.34</v>
      </c>
      <c r="I104" s="31">
        <v>7.3648999999999996</v>
      </c>
      <c r="J104" s="31"/>
      <c r="K104" s="35" t="s">
        <v>580</v>
      </c>
    </row>
    <row r="105" spans="2:11" x14ac:dyDescent="0.25">
      <c r="B105" s="8" t="s">
        <v>1264</v>
      </c>
      <c r="C105" s="57" t="s">
        <v>51</v>
      </c>
      <c r="D105" s="54" t="s">
        <v>1265</v>
      </c>
      <c r="E105" s="6" t="s">
        <v>690</v>
      </c>
      <c r="F105" s="19">
        <v>3000</v>
      </c>
      <c r="G105" s="24">
        <v>14967.3</v>
      </c>
      <c r="H105" s="24">
        <v>0.25</v>
      </c>
      <c r="I105" s="31">
        <v>7.2493999999999996</v>
      </c>
      <c r="J105" s="31"/>
      <c r="K105" s="35"/>
    </row>
    <row r="106" spans="2:11" x14ac:dyDescent="0.25">
      <c r="B106" s="8" t="s">
        <v>1266</v>
      </c>
      <c r="C106" s="57" t="s">
        <v>1216</v>
      </c>
      <c r="D106" s="54" t="s">
        <v>1267</v>
      </c>
      <c r="E106" s="6" t="s">
        <v>690</v>
      </c>
      <c r="F106" s="19">
        <v>1500</v>
      </c>
      <c r="G106" s="24">
        <v>7486.53</v>
      </c>
      <c r="H106" s="24">
        <v>0.13</v>
      </c>
      <c r="I106" s="31">
        <v>7.2988999999999997</v>
      </c>
      <c r="J106" s="31"/>
      <c r="K106" s="35" t="s">
        <v>580</v>
      </c>
    </row>
    <row r="107" spans="2:11" x14ac:dyDescent="0.25">
      <c r="B107" s="8" t="s">
        <v>1268</v>
      </c>
      <c r="C107" s="57" t="s">
        <v>345</v>
      </c>
      <c r="D107" s="54" t="s">
        <v>1269</v>
      </c>
      <c r="E107" s="6" t="s">
        <v>690</v>
      </c>
      <c r="F107" s="19">
        <v>1500</v>
      </c>
      <c r="G107" s="24">
        <v>7401.83</v>
      </c>
      <c r="H107" s="24">
        <v>0.13</v>
      </c>
      <c r="I107" s="31">
        <v>7.3352000000000004</v>
      </c>
      <c r="J107" s="31"/>
      <c r="K107" s="35"/>
    </row>
    <row r="108" spans="2:11" x14ac:dyDescent="0.25">
      <c r="B108" s="8" t="s">
        <v>1270</v>
      </c>
      <c r="C108" s="57" t="s">
        <v>582</v>
      </c>
      <c r="D108" s="54" t="s">
        <v>1271</v>
      </c>
      <c r="E108" s="6" t="s">
        <v>690</v>
      </c>
      <c r="F108" s="19">
        <v>500</v>
      </c>
      <c r="G108" s="24">
        <v>2494.98</v>
      </c>
      <c r="H108" s="24">
        <v>0.04</v>
      </c>
      <c r="I108" s="31">
        <v>7.3513000000000002</v>
      </c>
      <c r="J108" s="31"/>
      <c r="K108" s="35"/>
    </row>
    <row r="109" spans="2:11" x14ac:dyDescent="0.25">
      <c r="B109" s="8" t="s">
        <v>1272</v>
      </c>
      <c r="C109" s="57" t="s">
        <v>130</v>
      </c>
      <c r="D109" s="54" t="s">
        <v>1273</v>
      </c>
      <c r="E109" s="6" t="s">
        <v>690</v>
      </c>
      <c r="F109" s="19">
        <v>500</v>
      </c>
      <c r="G109" s="24">
        <v>2470.94</v>
      </c>
      <c r="H109" s="24">
        <v>0.04</v>
      </c>
      <c r="I109" s="31">
        <v>7.2751000000000001</v>
      </c>
      <c r="J109" s="31"/>
      <c r="K109" s="35" t="s">
        <v>580</v>
      </c>
    </row>
    <row r="110" spans="2:11" x14ac:dyDescent="0.25">
      <c r="C110" s="58" t="s">
        <v>39</v>
      </c>
      <c r="D110" s="54"/>
      <c r="E110" s="6"/>
      <c r="F110" s="19"/>
      <c r="G110" s="25">
        <v>2402630.85</v>
      </c>
      <c r="H110" s="25">
        <v>40.9</v>
      </c>
      <c r="I110" s="31"/>
      <c r="J110" s="31"/>
      <c r="K110" s="35"/>
    </row>
    <row r="111" spans="2:11" x14ac:dyDescent="0.25">
      <c r="C111" s="57"/>
      <c r="D111" s="54"/>
      <c r="E111" s="6"/>
      <c r="F111" s="19"/>
      <c r="G111" s="24"/>
      <c r="H111" s="24"/>
      <c r="I111" s="31"/>
      <c r="J111" s="31"/>
      <c r="K111" s="35"/>
    </row>
    <row r="112" spans="2:11" x14ac:dyDescent="0.25">
      <c r="C112" s="59" t="s">
        <v>15</v>
      </c>
      <c r="D112" s="54"/>
      <c r="E112" s="6"/>
      <c r="F112" s="19"/>
      <c r="G112" s="24"/>
      <c r="H112" s="24"/>
      <c r="I112" s="31"/>
      <c r="J112" s="31"/>
      <c r="K112" s="35"/>
    </row>
    <row r="113" spans="2:11" x14ac:dyDescent="0.25">
      <c r="B113" s="8" t="s">
        <v>1274</v>
      </c>
      <c r="C113" s="57" t="s">
        <v>1275</v>
      </c>
      <c r="D113" s="54" t="s">
        <v>1276</v>
      </c>
      <c r="E113" s="6" t="s">
        <v>656</v>
      </c>
      <c r="F113" s="19">
        <v>200000000</v>
      </c>
      <c r="G113" s="24">
        <v>198326</v>
      </c>
      <c r="H113" s="24">
        <v>3.38</v>
      </c>
      <c r="I113" s="31">
        <v>6.8463000000000003</v>
      </c>
      <c r="J113" s="31"/>
      <c r="K113" s="35"/>
    </row>
    <row r="114" spans="2:11" x14ac:dyDescent="0.25">
      <c r="B114" s="8" t="s">
        <v>1277</v>
      </c>
      <c r="C114" s="57" t="s">
        <v>1278</v>
      </c>
      <c r="D114" s="54" t="s">
        <v>1279</v>
      </c>
      <c r="E114" s="6" t="s">
        <v>656</v>
      </c>
      <c r="F114" s="19">
        <v>182000000</v>
      </c>
      <c r="G114" s="24">
        <v>180233.33</v>
      </c>
      <c r="H114" s="24">
        <v>3.07</v>
      </c>
      <c r="I114" s="31">
        <v>6.8803999999999998</v>
      </c>
      <c r="J114" s="31"/>
      <c r="K114" s="35"/>
    </row>
    <row r="115" spans="2:11" x14ac:dyDescent="0.25">
      <c r="B115" s="8" t="s">
        <v>948</v>
      </c>
      <c r="C115" s="57" t="s">
        <v>949</v>
      </c>
      <c r="D115" s="54" t="s">
        <v>950</v>
      </c>
      <c r="E115" s="6" t="s">
        <v>656</v>
      </c>
      <c r="F115" s="19">
        <v>125000000</v>
      </c>
      <c r="G115" s="24">
        <v>123786.63</v>
      </c>
      <c r="H115" s="24">
        <v>2.11</v>
      </c>
      <c r="I115" s="31">
        <v>6.8803999999999998</v>
      </c>
      <c r="J115" s="31"/>
      <c r="K115" s="35"/>
    </row>
    <row r="116" spans="2:11" x14ac:dyDescent="0.25">
      <c r="B116" s="8" t="s">
        <v>951</v>
      </c>
      <c r="C116" s="57" t="s">
        <v>952</v>
      </c>
      <c r="D116" s="54" t="s">
        <v>953</v>
      </c>
      <c r="E116" s="6" t="s">
        <v>656</v>
      </c>
      <c r="F116" s="19">
        <v>121000000</v>
      </c>
      <c r="G116" s="24">
        <v>119669.12</v>
      </c>
      <c r="H116" s="24">
        <v>2.04</v>
      </c>
      <c r="I116" s="31">
        <v>6.8800999999999997</v>
      </c>
      <c r="J116" s="31"/>
      <c r="K116" s="35"/>
    </row>
    <row r="117" spans="2:11" x14ac:dyDescent="0.25">
      <c r="B117" s="8" t="s">
        <v>1280</v>
      </c>
      <c r="C117" s="57" t="s">
        <v>1281</v>
      </c>
      <c r="D117" s="54" t="s">
        <v>1282</v>
      </c>
      <c r="E117" s="6" t="s">
        <v>656</v>
      </c>
      <c r="F117" s="19">
        <v>115500000</v>
      </c>
      <c r="G117" s="24">
        <v>113765.54</v>
      </c>
      <c r="H117" s="24">
        <v>1.94</v>
      </c>
      <c r="I117" s="31">
        <v>6.8700999999999999</v>
      </c>
      <c r="J117" s="31"/>
      <c r="K117" s="35"/>
    </row>
    <row r="118" spans="2:11" x14ac:dyDescent="0.25">
      <c r="B118" s="8" t="s">
        <v>1283</v>
      </c>
      <c r="C118" s="57" t="s">
        <v>1284</v>
      </c>
      <c r="D118" s="54" t="s">
        <v>1285</v>
      </c>
      <c r="E118" s="6" t="s">
        <v>656</v>
      </c>
      <c r="F118" s="19">
        <v>87000000</v>
      </c>
      <c r="G118" s="24">
        <v>86495.31</v>
      </c>
      <c r="H118" s="24">
        <v>1.47</v>
      </c>
      <c r="I118" s="31">
        <v>6.8700999999999999</v>
      </c>
      <c r="J118" s="31"/>
      <c r="K118" s="35"/>
    </row>
    <row r="119" spans="2:11" x14ac:dyDescent="0.25">
      <c r="B119" s="8" t="s">
        <v>1286</v>
      </c>
      <c r="C119" s="57" t="s">
        <v>1287</v>
      </c>
      <c r="D119" s="54" t="s">
        <v>1288</v>
      </c>
      <c r="E119" s="6" t="s">
        <v>656</v>
      </c>
      <c r="F119" s="19">
        <v>80000000</v>
      </c>
      <c r="G119" s="24">
        <v>79955.12</v>
      </c>
      <c r="H119" s="24">
        <v>1.36</v>
      </c>
      <c r="I119" s="31">
        <v>6.8292999999999999</v>
      </c>
      <c r="J119" s="31"/>
      <c r="K119" s="35"/>
    </row>
    <row r="120" spans="2:11" x14ac:dyDescent="0.25">
      <c r="B120" s="8" t="s">
        <v>1289</v>
      </c>
      <c r="C120" s="57" t="s">
        <v>1290</v>
      </c>
      <c r="D120" s="54" t="s">
        <v>1291</v>
      </c>
      <c r="E120" s="6" t="s">
        <v>656</v>
      </c>
      <c r="F120" s="19">
        <v>72000000</v>
      </c>
      <c r="G120" s="24">
        <v>71678.59</v>
      </c>
      <c r="H120" s="24">
        <v>1.22</v>
      </c>
      <c r="I120" s="31">
        <v>6.8193999999999999</v>
      </c>
      <c r="J120" s="31"/>
      <c r="K120" s="35"/>
    </row>
    <row r="121" spans="2:11" x14ac:dyDescent="0.25">
      <c r="B121" s="8" t="s">
        <v>1292</v>
      </c>
      <c r="C121" s="57" t="s">
        <v>1293</v>
      </c>
      <c r="D121" s="54" t="s">
        <v>1294</v>
      </c>
      <c r="E121" s="6" t="s">
        <v>656</v>
      </c>
      <c r="F121" s="19">
        <v>68000000</v>
      </c>
      <c r="G121" s="24">
        <v>67519.17</v>
      </c>
      <c r="H121" s="24">
        <v>1.1499999999999999</v>
      </c>
      <c r="I121" s="31">
        <v>6.8402000000000003</v>
      </c>
      <c r="J121" s="31"/>
      <c r="K121" s="35"/>
    </row>
    <row r="122" spans="2:11" x14ac:dyDescent="0.25">
      <c r="B122" s="8" t="s">
        <v>1295</v>
      </c>
      <c r="C122" s="57" t="s">
        <v>1296</v>
      </c>
      <c r="D122" s="54" t="s">
        <v>1297</v>
      </c>
      <c r="E122" s="6" t="s">
        <v>656</v>
      </c>
      <c r="F122" s="19">
        <v>50000000</v>
      </c>
      <c r="G122" s="24">
        <v>49258.3</v>
      </c>
      <c r="H122" s="24">
        <v>0.84</v>
      </c>
      <c r="I122" s="31">
        <v>6.8701999999999996</v>
      </c>
      <c r="J122" s="31"/>
      <c r="K122" s="35"/>
    </row>
    <row r="123" spans="2:11" x14ac:dyDescent="0.25">
      <c r="B123" s="8" t="s">
        <v>1298</v>
      </c>
      <c r="C123" s="57" t="s">
        <v>1299</v>
      </c>
      <c r="D123" s="54" t="s">
        <v>1300</v>
      </c>
      <c r="E123" s="6" t="s">
        <v>656</v>
      </c>
      <c r="F123" s="19">
        <v>50000000</v>
      </c>
      <c r="G123" s="24">
        <v>49193.85</v>
      </c>
      <c r="H123" s="24">
        <v>0.84</v>
      </c>
      <c r="I123" s="31">
        <v>6.8750999999999998</v>
      </c>
      <c r="J123" s="31"/>
      <c r="K123" s="35"/>
    </row>
    <row r="124" spans="2:11" x14ac:dyDescent="0.25">
      <c r="B124" s="8" t="s">
        <v>1301</v>
      </c>
      <c r="C124" s="57" t="s">
        <v>1302</v>
      </c>
      <c r="D124" s="54" t="s">
        <v>1303</v>
      </c>
      <c r="E124" s="6" t="s">
        <v>656</v>
      </c>
      <c r="F124" s="19">
        <v>25000000</v>
      </c>
      <c r="G124" s="24">
        <v>24823.35</v>
      </c>
      <c r="H124" s="24">
        <v>0.42</v>
      </c>
      <c r="I124" s="31">
        <v>6.8353999999999999</v>
      </c>
      <c r="J124" s="31"/>
      <c r="K124" s="35"/>
    </row>
    <row r="125" spans="2:11" x14ac:dyDescent="0.25">
      <c r="B125" s="8" t="s">
        <v>1304</v>
      </c>
      <c r="C125" s="57" t="s">
        <v>1305</v>
      </c>
      <c r="D125" s="54" t="s">
        <v>1306</v>
      </c>
      <c r="E125" s="6" t="s">
        <v>656</v>
      </c>
      <c r="F125" s="19">
        <v>22500000</v>
      </c>
      <c r="G125" s="24">
        <v>22487.33</v>
      </c>
      <c r="H125" s="24">
        <v>0.38</v>
      </c>
      <c r="I125" s="31">
        <v>6.8536999999999999</v>
      </c>
      <c r="J125" s="31"/>
      <c r="K125" s="35"/>
    </row>
    <row r="126" spans="2:11" x14ac:dyDescent="0.25">
      <c r="B126" s="8" t="s">
        <v>1307</v>
      </c>
      <c r="C126" s="57" t="s">
        <v>1308</v>
      </c>
      <c r="D126" s="54" t="s">
        <v>1309</v>
      </c>
      <c r="E126" s="6" t="s">
        <v>656</v>
      </c>
      <c r="F126" s="19">
        <v>20000000</v>
      </c>
      <c r="G126" s="24">
        <v>19962.8</v>
      </c>
      <c r="H126" s="24">
        <v>0.34</v>
      </c>
      <c r="I126" s="31">
        <v>6.8017000000000003</v>
      </c>
      <c r="J126" s="31"/>
      <c r="K126" s="35"/>
    </row>
    <row r="127" spans="2:11" x14ac:dyDescent="0.25">
      <c r="B127" s="8" t="s">
        <v>1310</v>
      </c>
      <c r="C127" s="57" t="s">
        <v>1311</v>
      </c>
      <c r="D127" s="54" t="s">
        <v>1312</v>
      </c>
      <c r="E127" s="6" t="s">
        <v>656</v>
      </c>
      <c r="F127" s="19">
        <v>17500000</v>
      </c>
      <c r="G127" s="24">
        <v>17307.52</v>
      </c>
      <c r="H127" s="24">
        <v>0.28999999999999998</v>
      </c>
      <c r="I127" s="31">
        <v>6.8800999999999997</v>
      </c>
      <c r="J127" s="31"/>
      <c r="K127" s="35"/>
    </row>
    <row r="128" spans="2:11" x14ac:dyDescent="0.25">
      <c r="B128" s="8" t="s">
        <v>1313</v>
      </c>
      <c r="C128" s="57" t="s">
        <v>1314</v>
      </c>
      <c r="D128" s="54" t="s">
        <v>1315</v>
      </c>
      <c r="E128" s="6" t="s">
        <v>656</v>
      </c>
      <c r="F128" s="19">
        <v>17500000</v>
      </c>
      <c r="G128" s="24">
        <v>17284.03</v>
      </c>
      <c r="H128" s="24">
        <v>0.28999999999999998</v>
      </c>
      <c r="I128" s="31">
        <v>6.9101999999999997</v>
      </c>
      <c r="J128" s="31"/>
      <c r="K128" s="35"/>
    </row>
    <row r="129" spans="1:11" x14ac:dyDescent="0.25">
      <c r="B129" s="8" t="s">
        <v>1316</v>
      </c>
      <c r="C129" s="57" t="s">
        <v>1317</v>
      </c>
      <c r="D129" s="54" t="s">
        <v>1318</v>
      </c>
      <c r="E129" s="6" t="s">
        <v>656</v>
      </c>
      <c r="F129" s="19">
        <v>15000000</v>
      </c>
      <c r="G129" s="24">
        <v>14795.52</v>
      </c>
      <c r="H129" s="24">
        <v>0.25</v>
      </c>
      <c r="I129" s="31">
        <v>6.9101999999999997</v>
      </c>
      <c r="J129" s="31"/>
      <c r="K129" s="35"/>
    </row>
    <row r="130" spans="1:11" x14ac:dyDescent="0.25">
      <c r="B130" s="8" t="s">
        <v>1319</v>
      </c>
      <c r="C130" s="57" t="s">
        <v>1320</v>
      </c>
      <c r="D130" s="54" t="s">
        <v>1321</v>
      </c>
      <c r="E130" s="6" t="s">
        <v>656</v>
      </c>
      <c r="F130" s="19">
        <v>10000000</v>
      </c>
      <c r="G130" s="24">
        <v>9890.01</v>
      </c>
      <c r="H130" s="24">
        <v>0.17</v>
      </c>
      <c r="I130" s="31">
        <v>6.8800999999999997</v>
      </c>
      <c r="J130" s="31"/>
      <c r="K130" s="35"/>
    </row>
    <row r="131" spans="1:11" x14ac:dyDescent="0.25">
      <c r="B131" s="8" t="s">
        <v>1322</v>
      </c>
      <c r="C131" s="57" t="s">
        <v>1323</v>
      </c>
      <c r="D131" s="54" t="s">
        <v>1324</v>
      </c>
      <c r="E131" s="6" t="s">
        <v>656</v>
      </c>
      <c r="F131" s="19">
        <v>10000000</v>
      </c>
      <c r="G131" s="24">
        <v>9863.68</v>
      </c>
      <c r="H131" s="24">
        <v>0.17</v>
      </c>
      <c r="I131" s="31">
        <v>6.9101999999999997</v>
      </c>
      <c r="J131" s="31"/>
      <c r="K131" s="35"/>
    </row>
    <row r="132" spans="1:11" x14ac:dyDescent="0.25">
      <c r="B132" s="8" t="s">
        <v>1325</v>
      </c>
      <c r="C132" s="57" t="s">
        <v>1326</v>
      </c>
      <c r="D132" s="54" t="s">
        <v>1327</v>
      </c>
      <c r="E132" s="6" t="s">
        <v>656</v>
      </c>
      <c r="F132" s="19">
        <v>9000000</v>
      </c>
      <c r="G132" s="24">
        <v>8959.84</v>
      </c>
      <c r="H132" s="24">
        <v>0.15</v>
      </c>
      <c r="I132" s="31">
        <v>6.8163999999999998</v>
      </c>
      <c r="J132" s="31"/>
      <c r="K132" s="35"/>
    </row>
    <row r="133" spans="1:11" x14ac:dyDescent="0.25">
      <c r="B133" s="8" t="s">
        <v>1328</v>
      </c>
      <c r="C133" s="57" t="s">
        <v>1329</v>
      </c>
      <c r="D133" s="54" t="s">
        <v>1330</v>
      </c>
      <c r="E133" s="6" t="s">
        <v>656</v>
      </c>
      <c r="F133" s="19">
        <v>5000000</v>
      </c>
      <c r="G133" s="24">
        <v>4925.83</v>
      </c>
      <c r="H133" s="24">
        <v>0.08</v>
      </c>
      <c r="I133" s="31">
        <v>6.8701999999999996</v>
      </c>
      <c r="J133" s="31"/>
      <c r="K133" s="35"/>
    </row>
    <row r="134" spans="1:11" x14ac:dyDescent="0.25">
      <c r="C134" s="58" t="s">
        <v>39</v>
      </c>
      <c r="D134" s="54"/>
      <c r="E134" s="6"/>
      <c r="F134" s="19"/>
      <c r="G134" s="25">
        <v>1290180.8700000001</v>
      </c>
      <c r="H134" s="25">
        <v>21.96</v>
      </c>
      <c r="I134" s="31"/>
      <c r="J134" s="31"/>
      <c r="K134" s="35"/>
    </row>
    <row r="135" spans="1:11" x14ac:dyDescent="0.25">
      <c r="C135" s="57"/>
      <c r="D135" s="54"/>
      <c r="E135" s="6"/>
      <c r="F135" s="19"/>
      <c r="G135" s="24"/>
      <c r="H135" s="24"/>
      <c r="I135" s="31"/>
      <c r="J135" s="31"/>
      <c r="K135" s="35"/>
    </row>
    <row r="136" spans="1:11" x14ac:dyDescent="0.25">
      <c r="C136" s="58" t="s">
        <v>16</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17</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A140" s="10"/>
      <c r="B140" s="28"/>
      <c r="C140" s="58" t="s">
        <v>18</v>
      </c>
      <c r="D140" s="54"/>
      <c r="E140" s="6"/>
      <c r="F140" s="19"/>
      <c r="G140" s="24"/>
      <c r="H140" s="24"/>
      <c r="I140" s="31"/>
      <c r="J140" s="31"/>
      <c r="K140" s="35"/>
    </row>
    <row r="141" spans="1:11" x14ac:dyDescent="0.25">
      <c r="C141" s="59" t="s">
        <v>4713</v>
      </c>
      <c r="D141" s="54"/>
      <c r="E141" s="6"/>
      <c r="F141" s="19"/>
      <c r="G141" s="24"/>
      <c r="H141" s="24"/>
      <c r="I141" s="31"/>
      <c r="J141" s="31"/>
      <c r="K141" s="35"/>
    </row>
    <row r="142" spans="1:11" x14ac:dyDescent="0.25">
      <c r="B142" s="8" t="s">
        <v>750</v>
      </c>
      <c r="C142" s="57" t="s">
        <v>4714</v>
      </c>
      <c r="D142" s="54" t="s">
        <v>751</v>
      </c>
      <c r="E142" s="6"/>
      <c r="F142" s="19">
        <v>158633.068</v>
      </c>
      <c r="G142" s="24">
        <v>15995.44</v>
      </c>
      <c r="H142" s="24">
        <v>0.27</v>
      </c>
      <c r="I142" s="31">
        <v>7.18</v>
      </c>
      <c r="J142" s="31"/>
      <c r="K142" s="35"/>
    </row>
    <row r="143" spans="1:11" x14ac:dyDescent="0.25">
      <c r="C143" s="58" t="s">
        <v>39</v>
      </c>
      <c r="D143" s="54"/>
      <c r="E143" s="6"/>
      <c r="F143" s="19"/>
      <c r="G143" s="25">
        <v>15995.44</v>
      </c>
      <c r="H143" s="25">
        <v>0.27</v>
      </c>
      <c r="I143" s="31"/>
      <c r="J143" s="31"/>
      <c r="K143" s="35"/>
    </row>
    <row r="144" spans="1: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9" t="s">
        <v>23</v>
      </c>
      <c r="D151" s="54"/>
      <c r="E151" s="6"/>
      <c r="F151" s="19"/>
      <c r="G151" s="24"/>
      <c r="H151" s="24"/>
      <c r="I151" s="31"/>
      <c r="J151" s="31"/>
      <c r="K151" s="35"/>
    </row>
    <row r="152" spans="1:54" x14ac:dyDescent="0.25">
      <c r="B152" s="8" t="s">
        <v>37</v>
      </c>
      <c r="C152" s="57" t="s">
        <v>38</v>
      </c>
      <c r="D152" s="54"/>
      <c r="E152" s="6"/>
      <c r="F152" s="19"/>
      <c r="G152" s="24">
        <v>10420</v>
      </c>
      <c r="H152" s="24">
        <v>0.18</v>
      </c>
      <c r="I152" s="31"/>
      <c r="J152" s="31"/>
      <c r="K152" s="35"/>
    </row>
    <row r="153" spans="1:54" x14ac:dyDescent="0.25">
      <c r="C153" s="58" t="s">
        <v>39</v>
      </c>
      <c r="D153" s="54"/>
      <c r="E153" s="6"/>
      <c r="F153" s="19"/>
      <c r="G153" s="25">
        <v>10420</v>
      </c>
      <c r="H153" s="25">
        <v>0.18</v>
      </c>
      <c r="I153" s="31"/>
      <c r="J153" s="31"/>
      <c r="K153" s="35"/>
    </row>
    <row r="154" spans="1:54" x14ac:dyDescent="0.25">
      <c r="C154" s="57"/>
      <c r="D154" s="54"/>
      <c r="E154" s="6"/>
      <c r="F154" s="19"/>
      <c r="G154" s="24"/>
      <c r="H154" s="24"/>
      <c r="I154" s="31"/>
      <c r="J154" s="31"/>
      <c r="K154" s="35"/>
    </row>
    <row r="155" spans="1:54" x14ac:dyDescent="0.25">
      <c r="A155" s="10"/>
      <c r="B155" s="28"/>
      <c r="C155" s="58" t="s">
        <v>24</v>
      </c>
      <c r="D155" s="54"/>
      <c r="E155" s="6"/>
      <c r="F155" s="19"/>
      <c r="G155" s="24"/>
      <c r="H155" s="24"/>
      <c r="I155" s="31"/>
      <c r="J155" s="31"/>
      <c r="K155" s="35"/>
    </row>
    <row r="156" spans="1:54" s="2" customFormat="1" ht="13.5" x14ac:dyDescent="0.25">
      <c r="A156" s="28"/>
      <c r="B156" s="28"/>
      <c r="C156" s="57" t="s">
        <v>4705</v>
      </c>
      <c r="D156" s="54"/>
      <c r="E156" s="6"/>
      <c r="F156" s="19"/>
      <c r="G156" s="24" t="s">
        <v>2</v>
      </c>
      <c r="H156" s="24" t="s">
        <v>2</v>
      </c>
      <c r="I156" s="31"/>
      <c r="J156" s="31"/>
      <c r="K156" s="35"/>
      <c r="L156" s="3"/>
      <c r="AI156" s="3"/>
      <c r="AV156" s="3"/>
      <c r="AX156" s="3"/>
      <c r="BB156" s="3"/>
    </row>
    <row r="157" spans="1:54" x14ac:dyDescent="0.25">
      <c r="B157" s="8"/>
      <c r="C157" s="57" t="s">
        <v>40</v>
      </c>
      <c r="D157" s="54"/>
      <c r="E157" s="6"/>
      <c r="F157" s="19"/>
      <c r="G157" s="24">
        <v>-257502.38</v>
      </c>
      <c r="H157" s="24">
        <v>-4.37</v>
      </c>
      <c r="I157" s="31"/>
      <c r="J157" s="31"/>
      <c r="K157" s="35"/>
    </row>
    <row r="158" spans="1:54" x14ac:dyDescent="0.25">
      <c r="C158" s="58" t="s">
        <v>39</v>
      </c>
      <c r="D158" s="54"/>
      <c r="E158" s="6"/>
      <c r="F158" s="19"/>
      <c r="G158" s="25">
        <v>-257502.38</v>
      </c>
      <c r="H158" s="25">
        <v>-4.37</v>
      </c>
      <c r="I158" s="31"/>
      <c r="J158" s="31"/>
      <c r="K158" s="35"/>
    </row>
    <row r="159" spans="1:54" x14ac:dyDescent="0.25">
      <c r="C159" s="57"/>
      <c r="D159" s="54"/>
      <c r="E159" s="6"/>
      <c r="F159" s="19"/>
      <c r="G159" s="24"/>
      <c r="H159" s="24"/>
      <c r="I159" s="31"/>
      <c r="J159" s="31"/>
      <c r="K159" s="35"/>
    </row>
    <row r="160" spans="1:54" x14ac:dyDescent="0.25">
      <c r="C160" s="60" t="s">
        <v>41</v>
      </c>
      <c r="D160" s="55"/>
      <c r="E160" s="5"/>
      <c r="F160" s="20"/>
      <c r="G160" s="26">
        <v>5872928.3899999997</v>
      </c>
      <c r="H160" s="26">
        <v>100.00000000000001</v>
      </c>
      <c r="I160" s="32"/>
      <c r="J160" s="32"/>
      <c r="K160" s="36"/>
    </row>
    <row r="163" spans="3:11" x14ac:dyDescent="0.25">
      <c r="C163" s="1" t="s">
        <v>42</v>
      </c>
    </row>
    <row r="164" spans="3:11" x14ac:dyDescent="0.25">
      <c r="C164" s="37" t="s">
        <v>43</v>
      </c>
      <c r="D164" s="37"/>
      <c r="E164" s="37"/>
      <c r="F164" s="37"/>
      <c r="G164" s="37"/>
      <c r="H164" s="37"/>
      <c r="I164" s="37"/>
      <c r="J164" s="37"/>
      <c r="K164" s="37"/>
    </row>
    <row r="165" spans="3:11" x14ac:dyDescent="0.25">
      <c r="C165" s="2" t="s">
        <v>44</v>
      </c>
    </row>
    <row r="166" spans="3:11" x14ac:dyDescent="0.25">
      <c r="C166" s="2" t="s">
        <v>45</v>
      </c>
    </row>
    <row r="167" spans="3:11" x14ac:dyDescent="0.25">
      <c r="C167" s="2" t="s">
        <v>46</v>
      </c>
    </row>
    <row r="168" spans="3:11" x14ac:dyDescent="0.25">
      <c r="C168" s="2" t="s">
        <v>47</v>
      </c>
    </row>
    <row r="170" spans="3:11" x14ac:dyDescent="0.25">
      <c r="C170" s="77" t="s">
        <v>4788</v>
      </c>
      <c r="E170" s="77" t="s">
        <v>4789</v>
      </c>
      <c r="F170" s="78"/>
    </row>
    <row r="171" spans="3:11" x14ac:dyDescent="0.25">
      <c r="E171" s="2" t="s">
        <v>4803</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V87"/>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1331</v>
      </c>
      <c r="J2" s="38" t="s">
        <v>4517</v>
      </c>
    </row>
    <row r="3" spans="1:54" ht="16.5" x14ac:dyDescent="0.3">
      <c r="C3" s="1" t="s">
        <v>26</v>
      </c>
      <c r="D3" s="21" t="s">
        <v>1332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734</v>
      </c>
      <c r="C18" s="57" t="s">
        <v>688</v>
      </c>
      <c r="D18" s="54" t="s">
        <v>735</v>
      </c>
      <c r="E18" s="6" t="s">
        <v>579</v>
      </c>
      <c r="F18" s="19">
        <v>1500</v>
      </c>
      <c r="G18" s="24">
        <v>14922.72</v>
      </c>
      <c r="H18" s="24">
        <v>5.08</v>
      </c>
      <c r="I18" s="31">
        <v>7.835</v>
      </c>
      <c r="J18" s="31"/>
      <c r="K18" s="35" t="s">
        <v>580</v>
      </c>
    </row>
    <row r="19" spans="2:11" x14ac:dyDescent="0.25">
      <c r="B19" s="8" t="s">
        <v>1333</v>
      </c>
      <c r="C19" s="57" t="s">
        <v>1119</v>
      </c>
      <c r="D19" s="54" t="s">
        <v>1334</v>
      </c>
      <c r="E19" s="6" t="s">
        <v>1335</v>
      </c>
      <c r="F19" s="19">
        <v>10000</v>
      </c>
      <c r="G19" s="24">
        <v>9938.67</v>
      </c>
      <c r="H19" s="24">
        <v>3.38</v>
      </c>
      <c r="I19" s="31">
        <v>8.1411999999999995</v>
      </c>
      <c r="J19" s="31"/>
      <c r="K19" s="35" t="s">
        <v>580</v>
      </c>
    </row>
    <row r="20" spans="2:11" x14ac:dyDescent="0.25">
      <c r="B20" s="8" t="s">
        <v>1336</v>
      </c>
      <c r="C20" s="57" t="s">
        <v>1337</v>
      </c>
      <c r="D20" s="54" t="s">
        <v>1338</v>
      </c>
      <c r="E20" s="6" t="s">
        <v>579</v>
      </c>
      <c r="F20" s="19">
        <v>7500</v>
      </c>
      <c r="G20" s="24">
        <v>7517.48</v>
      </c>
      <c r="H20" s="24">
        <v>2.56</v>
      </c>
      <c r="I20" s="31">
        <v>8.3478999999999992</v>
      </c>
      <c r="J20" s="31"/>
      <c r="K20" s="35" t="s">
        <v>580</v>
      </c>
    </row>
    <row r="21" spans="2:11" x14ac:dyDescent="0.25">
      <c r="B21" s="8" t="s">
        <v>725</v>
      </c>
      <c r="C21" s="57" t="s">
        <v>726</v>
      </c>
      <c r="D21" s="54" t="s">
        <v>727</v>
      </c>
      <c r="E21" s="6" t="s">
        <v>728</v>
      </c>
      <c r="F21" s="19">
        <v>650</v>
      </c>
      <c r="G21" s="24">
        <v>6622.05</v>
      </c>
      <c r="H21" s="24">
        <v>2.25</v>
      </c>
      <c r="I21" s="31">
        <v>7.85</v>
      </c>
      <c r="J21" s="31"/>
      <c r="K21" s="35"/>
    </row>
    <row r="22" spans="2:11" x14ac:dyDescent="0.25">
      <c r="B22" s="8" t="s">
        <v>617</v>
      </c>
      <c r="C22" s="57" t="s">
        <v>51</v>
      </c>
      <c r="D22" s="54" t="s">
        <v>618</v>
      </c>
      <c r="E22" s="6" t="s">
        <v>579</v>
      </c>
      <c r="F22" s="19">
        <v>5000</v>
      </c>
      <c r="G22" s="24">
        <v>4980.97</v>
      </c>
      <c r="H22" s="24">
        <v>1.69</v>
      </c>
      <c r="I22" s="31">
        <v>8.0378000000000007</v>
      </c>
      <c r="J22" s="31"/>
      <c r="K22" s="35" t="s">
        <v>580</v>
      </c>
    </row>
    <row r="23" spans="2:11" x14ac:dyDescent="0.25">
      <c r="C23" s="58" t="s">
        <v>39</v>
      </c>
      <c r="D23" s="54"/>
      <c r="E23" s="6"/>
      <c r="F23" s="19"/>
      <c r="G23" s="25">
        <v>43981.89</v>
      </c>
      <c r="H23" s="25">
        <v>14.96</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9</v>
      </c>
      <c r="D29" s="54"/>
      <c r="E29" s="6"/>
      <c r="F29" s="19"/>
      <c r="G29" s="24"/>
      <c r="H29" s="24"/>
      <c r="I29" s="31"/>
      <c r="J29" s="31"/>
      <c r="K29" s="35"/>
    </row>
    <row r="30" spans="2:11" x14ac:dyDescent="0.25">
      <c r="B30" s="8" t="s">
        <v>653</v>
      </c>
      <c r="C30" s="57" t="s">
        <v>654</v>
      </c>
      <c r="D30" s="54" t="s">
        <v>655</v>
      </c>
      <c r="E30" s="6" t="s">
        <v>656</v>
      </c>
      <c r="F30" s="19">
        <v>84500000</v>
      </c>
      <c r="G30" s="24">
        <v>84513.44</v>
      </c>
      <c r="H30" s="24">
        <v>28.75</v>
      </c>
      <c r="I30" s="31">
        <v>7.3047186999999996</v>
      </c>
      <c r="J30" s="31"/>
      <c r="K30" s="35"/>
    </row>
    <row r="31" spans="2:11" x14ac:dyDescent="0.25">
      <c r="B31" s="8" t="s">
        <v>1080</v>
      </c>
      <c r="C31" s="57" t="s">
        <v>1081</v>
      </c>
      <c r="D31" s="54" t="s">
        <v>1082</v>
      </c>
      <c r="E31" s="6" t="s">
        <v>656</v>
      </c>
      <c r="F31" s="19">
        <v>37000000</v>
      </c>
      <c r="G31" s="24">
        <v>36945.06</v>
      </c>
      <c r="H31" s="24">
        <v>12.57</v>
      </c>
      <c r="I31" s="31">
        <v>7.2578085999999997</v>
      </c>
      <c r="J31" s="31"/>
      <c r="K31" s="35"/>
    </row>
    <row r="32" spans="2:11" x14ac:dyDescent="0.25">
      <c r="B32" s="8" t="s">
        <v>657</v>
      </c>
      <c r="C32" s="57" t="s">
        <v>658</v>
      </c>
      <c r="D32" s="54" t="s">
        <v>659</v>
      </c>
      <c r="E32" s="6" t="s">
        <v>656</v>
      </c>
      <c r="F32" s="19">
        <v>35000000</v>
      </c>
      <c r="G32" s="24">
        <v>34551.86</v>
      </c>
      <c r="H32" s="24">
        <v>11.75</v>
      </c>
      <c r="I32" s="31">
        <v>7.5442814</v>
      </c>
      <c r="J32" s="31"/>
      <c r="K32" s="35"/>
    </row>
    <row r="33" spans="2:11" x14ac:dyDescent="0.25">
      <c r="B33" s="8" t="s">
        <v>1083</v>
      </c>
      <c r="C33" s="57" t="s">
        <v>1084</v>
      </c>
      <c r="D33" s="54" t="s">
        <v>1085</v>
      </c>
      <c r="E33" s="6" t="s">
        <v>656</v>
      </c>
      <c r="F33" s="19">
        <v>32000000</v>
      </c>
      <c r="G33" s="24">
        <v>32143.200000000001</v>
      </c>
      <c r="H33" s="24">
        <v>10.94</v>
      </c>
      <c r="I33" s="31">
        <v>7.3198809000000002</v>
      </c>
      <c r="J33" s="31"/>
      <c r="K33" s="35"/>
    </row>
    <row r="34" spans="2:11" x14ac:dyDescent="0.25">
      <c r="B34" s="8" t="s">
        <v>1340</v>
      </c>
      <c r="C34" s="57" t="s">
        <v>1341</v>
      </c>
      <c r="D34" s="54" t="s">
        <v>1342</v>
      </c>
      <c r="E34" s="6" t="s">
        <v>656</v>
      </c>
      <c r="F34" s="19">
        <v>18000000</v>
      </c>
      <c r="G34" s="24">
        <v>17270.5</v>
      </c>
      <c r="H34" s="24">
        <v>5.88</v>
      </c>
      <c r="I34" s="31">
        <v>7.3420161999999998</v>
      </c>
      <c r="J34" s="31"/>
      <c r="K34" s="35"/>
    </row>
    <row r="35" spans="2:11" x14ac:dyDescent="0.25">
      <c r="B35" s="8" t="s">
        <v>1030</v>
      </c>
      <c r="C35" s="57" t="s">
        <v>1031</v>
      </c>
      <c r="D35" s="54" t="s">
        <v>1032</v>
      </c>
      <c r="E35" s="6" t="s">
        <v>656</v>
      </c>
      <c r="F35" s="19">
        <v>17500000</v>
      </c>
      <c r="G35" s="24">
        <v>17140.939999999999</v>
      </c>
      <c r="H35" s="24">
        <v>5.83</v>
      </c>
      <c r="I35" s="31">
        <v>7.5479981</v>
      </c>
      <c r="J35" s="31"/>
      <c r="K35" s="35"/>
    </row>
    <row r="36" spans="2:11" x14ac:dyDescent="0.25">
      <c r="C36" s="58" t="s">
        <v>39</v>
      </c>
      <c r="D36" s="54"/>
      <c r="E36" s="6"/>
      <c r="F36" s="19"/>
      <c r="G36" s="25">
        <v>222565</v>
      </c>
      <c r="H36" s="25">
        <v>75.72</v>
      </c>
      <c r="I36" s="31"/>
      <c r="J36" s="31"/>
      <c r="K36" s="35"/>
    </row>
    <row r="37" spans="2:11" x14ac:dyDescent="0.25">
      <c r="C37" s="57"/>
      <c r="D37" s="54"/>
      <c r="E37" s="6"/>
      <c r="F37" s="19"/>
      <c r="G37" s="24"/>
      <c r="H37" s="24"/>
      <c r="I37" s="31"/>
      <c r="J37" s="31"/>
      <c r="K37" s="35"/>
    </row>
    <row r="38" spans="2:11" x14ac:dyDescent="0.25">
      <c r="C38" s="59" t="s">
        <v>10</v>
      </c>
      <c r="D38" s="54"/>
      <c r="E38" s="6"/>
      <c r="F38" s="19"/>
      <c r="G38" s="24"/>
      <c r="H38" s="24"/>
      <c r="I38" s="31"/>
      <c r="J38" s="31"/>
      <c r="K38" s="35"/>
    </row>
    <row r="39" spans="2:11" x14ac:dyDescent="0.25">
      <c r="B39" s="8" t="s">
        <v>1343</v>
      </c>
      <c r="C39" s="57" t="s">
        <v>1344</v>
      </c>
      <c r="D39" s="54" t="s">
        <v>1345</v>
      </c>
      <c r="E39" s="6" t="s">
        <v>656</v>
      </c>
      <c r="F39" s="19">
        <v>9000000</v>
      </c>
      <c r="G39" s="24">
        <v>9011.5300000000007</v>
      </c>
      <c r="H39" s="24">
        <v>3.07</v>
      </c>
      <c r="I39" s="31">
        <v>7.7975760999999997</v>
      </c>
      <c r="J39" s="31"/>
      <c r="K39" s="35"/>
    </row>
    <row r="40" spans="2:11" x14ac:dyDescent="0.25">
      <c r="B40" s="8" t="s">
        <v>1346</v>
      </c>
      <c r="C40" s="57" t="s">
        <v>1347</v>
      </c>
      <c r="D40" s="54" t="s">
        <v>1348</v>
      </c>
      <c r="E40" s="6" t="s">
        <v>656</v>
      </c>
      <c r="F40" s="19">
        <v>5000000</v>
      </c>
      <c r="G40" s="24">
        <v>5049.59</v>
      </c>
      <c r="H40" s="24">
        <v>1.72</v>
      </c>
      <c r="I40" s="31">
        <v>7.7515425000000002</v>
      </c>
      <c r="J40" s="31"/>
      <c r="K40" s="35"/>
    </row>
    <row r="41" spans="2:11" x14ac:dyDescent="0.25">
      <c r="B41" s="8" t="s">
        <v>681</v>
      </c>
      <c r="C41" s="57" t="s">
        <v>682</v>
      </c>
      <c r="D41" s="54" t="s">
        <v>683</v>
      </c>
      <c r="E41" s="6" t="s">
        <v>656</v>
      </c>
      <c r="F41" s="19">
        <v>76100</v>
      </c>
      <c r="G41" s="24">
        <v>76.61</v>
      </c>
      <c r="H41" s="24">
        <v>0.03</v>
      </c>
      <c r="I41" s="31">
        <v>7.7876953000000002</v>
      </c>
      <c r="J41" s="31"/>
      <c r="K41" s="35"/>
    </row>
    <row r="42" spans="2:11" x14ac:dyDescent="0.25">
      <c r="C42" s="58" t="s">
        <v>39</v>
      </c>
      <c r="D42" s="54"/>
      <c r="E42" s="6"/>
      <c r="F42" s="19"/>
      <c r="G42" s="25">
        <v>14137.73</v>
      </c>
      <c r="H42" s="25">
        <v>4.82</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C57" s="59" t="s">
        <v>4713</v>
      </c>
      <c r="D57" s="54"/>
      <c r="E57" s="6"/>
      <c r="F57" s="19"/>
      <c r="G57" s="24"/>
      <c r="H57" s="24"/>
      <c r="I57" s="31"/>
      <c r="J57" s="31"/>
      <c r="K57" s="35"/>
    </row>
    <row r="58" spans="1:11" x14ac:dyDescent="0.25">
      <c r="B58" s="8" t="s">
        <v>750</v>
      </c>
      <c r="C58" s="57" t="s">
        <v>4714</v>
      </c>
      <c r="D58" s="54" t="s">
        <v>751</v>
      </c>
      <c r="E58" s="6"/>
      <c r="F58" s="19">
        <v>5875.7060000000001</v>
      </c>
      <c r="G58" s="24">
        <v>592.46</v>
      </c>
      <c r="H58" s="24">
        <v>0.2</v>
      </c>
      <c r="I58" s="31">
        <v>7.18</v>
      </c>
      <c r="J58" s="31"/>
      <c r="K58" s="35"/>
    </row>
    <row r="59" spans="1:11" x14ac:dyDescent="0.25">
      <c r="C59" s="58" t="s">
        <v>39</v>
      </c>
      <c r="D59" s="54"/>
      <c r="E59" s="6"/>
      <c r="F59" s="19"/>
      <c r="G59" s="25">
        <v>592.46</v>
      </c>
      <c r="H59" s="25">
        <v>0.2</v>
      </c>
      <c r="I59" s="31"/>
      <c r="J59" s="31"/>
      <c r="K59" s="35"/>
    </row>
    <row r="60" spans="1:11" x14ac:dyDescent="0.25">
      <c r="C60" s="57"/>
      <c r="D60" s="54"/>
      <c r="E60" s="6"/>
      <c r="F60" s="19"/>
      <c r="G60" s="24"/>
      <c r="H60" s="24"/>
      <c r="I60" s="31"/>
      <c r="J60" s="31"/>
      <c r="K60" s="35"/>
    </row>
    <row r="61" spans="1:11" x14ac:dyDescent="0.25">
      <c r="C61" s="58" t="s">
        <v>20</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21</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C65" s="58" t="s">
        <v>22</v>
      </c>
      <c r="D65" s="54"/>
      <c r="E65" s="6"/>
      <c r="F65" s="19"/>
      <c r="G65" s="24" t="s">
        <v>2</v>
      </c>
      <c r="H65" s="24" t="s">
        <v>2</v>
      </c>
      <c r="I65" s="31"/>
      <c r="J65" s="31"/>
      <c r="K65" s="35"/>
    </row>
    <row r="66" spans="1:54" x14ac:dyDescent="0.25">
      <c r="C66" s="57"/>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11790.89</v>
      </c>
      <c r="H68" s="24">
        <v>4.01</v>
      </c>
      <c r="I68" s="31"/>
      <c r="J68" s="31"/>
      <c r="K68" s="35"/>
    </row>
    <row r="69" spans="1:54" x14ac:dyDescent="0.25">
      <c r="C69" s="58" t="s">
        <v>39</v>
      </c>
      <c r="D69" s="54"/>
      <c r="E69" s="6"/>
      <c r="F69" s="19"/>
      <c r="G69" s="25">
        <v>11790.89</v>
      </c>
      <c r="H69" s="25">
        <v>4.01</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4705</v>
      </c>
      <c r="D72" s="54"/>
      <c r="E72" s="6"/>
      <c r="F72" s="19"/>
      <c r="G72" s="24" t="s">
        <v>2</v>
      </c>
      <c r="H72" s="24" t="s">
        <v>2</v>
      </c>
      <c r="I72" s="31"/>
      <c r="J72" s="31"/>
      <c r="K72" s="35"/>
      <c r="L72" s="3"/>
      <c r="AI72" s="3"/>
      <c r="AV72" s="3"/>
      <c r="AX72" s="3"/>
      <c r="BB72" s="3"/>
    </row>
    <row r="73" spans="1:54" x14ac:dyDescent="0.25">
      <c r="B73" s="8"/>
      <c r="C73" s="57" t="s">
        <v>40</v>
      </c>
      <c r="D73" s="54"/>
      <c r="E73" s="6"/>
      <c r="F73" s="19"/>
      <c r="G73" s="24">
        <v>872.4</v>
      </c>
      <c r="H73" s="24">
        <v>0.28999999999999998</v>
      </c>
      <c r="I73" s="31"/>
      <c r="J73" s="31"/>
      <c r="K73" s="35"/>
    </row>
    <row r="74" spans="1:54" x14ac:dyDescent="0.25">
      <c r="C74" s="58" t="s">
        <v>39</v>
      </c>
      <c r="D74" s="54"/>
      <c r="E74" s="6"/>
      <c r="F74" s="19"/>
      <c r="G74" s="25">
        <v>872.4</v>
      </c>
      <c r="H74" s="25">
        <v>0.28999999999999998</v>
      </c>
      <c r="I74" s="31"/>
      <c r="J74" s="31"/>
      <c r="K74" s="35"/>
    </row>
    <row r="75" spans="1:54" x14ac:dyDescent="0.25">
      <c r="C75" s="57"/>
      <c r="D75" s="54"/>
      <c r="E75" s="6"/>
      <c r="F75" s="19"/>
      <c r="G75" s="24"/>
      <c r="H75" s="24"/>
      <c r="I75" s="31"/>
      <c r="J75" s="31"/>
      <c r="K75" s="35"/>
    </row>
    <row r="76" spans="1:54" x14ac:dyDescent="0.25">
      <c r="C76" s="60" t="s">
        <v>41</v>
      </c>
      <c r="D76" s="55"/>
      <c r="E76" s="5"/>
      <c r="F76" s="20"/>
      <c r="G76" s="26">
        <v>293940.37</v>
      </c>
      <c r="H76" s="26">
        <v>100.00000000000001</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7" t="s">
        <v>4788</v>
      </c>
      <c r="E86" s="77" t="s">
        <v>4789</v>
      </c>
      <c r="F86" s="78"/>
    </row>
    <row r="87" spans="3:6" x14ac:dyDescent="0.25">
      <c r="E87" s="2" t="s">
        <v>4804</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dimension ref="A1:IV138"/>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1349</v>
      </c>
      <c r="J2" s="38" t="s">
        <v>4517</v>
      </c>
    </row>
    <row r="3" spans="1:54" ht="16.5" x14ac:dyDescent="0.3">
      <c r="C3" s="1" t="s">
        <v>26</v>
      </c>
      <c r="D3" s="21" t="s">
        <v>1350</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1097</v>
      </c>
      <c r="C24" s="57" t="s">
        <v>1098</v>
      </c>
      <c r="D24" s="54" t="s">
        <v>1099</v>
      </c>
      <c r="E24" s="6" t="s">
        <v>656</v>
      </c>
      <c r="F24" s="19">
        <v>50000000</v>
      </c>
      <c r="G24" s="24">
        <v>50151.4</v>
      </c>
      <c r="H24" s="24">
        <v>2.89</v>
      </c>
      <c r="I24" s="31">
        <v>7.00685</v>
      </c>
      <c r="J24" s="31"/>
      <c r="K24" s="35"/>
    </row>
    <row r="25" spans="1:11" x14ac:dyDescent="0.25">
      <c r="B25" s="8" t="s">
        <v>1094</v>
      </c>
      <c r="C25" s="57" t="s">
        <v>1095</v>
      </c>
      <c r="D25" s="54" t="s">
        <v>1096</v>
      </c>
      <c r="E25" s="6" t="s">
        <v>656</v>
      </c>
      <c r="F25" s="19">
        <v>15000000</v>
      </c>
      <c r="G25" s="24">
        <v>15004.5</v>
      </c>
      <c r="H25" s="24">
        <v>0.87</v>
      </c>
      <c r="I25" s="31">
        <v>6.8023999999999996</v>
      </c>
      <c r="J25" s="31"/>
      <c r="K25" s="35"/>
    </row>
    <row r="26" spans="1:11" x14ac:dyDescent="0.25">
      <c r="C26" s="58" t="s">
        <v>39</v>
      </c>
      <c r="D26" s="54"/>
      <c r="E26" s="6"/>
      <c r="F26" s="19"/>
      <c r="G26" s="25">
        <v>65155.9</v>
      </c>
      <c r="H26" s="25">
        <v>3.76</v>
      </c>
      <c r="I26" s="31"/>
      <c r="J26" s="31"/>
      <c r="K26" s="35"/>
    </row>
    <row r="27" spans="1:11" x14ac:dyDescent="0.25">
      <c r="C27" s="57"/>
      <c r="D27" s="54"/>
      <c r="E27" s="6"/>
      <c r="F27" s="19"/>
      <c r="G27" s="24"/>
      <c r="H27" s="24"/>
      <c r="I27" s="31"/>
      <c r="J27" s="31"/>
      <c r="K27" s="35"/>
    </row>
    <row r="28" spans="1:11" x14ac:dyDescent="0.25">
      <c r="C28" s="59" t="s">
        <v>10</v>
      </c>
      <c r="D28" s="54"/>
      <c r="E28" s="6"/>
      <c r="F28" s="19"/>
      <c r="G28" s="24"/>
      <c r="H28" s="24"/>
      <c r="I28" s="31"/>
      <c r="J28" s="31"/>
      <c r="K28" s="35"/>
    </row>
    <row r="29" spans="1:11" x14ac:dyDescent="0.25">
      <c r="B29" s="8" t="s">
        <v>1351</v>
      </c>
      <c r="C29" s="57" t="s">
        <v>1352</v>
      </c>
      <c r="D29" s="54" t="s">
        <v>1353</v>
      </c>
      <c r="E29" s="6" t="s">
        <v>656</v>
      </c>
      <c r="F29" s="19">
        <v>38000000</v>
      </c>
      <c r="G29" s="24">
        <v>38349.03</v>
      </c>
      <c r="H29" s="24">
        <v>2.21</v>
      </c>
      <c r="I29" s="31">
        <v>7.3856393999999996</v>
      </c>
      <c r="J29" s="31"/>
      <c r="K29" s="35"/>
    </row>
    <row r="30" spans="1:11" x14ac:dyDescent="0.25">
      <c r="B30" s="8" t="s">
        <v>1354</v>
      </c>
      <c r="C30" s="57" t="s">
        <v>1355</v>
      </c>
      <c r="D30" s="54" t="s">
        <v>1356</v>
      </c>
      <c r="E30" s="6" t="s">
        <v>656</v>
      </c>
      <c r="F30" s="19">
        <v>15900000</v>
      </c>
      <c r="G30" s="24">
        <v>15934.42</v>
      </c>
      <c r="H30" s="24">
        <v>0.92</v>
      </c>
      <c r="I30" s="31">
        <v>7.1890999999999998</v>
      </c>
      <c r="J30" s="31"/>
      <c r="K30" s="35"/>
    </row>
    <row r="31" spans="1:11" x14ac:dyDescent="0.25">
      <c r="B31" s="8" t="s">
        <v>1357</v>
      </c>
      <c r="C31" s="57" t="s">
        <v>1358</v>
      </c>
      <c r="D31" s="54" t="s">
        <v>1359</v>
      </c>
      <c r="E31" s="6" t="s">
        <v>656</v>
      </c>
      <c r="F31" s="19">
        <v>7514300</v>
      </c>
      <c r="G31" s="24">
        <v>7483.01</v>
      </c>
      <c r="H31" s="24">
        <v>0.43</v>
      </c>
      <c r="I31" s="31">
        <v>7.0172499999999998</v>
      </c>
      <c r="J31" s="31"/>
      <c r="K31" s="35"/>
    </row>
    <row r="32" spans="1:11" x14ac:dyDescent="0.25">
      <c r="B32" s="8" t="s">
        <v>1360</v>
      </c>
      <c r="C32" s="57" t="s">
        <v>1361</v>
      </c>
      <c r="D32" s="54" t="s">
        <v>1362</v>
      </c>
      <c r="E32" s="6" t="s">
        <v>656</v>
      </c>
      <c r="F32" s="19">
        <v>5000000</v>
      </c>
      <c r="G32" s="24">
        <v>4987.01</v>
      </c>
      <c r="H32" s="24">
        <v>0.28999999999999998</v>
      </c>
      <c r="I32" s="31">
        <v>7.0174000000000003</v>
      </c>
      <c r="J32" s="31"/>
      <c r="K32" s="35"/>
    </row>
    <row r="33" spans="1:11" x14ac:dyDescent="0.25">
      <c r="C33" s="58" t="s">
        <v>39</v>
      </c>
      <c r="D33" s="54"/>
      <c r="E33" s="6"/>
      <c r="F33" s="19"/>
      <c r="G33" s="25">
        <v>66753.47</v>
      </c>
      <c r="H33" s="25">
        <v>3.85</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C36" s="59" t="s">
        <v>13</v>
      </c>
      <c r="D36" s="54"/>
      <c r="E36" s="6"/>
      <c r="F36" s="19"/>
      <c r="G36" s="24"/>
      <c r="H36" s="24"/>
      <c r="I36" s="31"/>
      <c r="J36" s="31"/>
      <c r="K36" s="35"/>
    </row>
    <row r="37" spans="1:11" x14ac:dyDescent="0.25">
      <c r="B37" s="8" t="s">
        <v>1363</v>
      </c>
      <c r="C37" s="57" t="s">
        <v>688</v>
      </c>
      <c r="D37" s="54" t="s">
        <v>1364</v>
      </c>
      <c r="E37" s="6" t="s">
        <v>690</v>
      </c>
      <c r="F37" s="19">
        <v>18000</v>
      </c>
      <c r="G37" s="24">
        <v>86424.12</v>
      </c>
      <c r="H37" s="24">
        <v>4.99</v>
      </c>
      <c r="I37" s="31">
        <v>7.8250000000000002</v>
      </c>
      <c r="J37" s="31"/>
      <c r="K37" s="35" t="s">
        <v>580</v>
      </c>
    </row>
    <row r="38" spans="1:11" x14ac:dyDescent="0.25">
      <c r="B38" s="8" t="s">
        <v>1365</v>
      </c>
      <c r="C38" s="57" t="s">
        <v>1167</v>
      </c>
      <c r="D38" s="54" t="s">
        <v>1366</v>
      </c>
      <c r="E38" s="6" t="s">
        <v>690</v>
      </c>
      <c r="F38" s="19">
        <v>12500</v>
      </c>
      <c r="G38" s="24">
        <v>61503.63</v>
      </c>
      <c r="H38" s="24">
        <v>3.55</v>
      </c>
      <c r="I38" s="31">
        <v>7.3000999999999996</v>
      </c>
      <c r="J38" s="31"/>
      <c r="K38" s="35"/>
    </row>
    <row r="39" spans="1:11" x14ac:dyDescent="0.25">
      <c r="B39" s="8" t="s">
        <v>1367</v>
      </c>
      <c r="C39" s="57" t="s">
        <v>1368</v>
      </c>
      <c r="D39" s="54" t="s">
        <v>1369</v>
      </c>
      <c r="E39" s="6" t="s">
        <v>690</v>
      </c>
      <c r="F39" s="19">
        <v>11000</v>
      </c>
      <c r="G39" s="24">
        <v>54751.13</v>
      </c>
      <c r="H39" s="24">
        <v>3.16</v>
      </c>
      <c r="I39" s="31">
        <v>7.9005999999999998</v>
      </c>
      <c r="J39" s="31"/>
      <c r="K39" s="35" t="s">
        <v>580</v>
      </c>
    </row>
    <row r="40" spans="1:11" x14ac:dyDescent="0.25">
      <c r="B40" s="8" t="s">
        <v>1370</v>
      </c>
      <c r="C40" s="57" t="s">
        <v>51</v>
      </c>
      <c r="D40" s="54" t="s">
        <v>1371</v>
      </c>
      <c r="E40" s="6" t="s">
        <v>690</v>
      </c>
      <c r="F40" s="19">
        <v>10600</v>
      </c>
      <c r="G40" s="24">
        <v>52506.31</v>
      </c>
      <c r="H40" s="24">
        <v>3.03</v>
      </c>
      <c r="I40" s="31">
        <v>7.7999000000000001</v>
      </c>
      <c r="J40" s="31"/>
      <c r="K40" s="35" t="s">
        <v>580</v>
      </c>
    </row>
    <row r="41" spans="1:11" x14ac:dyDescent="0.25">
      <c r="B41" s="8" t="s">
        <v>1372</v>
      </c>
      <c r="C41" s="57" t="s">
        <v>606</v>
      </c>
      <c r="D41" s="54" t="s">
        <v>1373</v>
      </c>
      <c r="E41" s="6" t="s">
        <v>690</v>
      </c>
      <c r="F41" s="19">
        <v>8000</v>
      </c>
      <c r="G41" s="24">
        <v>39430.199999999997</v>
      </c>
      <c r="H41" s="24">
        <v>2.27</v>
      </c>
      <c r="I41" s="31">
        <v>8.1150000000000002</v>
      </c>
      <c r="J41" s="31"/>
      <c r="K41" s="35" t="s">
        <v>580</v>
      </c>
    </row>
    <row r="42" spans="1:11" x14ac:dyDescent="0.25">
      <c r="B42" s="8" t="s">
        <v>1374</v>
      </c>
      <c r="C42" s="57" t="s">
        <v>1375</v>
      </c>
      <c r="D42" s="54" t="s">
        <v>1376</v>
      </c>
      <c r="E42" s="6" t="s">
        <v>690</v>
      </c>
      <c r="F42" s="19">
        <v>8000</v>
      </c>
      <c r="G42" s="24">
        <v>38806.199999999997</v>
      </c>
      <c r="H42" s="24">
        <v>2.2400000000000002</v>
      </c>
      <c r="I42" s="31">
        <v>7.9076000000000004</v>
      </c>
      <c r="J42" s="31"/>
      <c r="K42" s="35" t="s">
        <v>580</v>
      </c>
    </row>
    <row r="43" spans="1:11" x14ac:dyDescent="0.25">
      <c r="B43" s="8" t="s">
        <v>1377</v>
      </c>
      <c r="C43" s="57" t="s">
        <v>1378</v>
      </c>
      <c r="D43" s="54" t="s">
        <v>1379</v>
      </c>
      <c r="E43" s="6" t="s">
        <v>690</v>
      </c>
      <c r="F43" s="19">
        <v>5500</v>
      </c>
      <c r="G43" s="24">
        <v>25911.88</v>
      </c>
      <c r="H43" s="24">
        <v>1.49</v>
      </c>
      <c r="I43" s="31">
        <v>8.41</v>
      </c>
      <c r="J43" s="31"/>
      <c r="K43" s="35" t="s">
        <v>580</v>
      </c>
    </row>
    <row r="44" spans="1:11" x14ac:dyDescent="0.25">
      <c r="B44" s="8" t="s">
        <v>1380</v>
      </c>
      <c r="C44" s="57" t="s">
        <v>429</v>
      </c>
      <c r="D44" s="54" t="s">
        <v>1381</v>
      </c>
      <c r="E44" s="6" t="s">
        <v>690</v>
      </c>
      <c r="F44" s="19">
        <v>5000</v>
      </c>
      <c r="G44" s="24">
        <v>24840.75</v>
      </c>
      <c r="H44" s="24">
        <v>1.43</v>
      </c>
      <c r="I44" s="31">
        <v>7.7999000000000001</v>
      </c>
      <c r="J44" s="31"/>
      <c r="K44" s="35" t="s">
        <v>580</v>
      </c>
    </row>
    <row r="45" spans="1:11" x14ac:dyDescent="0.25">
      <c r="B45" s="8" t="s">
        <v>1382</v>
      </c>
      <c r="C45" s="57" t="s">
        <v>199</v>
      </c>
      <c r="D45" s="54" t="s">
        <v>1383</v>
      </c>
      <c r="E45" s="6" t="s">
        <v>690</v>
      </c>
      <c r="F45" s="19">
        <v>5000</v>
      </c>
      <c r="G45" s="24">
        <v>24574.13</v>
      </c>
      <c r="H45" s="24">
        <v>1.42</v>
      </c>
      <c r="I45" s="31">
        <v>8.2149999999999999</v>
      </c>
      <c r="J45" s="31"/>
      <c r="K45" s="35" t="s">
        <v>580</v>
      </c>
    </row>
    <row r="46" spans="1:11" x14ac:dyDescent="0.25">
      <c r="B46" s="8" t="s">
        <v>1384</v>
      </c>
      <c r="C46" s="57" t="s">
        <v>199</v>
      </c>
      <c r="D46" s="54" t="s">
        <v>1385</v>
      </c>
      <c r="E46" s="6" t="s">
        <v>690</v>
      </c>
      <c r="F46" s="19">
        <v>4500</v>
      </c>
      <c r="G46" s="24">
        <v>22146.12</v>
      </c>
      <c r="H46" s="24">
        <v>1.28</v>
      </c>
      <c r="I46" s="31">
        <v>8.2149999999999999</v>
      </c>
      <c r="J46" s="31"/>
      <c r="K46" s="35" t="s">
        <v>580</v>
      </c>
    </row>
    <row r="47" spans="1:11" x14ac:dyDescent="0.25">
      <c r="B47" s="8" t="s">
        <v>1386</v>
      </c>
      <c r="C47" s="57" t="s">
        <v>1387</v>
      </c>
      <c r="D47" s="54" t="s">
        <v>1388</v>
      </c>
      <c r="E47" s="6" t="s">
        <v>690</v>
      </c>
      <c r="F47" s="19">
        <v>4300</v>
      </c>
      <c r="G47" s="24">
        <v>20719.77</v>
      </c>
      <c r="H47" s="24">
        <v>1.2</v>
      </c>
      <c r="I47" s="31">
        <v>8.4323999999999995</v>
      </c>
      <c r="J47" s="31"/>
      <c r="K47" s="35" t="s">
        <v>580</v>
      </c>
    </row>
    <row r="48" spans="1:11" x14ac:dyDescent="0.25">
      <c r="B48" s="8" t="s">
        <v>1389</v>
      </c>
      <c r="C48" s="57" t="s">
        <v>743</v>
      </c>
      <c r="D48" s="54" t="s">
        <v>1390</v>
      </c>
      <c r="E48" s="6" t="s">
        <v>690</v>
      </c>
      <c r="F48" s="19">
        <v>4000</v>
      </c>
      <c r="G48" s="24">
        <v>19671.32</v>
      </c>
      <c r="H48" s="24">
        <v>1.1299999999999999</v>
      </c>
      <c r="I48" s="31">
        <v>7.7198000000000002</v>
      </c>
      <c r="J48" s="31"/>
      <c r="K48" s="35" t="s">
        <v>580</v>
      </c>
    </row>
    <row r="49" spans="2:11" x14ac:dyDescent="0.25">
      <c r="B49" s="8" t="s">
        <v>1391</v>
      </c>
      <c r="C49" s="57" t="s">
        <v>1196</v>
      </c>
      <c r="D49" s="54" t="s">
        <v>1392</v>
      </c>
      <c r="E49" s="6" t="s">
        <v>690</v>
      </c>
      <c r="F49" s="19">
        <v>4000</v>
      </c>
      <c r="G49" s="24">
        <v>19435.86</v>
      </c>
      <c r="H49" s="24">
        <v>1.1200000000000001</v>
      </c>
      <c r="I49" s="31">
        <v>7.79</v>
      </c>
      <c r="J49" s="31"/>
      <c r="K49" s="35" t="s">
        <v>580</v>
      </c>
    </row>
    <row r="50" spans="2:11" x14ac:dyDescent="0.25">
      <c r="B50" s="8" t="s">
        <v>1393</v>
      </c>
      <c r="C50" s="57" t="s">
        <v>199</v>
      </c>
      <c r="D50" s="54" t="s">
        <v>1394</v>
      </c>
      <c r="E50" s="6" t="s">
        <v>690</v>
      </c>
      <c r="F50" s="19">
        <v>3000</v>
      </c>
      <c r="G50" s="24">
        <v>14741.22</v>
      </c>
      <c r="H50" s="24">
        <v>0.85</v>
      </c>
      <c r="I50" s="31">
        <v>8.2149999999999999</v>
      </c>
      <c r="J50" s="31"/>
      <c r="K50" s="35" t="s">
        <v>580</v>
      </c>
    </row>
    <row r="51" spans="2:11" x14ac:dyDescent="0.25">
      <c r="B51" s="8" t="s">
        <v>1395</v>
      </c>
      <c r="C51" s="57" t="s">
        <v>94</v>
      </c>
      <c r="D51" s="54" t="s">
        <v>1396</v>
      </c>
      <c r="E51" s="6" t="s">
        <v>690</v>
      </c>
      <c r="F51" s="19">
        <v>3000</v>
      </c>
      <c r="G51" s="24">
        <v>14677.02</v>
      </c>
      <c r="H51" s="24">
        <v>0.85</v>
      </c>
      <c r="I51" s="31">
        <v>8.4549000000000003</v>
      </c>
      <c r="J51" s="31"/>
      <c r="K51" s="35" t="s">
        <v>580</v>
      </c>
    </row>
    <row r="52" spans="2:11" x14ac:dyDescent="0.25">
      <c r="B52" s="8" t="s">
        <v>1397</v>
      </c>
      <c r="C52" s="57" t="s">
        <v>1398</v>
      </c>
      <c r="D52" s="54" t="s">
        <v>1399</v>
      </c>
      <c r="E52" s="6" t="s">
        <v>690</v>
      </c>
      <c r="F52" s="19">
        <v>3000</v>
      </c>
      <c r="G52" s="24">
        <v>14531.82</v>
      </c>
      <c r="H52" s="24">
        <v>0.84</v>
      </c>
      <c r="I52" s="31">
        <v>8.34</v>
      </c>
      <c r="J52" s="31"/>
      <c r="K52" s="35" t="s">
        <v>580</v>
      </c>
    </row>
    <row r="53" spans="2:11" x14ac:dyDescent="0.25">
      <c r="B53" s="8" t="s">
        <v>1400</v>
      </c>
      <c r="C53" s="57" t="s">
        <v>51</v>
      </c>
      <c r="D53" s="54" t="s">
        <v>1401</v>
      </c>
      <c r="E53" s="6" t="s">
        <v>690</v>
      </c>
      <c r="F53" s="19">
        <v>3000</v>
      </c>
      <c r="G53" s="24">
        <v>14514.99</v>
      </c>
      <c r="H53" s="24">
        <v>0.84</v>
      </c>
      <c r="I53" s="31">
        <v>8.2407000000000004</v>
      </c>
      <c r="J53" s="31"/>
      <c r="K53" s="35" t="s">
        <v>580</v>
      </c>
    </row>
    <row r="54" spans="2:11" x14ac:dyDescent="0.25">
      <c r="B54" s="8" t="s">
        <v>1402</v>
      </c>
      <c r="C54" s="57" t="s">
        <v>1387</v>
      </c>
      <c r="D54" s="54" t="s">
        <v>1403</v>
      </c>
      <c r="E54" s="6" t="s">
        <v>690</v>
      </c>
      <c r="F54" s="19">
        <v>2800</v>
      </c>
      <c r="G54" s="24">
        <v>13929.3</v>
      </c>
      <c r="H54" s="24">
        <v>0.8</v>
      </c>
      <c r="I54" s="31">
        <v>8.0556000000000001</v>
      </c>
      <c r="J54" s="31"/>
      <c r="K54" s="35" t="s">
        <v>580</v>
      </c>
    </row>
    <row r="55" spans="2:11" x14ac:dyDescent="0.25">
      <c r="B55" s="8" t="s">
        <v>1404</v>
      </c>
      <c r="C55" s="57" t="s">
        <v>51</v>
      </c>
      <c r="D55" s="54" t="s">
        <v>1405</v>
      </c>
      <c r="E55" s="6" t="s">
        <v>690</v>
      </c>
      <c r="F55" s="19">
        <v>2300</v>
      </c>
      <c r="G55" s="24">
        <v>11310.26</v>
      </c>
      <c r="H55" s="24">
        <v>0.65</v>
      </c>
      <c r="I55" s="31">
        <v>7.8502000000000001</v>
      </c>
      <c r="J55" s="31"/>
      <c r="K55" s="35"/>
    </row>
    <row r="56" spans="2:11" x14ac:dyDescent="0.25">
      <c r="B56" s="8" t="s">
        <v>1406</v>
      </c>
      <c r="C56" s="57" t="s">
        <v>1119</v>
      </c>
      <c r="D56" s="54" t="s">
        <v>1407</v>
      </c>
      <c r="E56" s="6" t="s">
        <v>690</v>
      </c>
      <c r="F56" s="19">
        <v>2000</v>
      </c>
      <c r="G56" s="24">
        <v>9893.9500000000007</v>
      </c>
      <c r="H56" s="24">
        <v>0.56999999999999995</v>
      </c>
      <c r="I56" s="31">
        <v>7.8250000000000002</v>
      </c>
      <c r="J56" s="31"/>
      <c r="K56" s="35" t="s">
        <v>580</v>
      </c>
    </row>
    <row r="57" spans="2:11" x14ac:dyDescent="0.25">
      <c r="B57" s="8" t="s">
        <v>1408</v>
      </c>
      <c r="C57" s="57" t="s">
        <v>1068</v>
      </c>
      <c r="D57" s="54" t="s">
        <v>1409</v>
      </c>
      <c r="E57" s="6" t="s">
        <v>690</v>
      </c>
      <c r="F57" s="19">
        <v>2000</v>
      </c>
      <c r="G57" s="24">
        <v>9852.1299999999992</v>
      </c>
      <c r="H57" s="24">
        <v>0.56999999999999995</v>
      </c>
      <c r="I57" s="31">
        <v>8.5601000000000003</v>
      </c>
      <c r="J57" s="31"/>
      <c r="K57" s="35" t="s">
        <v>580</v>
      </c>
    </row>
    <row r="58" spans="2:11" x14ac:dyDescent="0.25">
      <c r="B58" s="8" t="s">
        <v>1410</v>
      </c>
      <c r="C58" s="57" t="s">
        <v>1411</v>
      </c>
      <c r="D58" s="54" t="s">
        <v>1412</v>
      </c>
      <c r="E58" s="6" t="s">
        <v>690</v>
      </c>
      <c r="F58" s="19">
        <v>2000</v>
      </c>
      <c r="G58" s="24">
        <v>9847.7000000000007</v>
      </c>
      <c r="H58" s="24">
        <v>0.56999999999999995</v>
      </c>
      <c r="I58" s="31">
        <v>8.8201999999999998</v>
      </c>
      <c r="J58" s="31"/>
      <c r="K58" s="35" t="s">
        <v>580</v>
      </c>
    </row>
    <row r="59" spans="2:11" x14ac:dyDescent="0.25">
      <c r="B59" s="8" t="s">
        <v>1413</v>
      </c>
      <c r="C59" s="57" t="s">
        <v>1414</v>
      </c>
      <c r="D59" s="54" t="s">
        <v>1415</v>
      </c>
      <c r="E59" s="6" t="s">
        <v>690</v>
      </c>
      <c r="F59" s="19">
        <v>2000</v>
      </c>
      <c r="G59" s="24">
        <v>9838.1200000000008</v>
      </c>
      <c r="H59" s="24">
        <v>0.56999999999999995</v>
      </c>
      <c r="I59" s="31">
        <v>8.5798000000000005</v>
      </c>
      <c r="J59" s="31"/>
      <c r="K59" s="35" t="s">
        <v>580</v>
      </c>
    </row>
    <row r="60" spans="2:11" x14ac:dyDescent="0.25">
      <c r="B60" s="8" t="s">
        <v>1416</v>
      </c>
      <c r="C60" s="57" t="s">
        <v>1417</v>
      </c>
      <c r="D60" s="54" t="s">
        <v>1418</v>
      </c>
      <c r="E60" s="6" t="s">
        <v>690</v>
      </c>
      <c r="F60" s="19">
        <v>1800</v>
      </c>
      <c r="G60" s="24">
        <v>8840.44</v>
      </c>
      <c r="H60" s="24">
        <v>0.51</v>
      </c>
      <c r="I60" s="31">
        <v>8.4461999999999993</v>
      </c>
      <c r="J60" s="31"/>
      <c r="K60" s="35" t="s">
        <v>580</v>
      </c>
    </row>
    <row r="61" spans="2:11" x14ac:dyDescent="0.25">
      <c r="C61" s="58" t="s">
        <v>39</v>
      </c>
      <c r="D61" s="54"/>
      <c r="E61" s="6"/>
      <c r="F61" s="19"/>
      <c r="G61" s="25">
        <v>622698.37</v>
      </c>
      <c r="H61" s="25">
        <v>35.93</v>
      </c>
      <c r="I61" s="31"/>
      <c r="J61" s="31"/>
      <c r="K61" s="35"/>
    </row>
    <row r="62" spans="2:11" x14ac:dyDescent="0.25">
      <c r="C62" s="57"/>
      <c r="D62" s="54"/>
      <c r="E62" s="6"/>
      <c r="F62" s="19"/>
      <c r="G62" s="24"/>
      <c r="H62" s="24"/>
      <c r="I62" s="31"/>
      <c r="J62" s="31"/>
      <c r="K62" s="35"/>
    </row>
    <row r="63" spans="2:11" x14ac:dyDescent="0.25">
      <c r="C63" s="59" t="s">
        <v>14</v>
      </c>
      <c r="D63" s="54"/>
      <c r="E63" s="6"/>
      <c r="F63" s="19"/>
      <c r="G63" s="24"/>
      <c r="H63" s="24"/>
      <c r="I63" s="31"/>
      <c r="J63" s="31"/>
      <c r="K63" s="35"/>
    </row>
    <row r="64" spans="2:11" x14ac:dyDescent="0.25">
      <c r="B64" s="8" t="s">
        <v>1419</v>
      </c>
      <c r="C64" s="57" t="s">
        <v>69</v>
      </c>
      <c r="D64" s="54" t="s">
        <v>1420</v>
      </c>
      <c r="E64" s="6" t="s">
        <v>690</v>
      </c>
      <c r="F64" s="19">
        <v>20000</v>
      </c>
      <c r="G64" s="24">
        <v>93339.6</v>
      </c>
      <c r="H64" s="24">
        <v>5.38</v>
      </c>
      <c r="I64" s="31">
        <v>7.8449999999999998</v>
      </c>
      <c r="J64" s="31"/>
      <c r="K64" s="35" t="s">
        <v>580</v>
      </c>
    </row>
    <row r="65" spans="2:11" x14ac:dyDescent="0.25">
      <c r="B65" s="8" t="s">
        <v>1421</v>
      </c>
      <c r="C65" s="57" t="s">
        <v>62</v>
      </c>
      <c r="D65" s="54" t="s">
        <v>1422</v>
      </c>
      <c r="E65" s="6" t="s">
        <v>1115</v>
      </c>
      <c r="F65" s="19">
        <v>15000</v>
      </c>
      <c r="G65" s="24">
        <v>72302.179999999993</v>
      </c>
      <c r="H65" s="24">
        <v>4.17</v>
      </c>
      <c r="I65" s="31">
        <v>7.6086999999999998</v>
      </c>
      <c r="J65" s="31"/>
      <c r="K65" s="35" t="s">
        <v>580</v>
      </c>
    </row>
    <row r="66" spans="2:11" x14ac:dyDescent="0.25">
      <c r="B66" s="8" t="s">
        <v>1423</v>
      </c>
      <c r="C66" s="57" t="s">
        <v>51</v>
      </c>
      <c r="D66" s="54" t="s">
        <v>1424</v>
      </c>
      <c r="E66" s="6" t="s">
        <v>690</v>
      </c>
      <c r="F66" s="19">
        <v>13500</v>
      </c>
      <c r="G66" s="24">
        <v>64006.27</v>
      </c>
      <c r="H66" s="24">
        <v>3.69</v>
      </c>
      <c r="I66" s="31">
        <v>7.7824999999999998</v>
      </c>
      <c r="J66" s="31"/>
      <c r="K66" s="35" t="s">
        <v>580</v>
      </c>
    </row>
    <row r="67" spans="2:11" x14ac:dyDescent="0.25">
      <c r="B67" s="8" t="s">
        <v>1425</v>
      </c>
      <c r="C67" s="57" t="s">
        <v>1246</v>
      </c>
      <c r="D67" s="54" t="s">
        <v>1426</v>
      </c>
      <c r="E67" s="6" t="s">
        <v>690</v>
      </c>
      <c r="F67" s="19">
        <v>13000</v>
      </c>
      <c r="G67" s="24">
        <v>63968.52</v>
      </c>
      <c r="H67" s="24">
        <v>3.69</v>
      </c>
      <c r="I67" s="31">
        <v>7.4500999999999999</v>
      </c>
      <c r="J67" s="31"/>
      <c r="K67" s="35" t="s">
        <v>580</v>
      </c>
    </row>
    <row r="68" spans="2:11" x14ac:dyDescent="0.25">
      <c r="B68" s="8" t="s">
        <v>1427</v>
      </c>
      <c r="C68" s="57" t="s">
        <v>577</v>
      </c>
      <c r="D68" s="54" t="s">
        <v>1428</v>
      </c>
      <c r="E68" s="6" t="s">
        <v>690</v>
      </c>
      <c r="F68" s="19">
        <v>11000</v>
      </c>
      <c r="G68" s="24">
        <v>54268.61</v>
      </c>
      <c r="H68" s="24">
        <v>3.13</v>
      </c>
      <c r="I68" s="31">
        <v>7.3421000000000003</v>
      </c>
      <c r="J68" s="31"/>
      <c r="K68" s="35" t="s">
        <v>580</v>
      </c>
    </row>
    <row r="69" spans="2:11" x14ac:dyDescent="0.25">
      <c r="B69" s="8" t="s">
        <v>1429</v>
      </c>
      <c r="C69" s="57" t="s">
        <v>1237</v>
      </c>
      <c r="D69" s="54" t="s">
        <v>1430</v>
      </c>
      <c r="E69" s="6" t="s">
        <v>1115</v>
      </c>
      <c r="F69" s="19">
        <v>10000</v>
      </c>
      <c r="G69" s="24">
        <v>49267.4</v>
      </c>
      <c r="H69" s="24">
        <v>2.84</v>
      </c>
      <c r="I69" s="31">
        <v>7.4348999999999998</v>
      </c>
      <c r="J69" s="31"/>
      <c r="K69" s="35" t="s">
        <v>580</v>
      </c>
    </row>
    <row r="70" spans="2:11" x14ac:dyDescent="0.25">
      <c r="B70" s="8" t="s">
        <v>1431</v>
      </c>
      <c r="C70" s="57" t="s">
        <v>706</v>
      </c>
      <c r="D70" s="54" t="s">
        <v>1432</v>
      </c>
      <c r="E70" s="6" t="s">
        <v>690</v>
      </c>
      <c r="F70" s="19">
        <v>10000</v>
      </c>
      <c r="G70" s="24">
        <v>47433.15</v>
      </c>
      <c r="H70" s="24">
        <v>2.74</v>
      </c>
      <c r="I70" s="31">
        <v>7.9325000000000001</v>
      </c>
      <c r="J70" s="31"/>
      <c r="K70" s="35" t="s">
        <v>580</v>
      </c>
    </row>
    <row r="71" spans="2:11" x14ac:dyDescent="0.25">
      <c r="B71" s="8" t="s">
        <v>1433</v>
      </c>
      <c r="C71" s="57" t="s">
        <v>363</v>
      </c>
      <c r="D71" s="54" t="s">
        <v>1434</v>
      </c>
      <c r="E71" s="6" t="s">
        <v>690</v>
      </c>
      <c r="F71" s="19">
        <v>8500</v>
      </c>
      <c r="G71" s="24">
        <v>42201.95</v>
      </c>
      <c r="H71" s="24">
        <v>2.4300000000000002</v>
      </c>
      <c r="I71" s="31">
        <v>7.3651999999999997</v>
      </c>
      <c r="J71" s="31"/>
      <c r="K71" s="35" t="s">
        <v>580</v>
      </c>
    </row>
    <row r="72" spans="2:11" x14ac:dyDescent="0.25">
      <c r="B72" s="8" t="s">
        <v>1435</v>
      </c>
      <c r="C72" s="57" t="s">
        <v>709</v>
      </c>
      <c r="D72" s="54" t="s">
        <v>1436</v>
      </c>
      <c r="E72" s="6" t="s">
        <v>690</v>
      </c>
      <c r="F72" s="19">
        <v>8000</v>
      </c>
      <c r="G72" s="24">
        <v>39630.400000000001</v>
      </c>
      <c r="H72" s="24">
        <v>2.29</v>
      </c>
      <c r="I72" s="31">
        <v>7.4001000000000001</v>
      </c>
      <c r="J72" s="31"/>
      <c r="K72" s="35"/>
    </row>
    <row r="73" spans="2:11" x14ac:dyDescent="0.25">
      <c r="B73" s="8" t="s">
        <v>1437</v>
      </c>
      <c r="C73" s="57" t="s">
        <v>582</v>
      </c>
      <c r="D73" s="54" t="s">
        <v>1438</v>
      </c>
      <c r="E73" s="6" t="s">
        <v>690</v>
      </c>
      <c r="F73" s="19">
        <v>8000</v>
      </c>
      <c r="G73" s="24">
        <v>39316.36</v>
      </c>
      <c r="H73" s="24">
        <v>2.27</v>
      </c>
      <c r="I73" s="31">
        <v>7.3799000000000001</v>
      </c>
      <c r="J73" s="31"/>
      <c r="K73" s="35"/>
    </row>
    <row r="74" spans="2:11" x14ac:dyDescent="0.25">
      <c r="B74" s="8" t="s">
        <v>1439</v>
      </c>
      <c r="C74" s="57" t="s">
        <v>130</v>
      </c>
      <c r="D74" s="54" t="s">
        <v>1440</v>
      </c>
      <c r="E74" s="6" t="s">
        <v>690</v>
      </c>
      <c r="F74" s="19">
        <v>7500</v>
      </c>
      <c r="G74" s="24">
        <v>35472.980000000003</v>
      </c>
      <c r="H74" s="24">
        <v>2.0499999999999998</v>
      </c>
      <c r="I74" s="31">
        <v>7.7248999999999999</v>
      </c>
      <c r="J74" s="31"/>
      <c r="K74" s="35" t="s">
        <v>580</v>
      </c>
    </row>
    <row r="75" spans="2:11" x14ac:dyDescent="0.25">
      <c r="B75" s="8" t="s">
        <v>1441</v>
      </c>
      <c r="C75" s="57" t="s">
        <v>582</v>
      </c>
      <c r="D75" s="54" t="s">
        <v>1442</v>
      </c>
      <c r="E75" s="6" t="s">
        <v>690</v>
      </c>
      <c r="F75" s="19">
        <v>7000</v>
      </c>
      <c r="G75" s="24">
        <v>32582.45</v>
      </c>
      <c r="H75" s="24">
        <v>1.88</v>
      </c>
      <c r="I75" s="31">
        <v>7.85</v>
      </c>
      <c r="J75" s="31"/>
      <c r="K75" s="35" t="s">
        <v>580</v>
      </c>
    </row>
    <row r="76" spans="2:11" x14ac:dyDescent="0.25">
      <c r="B76" s="8" t="s">
        <v>1443</v>
      </c>
      <c r="C76" s="57" t="s">
        <v>706</v>
      </c>
      <c r="D76" s="54" t="s">
        <v>1444</v>
      </c>
      <c r="E76" s="6" t="s">
        <v>690</v>
      </c>
      <c r="F76" s="19">
        <v>6000</v>
      </c>
      <c r="G76" s="24">
        <v>29560.14</v>
      </c>
      <c r="H76" s="24">
        <v>1.71</v>
      </c>
      <c r="I76" s="31">
        <v>7.4401000000000002</v>
      </c>
      <c r="J76" s="31"/>
      <c r="K76" s="35" t="s">
        <v>580</v>
      </c>
    </row>
    <row r="77" spans="2:11" x14ac:dyDescent="0.25">
      <c r="B77" s="8" t="s">
        <v>1445</v>
      </c>
      <c r="C77" s="57" t="s">
        <v>310</v>
      </c>
      <c r="D77" s="54" t="s">
        <v>1446</v>
      </c>
      <c r="E77" s="6" t="s">
        <v>1220</v>
      </c>
      <c r="F77" s="19">
        <v>6000</v>
      </c>
      <c r="G77" s="24">
        <v>29168.49</v>
      </c>
      <c r="H77" s="24">
        <v>1.68</v>
      </c>
      <c r="I77" s="31">
        <v>7.5949999999999998</v>
      </c>
      <c r="J77" s="31"/>
      <c r="K77" s="35" t="s">
        <v>580</v>
      </c>
    </row>
    <row r="78" spans="2:11" x14ac:dyDescent="0.25">
      <c r="B78" s="8" t="s">
        <v>1447</v>
      </c>
      <c r="C78" s="57" t="s">
        <v>62</v>
      </c>
      <c r="D78" s="54" t="s">
        <v>1448</v>
      </c>
      <c r="E78" s="6" t="s">
        <v>1115</v>
      </c>
      <c r="F78" s="19">
        <v>6000</v>
      </c>
      <c r="G78" s="24">
        <v>28375.38</v>
      </c>
      <c r="H78" s="24">
        <v>1.64</v>
      </c>
      <c r="I78" s="31">
        <v>7.74</v>
      </c>
      <c r="J78" s="31"/>
      <c r="K78" s="35" t="s">
        <v>580</v>
      </c>
    </row>
    <row r="79" spans="2:11" x14ac:dyDescent="0.25">
      <c r="B79" s="8" t="s">
        <v>1449</v>
      </c>
      <c r="C79" s="57" t="s">
        <v>62</v>
      </c>
      <c r="D79" s="54" t="s">
        <v>1450</v>
      </c>
      <c r="E79" s="6" t="s">
        <v>1115</v>
      </c>
      <c r="F79" s="19">
        <v>6000</v>
      </c>
      <c r="G79" s="24">
        <v>27964.29</v>
      </c>
      <c r="H79" s="24">
        <v>1.61</v>
      </c>
      <c r="I79" s="31">
        <v>7.8150000000000004</v>
      </c>
      <c r="J79" s="31"/>
      <c r="K79" s="35" t="s">
        <v>580</v>
      </c>
    </row>
    <row r="80" spans="2:11" x14ac:dyDescent="0.25">
      <c r="B80" s="8" t="s">
        <v>1451</v>
      </c>
      <c r="C80" s="57" t="s">
        <v>130</v>
      </c>
      <c r="D80" s="54" t="s">
        <v>1452</v>
      </c>
      <c r="E80" s="6" t="s">
        <v>690</v>
      </c>
      <c r="F80" s="19">
        <v>5500</v>
      </c>
      <c r="G80" s="24">
        <v>26586.59</v>
      </c>
      <c r="H80" s="24">
        <v>1.53</v>
      </c>
      <c r="I80" s="31">
        <v>7.6</v>
      </c>
      <c r="J80" s="31"/>
      <c r="K80" s="35" t="s">
        <v>580</v>
      </c>
    </row>
    <row r="81" spans="2:11" x14ac:dyDescent="0.25">
      <c r="B81" s="8" t="s">
        <v>1453</v>
      </c>
      <c r="C81" s="57" t="s">
        <v>709</v>
      </c>
      <c r="D81" s="54" t="s">
        <v>1454</v>
      </c>
      <c r="E81" s="6" t="s">
        <v>690</v>
      </c>
      <c r="F81" s="19">
        <v>4000</v>
      </c>
      <c r="G81" s="24">
        <v>19443.919999999998</v>
      </c>
      <c r="H81" s="24">
        <v>1.1200000000000001</v>
      </c>
      <c r="I81" s="31">
        <v>7.7324999999999999</v>
      </c>
      <c r="J81" s="31"/>
      <c r="K81" s="35" t="s">
        <v>580</v>
      </c>
    </row>
    <row r="82" spans="2:11" x14ac:dyDescent="0.25">
      <c r="B82" s="8" t="s">
        <v>1455</v>
      </c>
      <c r="C82" s="57" t="s">
        <v>69</v>
      </c>
      <c r="D82" s="54" t="s">
        <v>1456</v>
      </c>
      <c r="E82" s="6" t="s">
        <v>690</v>
      </c>
      <c r="F82" s="19">
        <v>3500</v>
      </c>
      <c r="G82" s="24">
        <v>16582.21</v>
      </c>
      <c r="H82" s="24">
        <v>0.96</v>
      </c>
      <c r="I82" s="31">
        <v>7.8</v>
      </c>
      <c r="J82" s="31"/>
      <c r="K82" s="35" t="s">
        <v>580</v>
      </c>
    </row>
    <row r="83" spans="2:11" x14ac:dyDescent="0.25">
      <c r="B83" s="8" t="s">
        <v>1457</v>
      </c>
      <c r="C83" s="57" t="s">
        <v>582</v>
      </c>
      <c r="D83" s="54" t="s">
        <v>1458</v>
      </c>
      <c r="E83" s="6" t="s">
        <v>690</v>
      </c>
      <c r="F83" s="19">
        <v>3000</v>
      </c>
      <c r="G83" s="24">
        <v>14648.18</v>
      </c>
      <c r="H83" s="24">
        <v>0.84</v>
      </c>
      <c r="I83" s="31">
        <v>7.6901000000000002</v>
      </c>
      <c r="J83" s="31"/>
      <c r="K83" s="35"/>
    </row>
    <row r="84" spans="2:11" x14ac:dyDescent="0.25">
      <c r="B84" s="8" t="s">
        <v>1459</v>
      </c>
      <c r="C84" s="57" t="s">
        <v>709</v>
      </c>
      <c r="D84" s="54" t="s">
        <v>1460</v>
      </c>
      <c r="E84" s="6" t="s">
        <v>690</v>
      </c>
      <c r="F84" s="19">
        <v>3000</v>
      </c>
      <c r="G84" s="24">
        <v>14196.74</v>
      </c>
      <c r="H84" s="24">
        <v>0.82</v>
      </c>
      <c r="I84" s="31">
        <v>7.8825000000000003</v>
      </c>
      <c r="J84" s="31"/>
      <c r="K84" s="35" t="s">
        <v>580</v>
      </c>
    </row>
    <row r="85" spans="2:11" x14ac:dyDescent="0.25">
      <c r="B85" s="8" t="s">
        <v>1461</v>
      </c>
      <c r="C85" s="57" t="s">
        <v>345</v>
      </c>
      <c r="D85" s="54" t="s">
        <v>1462</v>
      </c>
      <c r="E85" s="6" t="s">
        <v>690</v>
      </c>
      <c r="F85" s="19">
        <v>2500</v>
      </c>
      <c r="G85" s="24">
        <v>12389.96</v>
      </c>
      <c r="H85" s="24">
        <v>0.71</v>
      </c>
      <c r="I85" s="31">
        <v>7.3677999999999999</v>
      </c>
      <c r="J85" s="31"/>
      <c r="K85" s="35" t="s">
        <v>580</v>
      </c>
    </row>
    <row r="86" spans="2:11" x14ac:dyDescent="0.25">
      <c r="B86" s="8" t="s">
        <v>1463</v>
      </c>
      <c r="C86" s="57" t="s">
        <v>706</v>
      </c>
      <c r="D86" s="54" t="s">
        <v>1464</v>
      </c>
      <c r="E86" s="6" t="s">
        <v>690</v>
      </c>
      <c r="F86" s="19">
        <v>2000</v>
      </c>
      <c r="G86" s="24">
        <v>9929.31</v>
      </c>
      <c r="H86" s="24">
        <v>0.56999999999999995</v>
      </c>
      <c r="I86" s="31">
        <v>7.4249999999999998</v>
      </c>
      <c r="J86" s="31"/>
      <c r="K86" s="35" t="s">
        <v>580</v>
      </c>
    </row>
    <row r="87" spans="2:11" x14ac:dyDescent="0.25">
      <c r="B87" s="8" t="s">
        <v>1465</v>
      </c>
      <c r="C87" s="57" t="s">
        <v>1226</v>
      </c>
      <c r="D87" s="54" t="s">
        <v>1466</v>
      </c>
      <c r="E87" s="6" t="s">
        <v>1115</v>
      </c>
      <c r="F87" s="19">
        <v>2000</v>
      </c>
      <c r="G87" s="24">
        <v>9927.93</v>
      </c>
      <c r="H87" s="24">
        <v>0.56999999999999995</v>
      </c>
      <c r="I87" s="31">
        <v>7.3601000000000001</v>
      </c>
      <c r="J87" s="31"/>
      <c r="K87" s="35" t="s">
        <v>580</v>
      </c>
    </row>
    <row r="88" spans="2:11" x14ac:dyDescent="0.25">
      <c r="B88" s="8" t="s">
        <v>1467</v>
      </c>
      <c r="C88" s="57" t="s">
        <v>345</v>
      </c>
      <c r="D88" s="54" t="s">
        <v>1468</v>
      </c>
      <c r="E88" s="6" t="s">
        <v>690</v>
      </c>
      <c r="F88" s="19">
        <v>1500</v>
      </c>
      <c r="G88" s="24">
        <v>7431.01</v>
      </c>
      <c r="H88" s="24">
        <v>0.43</v>
      </c>
      <c r="I88" s="31">
        <v>7.3673999999999999</v>
      </c>
      <c r="J88" s="31"/>
      <c r="K88" s="35" t="s">
        <v>580</v>
      </c>
    </row>
    <row r="89" spans="2:11" x14ac:dyDescent="0.25">
      <c r="B89" s="8" t="s">
        <v>1469</v>
      </c>
      <c r="C89" s="57" t="s">
        <v>582</v>
      </c>
      <c r="D89" s="54" t="s">
        <v>1470</v>
      </c>
      <c r="E89" s="6" t="s">
        <v>690</v>
      </c>
      <c r="F89" s="19">
        <v>1500</v>
      </c>
      <c r="G89" s="24">
        <v>7261.07</v>
      </c>
      <c r="H89" s="24">
        <v>0.42</v>
      </c>
      <c r="I89" s="31">
        <v>7.6498999999999997</v>
      </c>
      <c r="J89" s="31"/>
      <c r="K89" s="35"/>
    </row>
    <row r="90" spans="2:11" x14ac:dyDescent="0.25">
      <c r="B90" s="8" t="s">
        <v>1471</v>
      </c>
      <c r="C90" s="57" t="s">
        <v>582</v>
      </c>
      <c r="D90" s="54" t="s">
        <v>1472</v>
      </c>
      <c r="E90" s="6" t="s">
        <v>690</v>
      </c>
      <c r="F90" s="19">
        <v>1500</v>
      </c>
      <c r="G90" s="24">
        <v>7238.54</v>
      </c>
      <c r="H90" s="24">
        <v>0.42</v>
      </c>
      <c r="I90" s="31">
        <v>7.665</v>
      </c>
      <c r="J90" s="31"/>
      <c r="K90" s="35" t="s">
        <v>580</v>
      </c>
    </row>
    <row r="91" spans="2:11" x14ac:dyDescent="0.25">
      <c r="C91" s="58" t="s">
        <v>39</v>
      </c>
      <c r="D91" s="54"/>
      <c r="E91" s="6"/>
      <c r="F91" s="19"/>
      <c r="G91" s="25">
        <v>894493.63</v>
      </c>
      <c r="H91" s="25">
        <v>51.59</v>
      </c>
      <c r="I91" s="31"/>
      <c r="J91" s="31"/>
      <c r="K91" s="35"/>
    </row>
    <row r="92" spans="2:11" x14ac:dyDescent="0.25">
      <c r="C92" s="57"/>
      <c r="D92" s="54"/>
      <c r="E92" s="6"/>
      <c r="F92" s="19"/>
      <c r="G92" s="24"/>
      <c r="H92" s="24"/>
      <c r="I92" s="31"/>
      <c r="J92" s="31"/>
      <c r="K92" s="35"/>
    </row>
    <row r="93" spans="2:11" x14ac:dyDescent="0.25">
      <c r="C93" s="59" t="s">
        <v>15</v>
      </c>
      <c r="D93" s="54"/>
      <c r="E93" s="6"/>
      <c r="F93" s="19"/>
      <c r="G93" s="24"/>
      <c r="H93" s="24"/>
      <c r="I93" s="31"/>
      <c r="J93" s="31"/>
      <c r="K93" s="35"/>
    </row>
    <row r="94" spans="2:11" x14ac:dyDescent="0.25">
      <c r="B94" s="8" t="s">
        <v>1280</v>
      </c>
      <c r="C94" s="57" t="s">
        <v>1281</v>
      </c>
      <c r="D94" s="54" t="s">
        <v>1282</v>
      </c>
      <c r="E94" s="6" t="s">
        <v>656</v>
      </c>
      <c r="F94" s="19">
        <v>68000000</v>
      </c>
      <c r="G94" s="24">
        <v>66978.84</v>
      </c>
      <c r="H94" s="24">
        <v>3.86</v>
      </c>
      <c r="I94" s="31">
        <v>6.8700999999999999</v>
      </c>
      <c r="J94" s="31"/>
      <c r="K94" s="35"/>
    </row>
    <row r="95" spans="2:11" x14ac:dyDescent="0.25">
      <c r="B95" s="8" t="s">
        <v>1473</v>
      </c>
      <c r="C95" s="57" t="s">
        <v>1474</v>
      </c>
      <c r="D95" s="54" t="s">
        <v>1475</v>
      </c>
      <c r="E95" s="6" t="s">
        <v>656</v>
      </c>
      <c r="F95" s="19">
        <v>20000000</v>
      </c>
      <c r="G95" s="24">
        <v>19673.7</v>
      </c>
      <c r="H95" s="24">
        <v>1.1299999999999999</v>
      </c>
      <c r="I95" s="31">
        <v>6.8792999999999997</v>
      </c>
      <c r="J95" s="31"/>
      <c r="K95" s="35"/>
    </row>
    <row r="96" spans="2:11" x14ac:dyDescent="0.25">
      <c r="C96" s="58" t="s">
        <v>39</v>
      </c>
      <c r="D96" s="54"/>
      <c r="E96" s="6"/>
      <c r="F96" s="19"/>
      <c r="G96" s="25">
        <v>86652.54</v>
      </c>
      <c r="H96" s="25">
        <v>4.99</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9" t="s">
        <v>17</v>
      </c>
      <c r="D100" s="54"/>
      <c r="E100" s="6"/>
      <c r="F100" s="19"/>
      <c r="G100" s="24"/>
      <c r="H100" s="24"/>
      <c r="I100" s="31"/>
      <c r="J100" s="31"/>
      <c r="K100" s="35"/>
    </row>
    <row r="101" spans="1:11" x14ac:dyDescent="0.25">
      <c r="B101" s="8" t="s">
        <v>1476</v>
      </c>
      <c r="C101" s="57" t="s">
        <v>1477</v>
      </c>
      <c r="D101" s="54" t="s">
        <v>1478</v>
      </c>
      <c r="E101" s="6" t="s">
        <v>656</v>
      </c>
      <c r="F101" s="19">
        <v>9448400</v>
      </c>
      <c r="G101" s="24">
        <v>9151.5499999999993</v>
      </c>
      <c r="H101" s="24">
        <v>0.53</v>
      </c>
      <c r="I101" s="31">
        <v>7.1322999999999999</v>
      </c>
      <c r="J101" s="31"/>
      <c r="K101" s="35"/>
    </row>
    <row r="102" spans="1:11" x14ac:dyDescent="0.25">
      <c r="B102" s="8" t="s">
        <v>1479</v>
      </c>
      <c r="C102" s="57" t="s">
        <v>1480</v>
      </c>
      <c r="D102" s="54" t="s">
        <v>1481</v>
      </c>
      <c r="E102" s="6" t="s">
        <v>656</v>
      </c>
      <c r="F102" s="19">
        <v>4091600</v>
      </c>
      <c r="G102" s="24">
        <v>4001.47</v>
      </c>
      <c r="H102" s="24">
        <v>0.23</v>
      </c>
      <c r="I102" s="31">
        <v>7.0873999999999997</v>
      </c>
      <c r="J102" s="31"/>
      <c r="K102" s="35"/>
    </row>
    <row r="103" spans="1:11" x14ac:dyDescent="0.25">
      <c r="B103" s="8" t="s">
        <v>1482</v>
      </c>
      <c r="C103" s="57" t="s">
        <v>1483</v>
      </c>
      <c r="D103" s="54" t="s">
        <v>1484</v>
      </c>
      <c r="E103" s="6" t="s">
        <v>656</v>
      </c>
      <c r="F103" s="19">
        <v>2182800</v>
      </c>
      <c r="G103" s="24">
        <v>2115.42</v>
      </c>
      <c r="H103" s="24">
        <v>0.12</v>
      </c>
      <c r="I103" s="31">
        <v>7.1322999999999999</v>
      </c>
      <c r="J103" s="31"/>
      <c r="K103" s="35"/>
    </row>
    <row r="104" spans="1:11" x14ac:dyDescent="0.25">
      <c r="C104" s="58" t="s">
        <v>39</v>
      </c>
      <c r="D104" s="54"/>
      <c r="E104" s="6"/>
      <c r="F104" s="19"/>
      <c r="G104" s="25">
        <v>15268.44</v>
      </c>
      <c r="H104" s="25">
        <v>0.88</v>
      </c>
      <c r="I104" s="31"/>
      <c r="J104" s="31"/>
      <c r="K104" s="35"/>
    </row>
    <row r="105" spans="1:11" x14ac:dyDescent="0.25">
      <c r="C105" s="57"/>
      <c r="D105" s="54"/>
      <c r="E105" s="6"/>
      <c r="F105" s="19"/>
      <c r="G105" s="24"/>
      <c r="H105" s="24"/>
      <c r="I105" s="31"/>
      <c r="J105" s="31"/>
      <c r="K105" s="35"/>
    </row>
    <row r="106" spans="1:11" x14ac:dyDescent="0.25">
      <c r="A106" s="10"/>
      <c r="B106" s="28"/>
      <c r="C106" s="58" t="s">
        <v>18</v>
      </c>
      <c r="D106" s="54"/>
      <c r="E106" s="6"/>
      <c r="F106" s="19"/>
      <c r="G106" s="24"/>
      <c r="H106" s="24"/>
      <c r="I106" s="31"/>
      <c r="J106" s="31"/>
      <c r="K106" s="35"/>
    </row>
    <row r="107" spans="1:11" x14ac:dyDescent="0.25">
      <c r="C107" s="59" t="s">
        <v>4713</v>
      </c>
      <c r="D107" s="54"/>
      <c r="E107" s="6"/>
      <c r="F107" s="19"/>
      <c r="G107" s="24"/>
      <c r="H107" s="24"/>
      <c r="I107" s="31"/>
      <c r="J107" s="31"/>
      <c r="K107" s="35"/>
    </row>
    <row r="108" spans="1:11" x14ac:dyDescent="0.25">
      <c r="B108" s="8" t="s">
        <v>750</v>
      </c>
      <c r="C108" s="57" t="s">
        <v>4714</v>
      </c>
      <c r="D108" s="54" t="s">
        <v>751</v>
      </c>
      <c r="E108" s="6"/>
      <c r="F108" s="19">
        <v>46327.184000000001</v>
      </c>
      <c r="G108" s="24">
        <v>4671.3100000000004</v>
      </c>
      <c r="H108" s="24">
        <v>0.27</v>
      </c>
      <c r="I108" s="31">
        <v>7.18</v>
      </c>
      <c r="J108" s="31"/>
      <c r="K108" s="35"/>
    </row>
    <row r="109" spans="1:11" x14ac:dyDescent="0.25">
      <c r="C109" s="58" t="s">
        <v>39</v>
      </c>
      <c r="D109" s="54"/>
      <c r="E109" s="6"/>
      <c r="F109" s="19"/>
      <c r="G109" s="25">
        <v>4671.3100000000004</v>
      </c>
      <c r="H109" s="25">
        <v>0.27</v>
      </c>
      <c r="I109" s="31"/>
      <c r="J109" s="31"/>
      <c r="K109" s="35"/>
    </row>
    <row r="110" spans="1:11" x14ac:dyDescent="0.25">
      <c r="C110" s="57"/>
      <c r="D110" s="54"/>
      <c r="E110" s="6"/>
      <c r="F110" s="19"/>
      <c r="G110" s="24"/>
      <c r="H110" s="24"/>
      <c r="I110" s="31"/>
      <c r="J110" s="31"/>
      <c r="K110" s="35"/>
    </row>
    <row r="111" spans="1:11" x14ac:dyDescent="0.25">
      <c r="C111" s="58" t="s">
        <v>20</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54" x14ac:dyDescent="0.25">
      <c r="C113" s="58" t="s">
        <v>21</v>
      </c>
      <c r="D113" s="54"/>
      <c r="E113" s="6"/>
      <c r="F113" s="19"/>
      <c r="G113" s="24" t="s">
        <v>2</v>
      </c>
      <c r="H113" s="24" t="s">
        <v>2</v>
      </c>
      <c r="I113" s="31"/>
      <c r="J113" s="31"/>
      <c r="K113" s="35"/>
    </row>
    <row r="114" spans="1:54" x14ac:dyDescent="0.25">
      <c r="C114" s="57"/>
      <c r="D114" s="54"/>
      <c r="E114" s="6"/>
      <c r="F114" s="19"/>
      <c r="G114" s="24"/>
      <c r="H114" s="24"/>
      <c r="I114" s="31"/>
      <c r="J114" s="31"/>
      <c r="K114" s="35"/>
    </row>
    <row r="115" spans="1:54" x14ac:dyDescent="0.25">
      <c r="C115" s="58" t="s">
        <v>22</v>
      </c>
      <c r="D115" s="54"/>
      <c r="E115" s="6"/>
      <c r="F115" s="19"/>
      <c r="G115" s="24" t="s">
        <v>2</v>
      </c>
      <c r="H115" s="24" t="s">
        <v>2</v>
      </c>
      <c r="I115" s="31"/>
      <c r="J115" s="31"/>
      <c r="K115" s="35"/>
    </row>
    <row r="116" spans="1:54" x14ac:dyDescent="0.25">
      <c r="C116" s="57"/>
      <c r="D116" s="54"/>
      <c r="E116" s="6"/>
      <c r="F116" s="19"/>
      <c r="G116" s="24"/>
      <c r="H116" s="24"/>
      <c r="I116" s="31"/>
      <c r="J116" s="31"/>
      <c r="K116" s="35"/>
    </row>
    <row r="117" spans="1:54" x14ac:dyDescent="0.25">
      <c r="C117" s="59" t="s">
        <v>23</v>
      </c>
      <c r="D117" s="54"/>
      <c r="E117" s="6"/>
      <c r="F117" s="19"/>
      <c r="G117" s="24"/>
      <c r="H117" s="24"/>
      <c r="I117" s="31"/>
      <c r="J117" s="31"/>
      <c r="K117" s="35"/>
    </row>
    <row r="118" spans="1:54" x14ac:dyDescent="0.25">
      <c r="B118" s="8" t="s">
        <v>37</v>
      </c>
      <c r="C118" s="57" t="s">
        <v>38</v>
      </c>
      <c r="D118" s="54"/>
      <c r="E118" s="6"/>
      <c r="F118" s="19"/>
      <c r="G118" s="24">
        <v>13880</v>
      </c>
      <c r="H118" s="24">
        <v>0.8</v>
      </c>
      <c r="I118" s="31"/>
      <c r="J118" s="31"/>
      <c r="K118" s="35"/>
    </row>
    <row r="119" spans="1:54" x14ac:dyDescent="0.25">
      <c r="C119" s="58" t="s">
        <v>39</v>
      </c>
      <c r="D119" s="54"/>
      <c r="E119" s="6"/>
      <c r="F119" s="19"/>
      <c r="G119" s="25">
        <v>13880</v>
      </c>
      <c r="H119" s="25">
        <v>0.8</v>
      </c>
      <c r="I119" s="31"/>
      <c r="J119" s="31"/>
      <c r="K119" s="35"/>
    </row>
    <row r="120" spans="1:54" x14ac:dyDescent="0.25">
      <c r="C120" s="57"/>
      <c r="D120" s="54"/>
      <c r="E120" s="6"/>
      <c r="F120" s="19"/>
      <c r="G120" s="24"/>
      <c r="H120" s="24"/>
      <c r="I120" s="31"/>
      <c r="J120" s="31"/>
      <c r="K120" s="35"/>
    </row>
    <row r="121" spans="1:54" x14ac:dyDescent="0.25">
      <c r="A121" s="10"/>
      <c r="B121" s="28"/>
      <c r="C121" s="58" t="s">
        <v>24</v>
      </c>
      <c r="D121" s="54"/>
      <c r="E121" s="6"/>
      <c r="F121" s="19"/>
      <c r="G121" s="24"/>
      <c r="H121" s="24"/>
      <c r="I121" s="31"/>
      <c r="J121" s="31"/>
      <c r="K121" s="35"/>
    </row>
    <row r="122" spans="1:54" s="2" customFormat="1" ht="13.5" x14ac:dyDescent="0.25">
      <c r="A122" s="28"/>
      <c r="B122" s="28"/>
      <c r="C122" s="57" t="s">
        <v>4705</v>
      </c>
      <c r="D122" s="54"/>
      <c r="E122" s="6"/>
      <c r="F122" s="19"/>
      <c r="G122" s="24" t="s">
        <v>2</v>
      </c>
      <c r="H122" s="24" t="s">
        <v>2</v>
      </c>
      <c r="I122" s="31"/>
      <c r="J122" s="31"/>
      <c r="K122" s="35"/>
      <c r="L122" s="3"/>
      <c r="AI122" s="3"/>
      <c r="AV122" s="3"/>
      <c r="AX122" s="3"/>
      <c r="BB122" s="3"/>
    </row>
    <row r="123" spans="1:54" x14ac:dyDescent="0.25">
      <c r="B123" s="8"/>
      <c r="C123" s="57" t="s">
        <v>40</v>
      </c>
      <c r="D123" s="54"/>
      <c r="E123" s="6"/>
      <c r="F123" s="19"/>
      <c r="G123" s="24">
        <v>-35921.47</v>
      </c>
      <c r="H123" s="24">
        <v>-2.0699999999999998</v>
      </c>
      <c r="I123" s="31"/>
      <c r="J123" s="31"/>
      <c r="K123" s="35"/>
    </row>
    <row r="124" spans="1:54" x14ac:dyDescent="0.25">
      <c r="C124" s="58" t="s">
        <v>39</v>
      </c>
      <c r="D124" s="54"/>
      <c r="E124" s="6"/>
      <c r="F124" s="19"/>
      <c r="G124" s="25">
        <v>-35921.47</v>
      </c>
      <c r="H124" s="25">
        <v>-2.0699999999999998</v>
      </c>
      <c r="I124" s="31"/>
      <c r="J124" s="31"/>
      <c r="K124" s="35"/>
    </row>
    <row r="125" spans="1:54" x14ac:dyDescent="0.25">
      <c r="C125" s="57"/>
      <c r="D125" s="54"/>
      <c r="E125" s="6"/>
      <c r="F125" s="19"/>
      <c r="G125" s="24"/>
      <c r="H125" s="24"/>
      <c r="I125" s="31"/>
      <c r="J125" s="31"/>
      <c r="K125" s="35"/>
    </row>
    <row r="126" spans="1:54" x14ac:dyDescent="0.25">
      <c r="C126" s="60" t="s">
        <v>41</v>
      </c>
      <c r="D126" s="55"/>
      <c r="E126" s="5"/>
      <c r="F126" s="20"/>
      <c r="G126" s="26">
        <v>1733652.19</v>
      </c>
      <c r="H126" s="26">
        <v>99.999999999999986</v>
      </c>
      <c r="I126" s="32"/>
      <c r="J126" s="32"/>
      <c r="K126" s="36"/>
    </row>
    <row r="129" spans="3:11" x14ac:dyDescent="0.25">
      <c r="C129" s="1" t="s">
        <v>42</v>
      </c>
    </row>
    <row r="130" spans="3:11" x14ac:dyDescent="0.25">
      <c r="C130" s="37" t="s">
        <v>43</v>
      </c>
      <c r="D130" s="37"/>
      <c r="E130" s="37"/>
      <c r="F130" s="37"/>
      <c r="G130" s="37"/>
      <c r="H130" s="37"/>
      <c r="I130" s="37"/>
      <c r="J130" s="37"/>
      <c r="K130" s="37"/>
    </row>
    <row r="131" spans="3:11" x14ac:dyDescent="0.25">
      <c r="C131" s="2" t="s">
        <v>44</v>
      </c>
    </row>
    <row r="132" spans="3:11" x14ac:dyDescent="0.25">
      <c r="C132" s="2" t="s">
        <v>45</v>
      </c>
    </row>
    <row r="133" spans="3:11" x14ac:dyDescent="0.25">
      <c r="C133" s="2" t="s">
        <v>46</v>
      </c>
    </row>
    <row r="134" spans="3:11" x14ac:dyDescent="0.25">
      <c r="C134" s="2" t="s">
        <v>47</v>
      </c>
    </row>
    <row r="135" spans="3:11" x14ac:dyDescent="0.25">
      <c r="C135" s="2" t="s">
        <v>4710</v>
      </c>
    </row>
    <row r="137" spans="3:11" x14ac:dyDescent="0.25">
      <c r="C137" s="77" t="s">
        <v>4788</v>
      </c>
      <c r="E137" s="77" t="s">
        <v>4789</v>
      </c>
      <c r="F137" s="78"/>
    </row>
    <row r="138" spans="3:11" x14ac:dyDescent="0.25">
      <c r="E138" s="2" t="s">
        <v>4805</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dimension ref="A1:IV126"/>
  <sheetViews>
    <sheetView showGridLines="0" zoomScale="90" zoomScaleNormal="90" workbookViewId="0">
      <pane ySplit="6" topLeftCell="A1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1485</v>
      </c>
      <c r="J2" s="38" t="s">
        <v>4517</v>
      </c>
    </row>
    <row r="3" spans="1:54" ht="16.5" x14ac:dyDescent="0.3">
      <c r="C3" s="1" t="s">
        <v>26</v>
      </c>
      <c r="D3" s="21" t="s">
        <v>1486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571</v>
      </c>
      <c r="D15" s="54"/>
      <c r="E15" s="6"/>
      <c r="F15" s="19"/>
      <c r="G15" s="24"/>
      <c r="H15" s="24"/>
      <c r="I15" s="31"/>
      <c r="J15" s="31"/>
      <c r="K15" s="35"/>
    </row>
    <row r="16" spans="1:54" x14ac:dyDescent="0.25">
      <c r="B16" s="8" t="s">
        <v>572</v>
      </c>
      <c r="C16" s="57" t="s">
        <v>573</v>
      </c>
      <c r="D16" s="54" t="s">
        <v>574</v>
      </c>
      <c r="E16" s="6" t="s">
        <v>575</v>
      </c>
      <c r="F16" s="19">
        <v>5000000</v>
      </c>
      <c r="G16" s="24">
        <v>5290</v>
      </c>
      <c r="H16" s="24">
        <v>2.0099999999999998</v>
      </c>
      <c r="I16" s="31"/>
      <c r="J16" s="31"/>
      <c r="K16" s="35" t="s">
        <v>4735</v>
      </c>
    </row>
    <row r="17" spans="1:11" x14ac:dyDescent="0.25">
      <c r="C17" s="58" t="s">
        <v>39</v>
      </c>
      <c r="D17" s="54"/>
      <c r="E17" s="6"/>
      <c r="F17" s="19"/>
      <c r="G17" s="25">
        <v>5290</v>
      </c>
      <c r="H17" s="25">
        <v>2.0099999999999998</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1487</v>
      </c>
      <c r="C21" s="57" t="s">
        <v>747</v>
      </c>
      <c r="D21" s="54" t="s">
        <v>1488</v>
      </c>
      <c r="E21" s="6" t="s">
        <v>745</v>
      </c>
      <c r="F21" s="19">
        <v>12200</v>
      </c>
      <c r="G21" s="24">
        <v>12121.97</v>
      </c>
      <c r="H21" s="24">
        <v>4.5999999999999996</v>
      </c>
      <c r="I21" s="31">
        <v>8.7650000000000006</v>
      </c>
      <c r="J21" s="31"/>
      <c r="K21" s="35" t="s">
        <v>580</v>
      </c>
    </row>
    <row r="22" spans="1:11" x14ac:dyDescent="0.25">
      <c r="B22" s="8" t="s">
        <v>736</v>
      </c>
      <c r="C22" s="57" t="s">
        <v>737</v>
      </c>
      <c r="D22" s="54" t="s">
        <v>738</v>
      </c>
      <c r="E22" s="6" t="s">
        <v>608</v>
      </c>
      <c r="F22" s="19">
        <v>900</v>
      </c>
      <c r="G22" s="24">
        <v>8788.2099999999991</v>
      </c>
      <c r="H22" s="24">
        <v>3.34</v>
      </c>
      <c r="I22" s="31">
        <v>9.4674999999999994</v>
      </c>
      <c r="J22" s="31"/>
      <c r="K22" s="35" t="s">
        <v>580</v>
      </c>
    </row>
    <row r="23" spans="1:11" x14ac:dyDescent="0.25">
      <c r="B23" s="8" t="s">
        <v>645</v>
      </c>
      <c r="C23" s="57" t="s">
        <v>646</v>
      </c>
      <c r="D23" s="54" t="s">
        <v>647</v>
      </c>
      <c r="E23" s="6" t="s">
        <v>648</v>
      </c>
      <c r="F23" s="19">
        <v>8000</v>
      </c>
      <c r="G23" s="24">
        <v>7991.42</v>
      </c>
      <c r="H23" s="24">
        <v>3.04</v>
      </c>
      <c r="I23" s="31">
        <v>9.83</v>
      </c>
      <c r="J23" s="31"/>
      <c r="K23" s="35" t="s">
        <v>580</v>
      </c>
    </row>
    <row r="24" spans="1:11" x14ac:dyDescent="0.25">
      <c r="B24" s="8" t="s">
        <v>1489</v>
      </c>
      <c r="C24" s="57" t="s">
        <v>1375</v>
      </c>
      <c r="D24" s="54" t="s">
        <v>1490</v>
      </c>
      <c r="E24" s="6" t="s">
        <v>608</v>
      </c>
      <c r="F24" s="19">
        <v>7500</v>
      </c>
      <c r="G24" s="24">
        <v>7502.32</v>
      </c>
      <c r="H24" s="24">
        <v>2.85</v>
      </c>
      <c r="I24" s="31">
        <v>8.08</v>
      </c>
      <c r="J24" s="31"/>
      <c r="K24" s="35" t="s">
        <v>580</v>
      </c>
    </row>
    <row r="25" spans="1:11" x14ac:dyDescent="0.25">
      <c r="B25" s="8" t="s">
        <v>1491</v>
      </c>
      <c r="C25" s="57" t="s">
        <v>292</v>
      </c>
      <c r="D25" s="54" t="s">
        <v>1492</v>
      </c>
      <c r="E25" s="6" t="s">
        <v>608</v>
      </c>
      <c r="F25" s="19">
        <v>750</v>
      </c>
      <c r="G25" s="24">
        <v>7448.99</v>
      </c>
      <c r="H25" s="24">
        <v>2.83</v>
      </c>
      <c r="I25" s="31">
        <v>8.1599000000000004</v>
      </c>
      <c r="J25" s="31"/>
      <c r="K25" s="35" t="s">
        <v>580</v>
      </c>
    </row>
    <row r="26" spans="1:11" x14ac:dyDescent="0.25">
      <c r="B26" s="8" t="s">
        <v>1493</v>
      </c>
      <c r="C26" s="57" t="s">
        <v>975</v>
      </c>
      <c r="D26" s="54" t="s">
        <v>1494</v>
      </c>
      <c r="E26" s="6" t="s">
        <v>749</v>
      </c>
      <c r="F26" s="19">
        <v>750</v>
      </c>
      <c r="G26" s="24">
        <v>7430.69</v>
      </c>
      <c r="H26" s="24">
        <v>2.82</v>
      </c>
      <c r="I26" s="31">
        <v>8.7750000000000004</v>
      </c>
      <c r="J26" s="31"/>
      <c r="K26" s="35" t="s">
        <v>580</v>
      </c>
    </row>
    <row r="27" spans="1:11" x14ac:dyDescent="0.25">
      <c r="B27" s="8" t="s">
        <v>1495</v>
      </c>
      <c r="C27" s="57" t="s">
        <v>1071</v>
      </c>
      <c r="D27" s="54" t="s">
        <v>1496</v>
      </c>
      <c r="E27" s="6" t="s">
        <v>608</v>
      </c>
      <c r="F27" s="19">
        <v>750</v>
      </c>
      <c r="G27" s="24">
        <v>7394.12</v>
      </c>
      <c r="H27" s="24">
        <v>2.81</v>
      </c>
      <c r="I27" s="31">
        <v>8.2575000000000003</v>
      </c>
      <c r="J27" s="31"/>
      <c r="K27" s="35" t="s">
        <v>580</v>
      </c>
    </row>
    <row r="28" spans="1:11" x14ac:dyDescent="0.25">
      <c r="B28" s="8" t="s">
        <v>1497</v>
      </c>
      <c r="C28" s="57" t="s">
        <v>1498</v>
      </c>
      <c r="D28" s="54" t="s">
        <v>1499</v>
      </c>
      <c r="E28" s="6" t="s">
        <v>1500</v>
      </c>
      <c r="F28" s="19">
        <v>6855</v>
      </c>
      <c r="G28" s="24">
        <v>6836.27</v>
      </c>
      <c r="H28" s="24">
        <v>2.6</v>
      </c>
      <c r="I28" s="31">
        <v>10.7697</v>
      </c>
      <c r="J28" s="31"/>
      <c r="K28" s="35" t="s">
        <v>580</v>
      </c>
    </row>
    <row r="29" spans="1:11" x14ac:dyDescent="0.25">
      <c r="B29" s="8" t="s">
        <v>1501</v>
      </c>
      <c r="C29" s="57" t="s">
        <v>1502</v>
      </c>
      <c r="D29" s="54" t="s">
        <v>1503</v>
      </c>
      <c r="E29" s="6" t="s">
        <v>1045</v>
      </c>
      <c r="F29" s="19">
        <v>650</v>
      </c>
      <c r="G29" s="24">
        <v>6088.93</v>
      </c>
      <c r="H29" s="24">
        <v>2.31</v>
      </c>
      <c r="I29" s="31">
        <v>12.3407</v>
      </c>
      <c r="J29" s="31"/>
      <c r="K29" s="35" t="s">
        <v>580</v>
      </c>
    </row>
    <row r="30" spans="1:11" x14ac:dyDescent="0.25">
      <c r="B30" s="8" t="s">
        <v>599</v>
      </c>
      <c r="C30" s="57" t="s">
        <v>600</v>
      </c>
      <c r="D30" s="54" t="s">
        <v>601</v>
      </c>
      <c r="E30" s="6" t="s">
        <v>602</v>
      </c>
      <c r="F30" s="19">
        <v>6000</v>
      </c>
      <c r="G30" s="24">
        <v>6000.1</v>
      </c>
      <c r="H30" s="24">
        <v>2.2799999999999998</v>
      </c>
      <c r="I30" s="31">
        <v>8.2524999999999995</v>
      </c>
      <c r="J30" s="31"/>
      <c r="K30" s="35" t="s">
        <v>580</v>
      </c>
    </row>
    <row r="31" spans="1:11" x14ac:dyDescent="0.25">
      <c r="B31" s="8" t="s">
        <v>1504</v>
      </c>
      <c r="C31" s="57" t="s">
        <v>692</v>
      </c>
      <c r="D31" s="54" t="s">
        <v>1505</v>
      </c>
      <c r="E31" s="6" t="s">
        <v>608</v>
      </c>
      <c r="F31" s="19">
        <v>600</v>
      </c>
      <c r="G31" s="24">
        <v>5999.69</v>
      </c>
      <c r="H31" s="24">
        <v>2.2799999999999998</v>
      </c>
      <c r="I31" s="31">
        <v>7.7694999999999999</v>
      </c>
      <c r="J31" s="31"/>
      <c r="K31" s="35" t="s">
        <v>580</v>
      </c>
    </row>
    <row r="32" spans="1:11" x14ac:dyDescent="0.25">
      <c r="B32" s="8" t="s">
        <v>1506</v>
      </c>
      <c r="C32" s="57" t="s">
        <v>1507</v>
      </c>
      <c r="D32" s="54" t="s">
        <v>1508</v>
      </c>
      <c r="E32" s="6" t="s">
        <v>608</v>
      </c>
      <c r="F32" s="19">
        <v>6000</v>
      </c>
      <c r="G32" s="24">
        <v>5980.66</v>
      </c>
      <c r="H32" s="24">
        <v>2.27</v>
      </c>
      <c r="I32" s="31">
        <v>9.4099000000000004</v>
      </c>
      <c r="J32" s="31"/>
      <c r="K32" s="35" t="s">
        <v>580</v>
      </c>
    </row>
    <row r="33" spans="2:11" x14ac:dyDescent="0.25">
      <c r="B33" s="8" t="s">
        <v>1509</v>
      </c>
      <c r="C33" s="57" t="s">
        <v>1510</v>
      </c>
      <c r="D33" s="54" t="s">
        <v>1511</v>
      </c>
      <c r="E33" s="6" t="s">
        <v>608</v>
      </c>
      <c r="F33" s="19">
        <v>550</v>
      </c>
      <c r="G33" s="24">
        <v>5618.35</v>
      </c>
      <c r="H33" s="24">
        <v>2.13</v>
      </c>
      <c r="I33" s="31">
        <v>9.2550000000000008</v>
      </c>
      <c r="J33" s="31"/>
      <c r="K33" s="35" t="s">
        <v>580</v>
      </c>
    </row>
    <row r="34" spans="2:11" x14ac:dyDescent="0.25">
      <c r="B34" s="8" t="s">
        <v>1512</v>
      </c>
      <c r="C34" s="57" t="s">
        <v>304</v>
      </c>
      <c r="D34" s="54" t="s">
        <v>1513</v>
      </c>
      <c r="E34" s="6" t="s">
        <v>749</v>
      </c>
      <c r="F34" s="19">
        <v>500</v>
      </c>
      <c r="G34" s="24">
        <v>5051.45</v>
      </c>
      <c r="H34" s="24">
        <v>1.92</v>
      </c>
      <c r="I34" s="31">
        <v>7.9748999999999999</v>
      </c>
      <c r="J34" s="31"/>
      <c r="K34" s="35" t="s">
        <v>580</v>
      </c>
    </row>
    <row r="35" spans="2:11" x14ac:dyDescent="0.25">
      <c r="B35" s="8" t="s">
        <v>1514</v>
      </c>
      <c r="C35" s="57" t="s">
        <v>1515</v>
      </c>
      <c r="D35" s="54" t="s">
        <v>1516</v>
      </c>
      <c r="E35" s="6" t="s">
        <v>749</v>
      </c>
      <c r="F35" s="19">
        <v>500</v>
      </c>
      <c r="G35" s="24">
        <v>4986.0600000000004</v>
      </c>
      <c r="H35" s="24">
        <v>1.89</v>
      </c>
      <c r="I35" s="31">
        <v>9.4697999999999993</v>
      </c>
      <c r="J35" s="31"/>
      <c r="K35" s="35" t="s">
        <v>580</v>
      </c>
    </row>
    <row r="36" spans="2:11" x14ac:dyDescent="0.25">
      <c r="B36" s="8" t="s">
        <v>1517</v>
      </c>
      <c r="C36" s="57" t="s">
        <v>625</v>
      </c>
      <c r="D36" s="54" t="s">
        <v>1518</v>
      </c>
      <c r="E36" s="6" t="s">
        <v>579</v>
      </c>
      <c r="F36" s="19">
        <v>500</v>
      </c>
      <c r="G36" s="24">
        <v>4969.32</v>
      </c>
      <c r="H36" s="24">
        <v>1.89</v>
      </c>
      <c r="I36" s="31">
        <v>7.71</v>
      </c>
      <c r="J36" s="31"/>
      <c r="K36" s="35" t="s">
        <v>580</v>
      </c>
    </row>
    <row r="37" spans="2:11" x14ac:dyDescent="0.25">
      <c r="B37" s="8" t="s">
        <v>1519</v>
      </c>
      <c r="C37" s="57" t="s">
        <v>1520</v>
      </c>
      <c r="D37" s="54" t="s">
        <v>1521</v>
      </c>
      <c r="E37" s="6" t="s">
        <v>579</v>
      </c>
      <c r="F37" s="19">
        <v>5000</v>
      </c>
      <c r="G37" s="24">
        <v>4959.33</v>
      </c>
      <c r="H37" s="24">
        <v>1.88</v>
      </c>
      <c r="I37" s="31">
        <v>7.7249999999999996</v>
      </c>
      <c r="J37" s="31"/>
      <c r="K37" s="35" t="s">
        <v>580</v>
      </c>
    </row>
    <row r="38" spans="2:11" x14ac:dyDescent="0.25">
      <c r="B38" s="8" t="s">
        <v>1522</v>
      </c>
      <c r="C38" s="57" t="s">
        <v>1375</v>
      </c>
      <c r="D38" s="54" t="s">
        <v>1523</v>
      </c>
      <c r="E38" s="6" t="s">
        <v>749</v>
      </c>
      <c r="F38" s="19">
        <v>500</v>
      </c>
      <c r="G38" s="24">
        <v>4959.25</v>
      </c>
      <c r="H38" s="24">
        <v>1.88</v>
      </c>
      <c r="I38" s="31">
        <v>8.01</v>
      </c>
      <c r="J38" s="31"/>
      <c r="K38" s="35" t="s">
        <v>580</v>
      </c>
    </row>
    <row r="39" spans="2:11" x14ac:dyDescent="0.25">
      <c r="B39" s="8" t="s">
        <v>1524</v>
      </c>
      <c r="C39" s="57" t="s">
        <v>1525</v>
      </c>
      <c r="D39" s="54" t="s">
        <v>1526</v>
      </c>
      <c r="E39" s="6" t="s">
        <v>579</v>
      </c>
      <c r="F39" s="19">
        <v>5000</v>
      </c>
      <c r="G39" s="24">
        <v>4955.8500000000004</v>
      </c>
      <c r="H39" s="24">
        <v>1.88</v>
      </c>
      <c r="I39" s="31">
        <v>7.6</v>
      </c>
      <c r="J39" s="31"/>
      <c r="K39" s="35"/>
    </row>
    <row r="40" spans="2:11" x14ac:dyDescent="0.25">
      <c r="B40" s="8" t="s">
        <v>1527</v>
      </c>
      <c r="C40" s="57" t="s">
        <v>1520</v>
      </c>
      <c r="D40" s="54" t="s">
        <v>1528</v>
      </c>
      <c r="E40" s="6" t="s">
        <v>579</v>
      </c>
      <c r="F40" s="19">
        <v>500</v>
      </c>
      <c r="G40" s="24">
        <v>4951.4799999999996</v>
      </c>
      <c r="H40" s="24">
        <v>1.88</v>
      </c>
      <c r="I40" s="31">
        <v>7.7549999999999999</v>
      </c>
      <c r="J40" s="31"/>
      <c r="K40" s="35" t="s">
        <v>580</v>
      </c>
    </row>
    <row r="41" spans="2:11" x14ac:dyDescent="0.25">
      <c r="B41" s="8" t="s">
        <v>1529</v>
      </c>
      <c r="C41" s="57" t="s">
        <v>1530</v>
      </c>
      <c r="D41" s="54" t="s">
        <v>1531</v>
      </c>
      <c r="E41" s="6" t="s">
        <v>608</v>
      </c>
      <c r="F41" s="19">
        <v>490</v>
      </c>
      <c r="G41" s="24">
        <v>4880.49</v>
      </c>
      <c r="H41" s="24">
        <v>1.85</v>
      </c>
      <c r="I41" s="31">
        <v>8.1549999999999994</v>
      </c>
      <c r="J41" s="31"/>
      <c r="K41" s="35" t="s">
        <v>580</v>
      </c>
    </row>
    <row r="42" spans="2:11" x14ac:dyDescent="0.25">
      <c r="B42" s="8" t="s">
        <v>1067</v>
      </c>
      <c r="C42" s="57" t="s">
        <v>1068</v>
      </c>
      <c r="D42" s="54" t="s">
        <v>1069</v>
      </c>
      <c r="E42" s="6" t="s">
        <v>608</v>
      </c>
      <c r="F42" s="19">
        <v>3500</v>
      </c>
      <c r="G42" s="24">
        <v>3501.43</v>
      </c>
      <c r="H42" s="24">
        <v>1.33</v>
      </c>
      <c r="I42" s="31">
        <v>9.3498999999999999</v>
      </c>
      <c r="J42" s="31"/>
      <c r="K42" s="35" t="s">
        <v>580</v>
      </c>
    </row>
    <row r="43" spans="2:11" x14ac:dyDescent="0.25">
      <c r="B43" s="8" t="s">
        <v>739</v>
      </c>
      <c r="C43" s="57" t="s">
        <v>740</v>
      </c>
      <c r="D43" s="54" t="s">
        <v>741</v>
      </c>
      <c r="E43" s="6" t="s">
        <v>648</v>
      </c>
      <c r="F43" s="19">
        <v>3500</v>
      </c>
      <c r="G43" s="24">
        <v>3494.46</v>
      </c>
      <c r="H43" s="24">
        <v>1.33</v>
      </c>
      <c r="I43" s="31">
        <v>9.1999999999999993</v>
      </c>
      <c r="J43" s="31"/>
      <c r="K43" s="35" t="s">
        <v>580</v>
      </c>
    </row>
    <row r="44" spans="2:11" x14ac:dyDescent="0.25">
      <c r="B44" s="8" t="s">
        <v>1532</v>
      </c>
      <c r="C44" s="57" t="s">
        <v>743</v>
      </c>
      <c r="D44" s="54" t="s">
        <v>1533</v>
      </c>
      <c r="E44" s="6" t="s">
        <v>745</v>
      </c>
      <c r="F44" s="19">
        <v>350</v>
      </c>
      <c r="G44" s="24">
        <v>3490.03</v>
      </c>
      <c r="H44" s="24">
        <v>1.33</v>
      </c>
      <c r="I44" s="31">
        <v>9.1575000000000006</v>
      </c>
      <c r="J44" s="31"/>
      <c r="K44" s="35" t="s">
        <v>580</v>
      </c>
    </row>
    <row r="45" spans="2:11" x14ac:dyDescent="0.25">
      <c r="B45" s="8" t="s">
        <v>576</v>
      </c>
      <c r="C45" s="57" t="s">
        <v>577</v>
      </c>
      <c r="D45" s="54" t="s">
        <v>578</v>
      </c>
      <c r="E45" s="6" t="s">
        <v>579</v>
      </c>
      <c r="F45" s="19">
        <v>3500</v>
      </c>
      <c r="G45" s="24">
        <v>3481.38</v>
      </c>
      <c r="H45" s="24">
        <v>1.32</v>
      </c>
      <c r="I45" s="31">
        <v>7.7850000000000001</v>
      </c>
      <c r="J45" s="31"/>
      <c r="K45" s="35" t="s">
        <v>580</v>
      </c>
    </row>
    <row r="46" spans="2:11" x14ac:dyDescent="0.25">
      <c r="B46" s="8" t="s">
        <v>1534</v>
      </c>
      <c r="C46" s="57" t="s">
        <v>1535</v>
      </c>
      <c r="D46" s="54" t="s">
        <v>1536</v>
      </c>
      <c r="E46" s="6" t="s">
        <v>608</v>
      </c>
      <c r="F46" s="19">
        <v>300</v>
      </c>
      <c r="G46" s="24">
        <v>2973.43</v>
      </c>
      <c r="H46" s="24">
        <v>1.1299999999999999</v>
      </c>
      <c r="I46" s="31">
        <v>8.8663000000000007</v>
      </c>
      <c r="J46" s="31"/>
      <c r="K46" s="35" t="s">
        <v>580</v>
      </c>
    </row>
    <row r="47" spans="2:11" x14ac:dyDescent="0.25">
      <c r="B47" s="8" t="s">
        <v>1537</v>
      </c>
      <c r="C47" s="57" t="s">
        <v>726</v>
      </c>
      <c r="D47" s="54" t="s">
        <v>1538</v>
      </c>
      <c r="E47" s="6" t="s">
        <v>728</v>
      </c>
      <c r="F47" s="19">
        <v>250</v>
      </c>
      <c r="G47" s="24">
        <v>2524.98</v>
      </c>
      <c r="H47" s="24">
        <v>0.96</v>
      </c>
      <c r="I47" s="31">
        <v>7.86</v>
      </c>
      <c r="J47" s="31"/>
      <c r="K47" s="35" t="s">
        <v>580</v>
      </c>
    </row>
    <row r="48" spans="2:11" x14ac:dyDescent="0.25">
      <c r="B48" s="8" t="s">
        <v>1539</v>
      </c>
      <c r="C48" s="57" t="s">
        <v>1540</v>
      </c>
      <c r="D48" s="54" t="s">
        <v>1541</v>
      </c>
      <c r="E48" s="6" t="s">
        <v>1335</v>
      </c>
      <c r="F48" s="19">
        <v>2500</v>
      </c>
      <c r="G48" s="24">
        <v>2509.73</v>
      </c>
      <c r="H48" s="24">
        <v>0.95</v>
      </c>
      <c r="I48" s="31">
        <v>7.5750000000000002</v>
      </c>
      <c r="J48" s="31"/>
      <c r="K48" s="35" t="s">
        <v>580</v>
      </c>
    </row>
    <row r="49" spans="2:11" x14ac:dyDescent="0.25">
      <c r="B49" s="8" t="s">
        <v>1542</v>
      </c>
      <c r="C49" s="57" t="s">
        <v>1543</v>
      </c>
      <c r="D49" s="54" t="s">
        <v>1544</v>
      </c>
      <c r="E49" s="6" t="s">
        <v>608</v>
      </c>
      <c r="F49" s="19">
        <v>2500</v>
      </c>
      <c r="G49" s="24">
        <v>2505.54</v>
      </c>
      <c r="H49" s="24">
        <v>0.95</v>
      </c>
      <c r="I49" s="31">
        <v>8.2815999999999992</v>
      </c>
      <c r="J49" s="31"/>
      <c r="K49" s="35" t="s">
        <v>580</v>
      </c>
    </row>
    <row r="50" spans="2:11" x14ac:dyDescent="0.25">
      <c r="B50" s="8" t="s">
        <v>1545</v>
      </c>
      <c r="C50" s="57" t="s">
        <v>1543</v>
      </c>
      <c r="D50" s="54" t="s">
        <v>1546</v>
      </c>
      <c r="E50" s="6" t="s">
        <v>749</v>
      </c>
      <c r="F50" s="19">
        <v>2500</v>
      </c>
      <c r="G50" s="24">
        <v>2503.2800000000002</v>
      </c>
      <c r="H50" s="24">
        <v>0.95</v>
      </c>
      <c r="I50" s="31">
        <v>8.3224999999999998</v>
      </c>
      <c r="J50" s="31"/>
      <c r="K50" s="35" t="s">
        <v>580</v>
      </c>
    </row>
    <row r="51" spans="2:11" x14ac:dyDescent="0.25">
      <c r="B51" s="8" t="s">
        <v>1547</v>
      </c>
      <c r="C51" s="57" t="s">
        <v>1520</v>
      </c>
      <c r="D51" s="54" t="s">
        <v>1548</v>
      </c>
      <c r="E51" s="6" t="s">
        <v>579</v>
      </c>
      <c r="F51" s="19">
        <v>2500</v>
      </c>
      <c r="G51" s="24">
        <v>2498.64</v>
      </c>
      <c r="H51" s="24">
        <v>0.95</v>
      </c>
      <c r="I51" s="31">
        <v>7.7249999999999996</v>
      </c>
      <c r="J51" s="31"/>
      <c r="K51" s="35" t="s">
        <v>580</v>
      </c>
    </row>
    <row r="52" spans="2:11" x14ac:dyDescent="0.25">
      <c r="B52" s="8" t="s">
        <v>1549</v>
      </c>
      <c r="C52" s="57" t="s">
        <v>1520</v>
      </c>
      <c r="D52" s="54" t="s">
        <v>1550</v>
      </c>
      <c r="E52" s="6" t="s">
        <v>579</v>
      </c>
      <c r="F52" s="19">
        <v>250</v>
      </c>
      <c r="G52" s="24">
        <v>2492.9299999999998</v>
      </c>
      <c r="H52" s="24">
        <v>0.95</v>
      </c>
      <c r="I52" s="31">
        <v>7.7249999999999996</v>
      </c>
      <c r="J52" s="31"/>
      <c r="K52" s="35" t="s">
        <v>580</v>
      </c>
    </row>
    <row r="53" spans="2:11" x14ac:dyDescent="0.25">
      <c r="B53" s="8" t="s">
        <v>1551</v>
      </c>
      <c r="C53" s="57" t="s">
        <v>625</v>
      </c>
      <c r="D53" s="54" t="s">
        <v>1552</v>
      </c>
      <c r="E53" s="6" t="s">
        <v>579</v>
      </c>
      <c r="F53" s="19">
        <v>2500</v>
      </c>
      <c r="G53" s="24">
        <v>2492.19</v>
      </c>
      <c r="H53" s="24">
        <v>0.95</v>
      </c>
      <c r="I53" s="31">
        <v>7.74</v>
      </c>
      <c r="J53" s="31"/>
      <c r="K53" s="35" t="s">
        <v>580</v>
      </c>
    </row>
    <row r="54" spans="2:11" x14ac:dyDescent="0.25">
      <c r="B54" s="8" t="s">
        <v>1015</v>
      </c>
      <c r="C54" s="57" t="s">
        <v>1016</v>
      </c>
      <c r="D54" s="54" t="s">
        <v>1017</v>
      </c>
      <c r="E54" s="6" t="s">
        <v>579</v>
      </c>
      <c r="F54" s="19">
        <v>2500</v>
      </c>
      <c r="G54" s="24">
        <v>2488.08</v>
      </c>
      <c r="H54" s="24">
        <v>0.95</v>
      </c>
      <c r="I54" s="31">
        <v>8.3247999999999998</v>
      </c>
      <c r="J54" s="31"/>
      <c r="K54" s="35" t="s">
        <v>580</v>
      </c>
    </row>
    <row r="55" spans="2:11" x14ac:dyDescent="0.25">
      <c r="B55" s="8" t="s">
        <v>1553</v>
      </c>
      <c r="C55" s="57" t="s">
        <v>625</v>
      </c>
      <c r="D55" s="54" t="s">
        <v>1554</v>
      </c>
      <c r="E55" s="6" t="s">
        <v>579</v>
      </c>
      <c r="F55" s="19">
        <v>2500</v>
      </c>
      <c r="G55" s="24">
        <v>2482.96</v>
      </c>
      <c r="H55" s="24">
        <v>0.94</v>
      </c>
      <c r="I55" s="31">
        <v>7.7473000000000001</v>
      </c>
      <c r="J55" s="31"/>
      <c r="K55" s="35" t="s">
        <v>580</v>
      </c>
    </row>
    <row r="56" spans="2:11" x14ac:dyDescent="0.25">
      <c r="B56" s="8" t="s">
        <v>1555</v>
      </c>
      <c r="C56" s="57" t="s">
        <v>625</v>
      </c>
      <c r="D56" s="54" t="s">
        <v>1556</v>
      </c>
      <c r="E56" s="6" t="s">
        <v>579</v>
      </c>
      <c r="F56" s="19">
        <v>250</v>
      </c>
      <c r="G56" s="24">
        <v>2415.9899999999998</v>
      </c>
      <c r="H56" s="24">
        <v>0.92</v>
      </c>
      <c r="I56" s="31">
        <v>7.74</v>
      </c>
      <c r="J56" s="31"/>
      <c r="K56" s="35" t="s">
        <v>580</v>
      </c>
    </row>
    <row r="57" spans="2:11" x14ac:dyDescent="0.25">
      <c r="B57" s="8" t="s">
        <v>1042</v>
      </c>
      <c r="C57" s="57" t="s">
        <v>1043</v>
      </c>
      <c r="D57" s="54" t="s">
        <v>1044</v>
      </c>
      <c r="E57" s="6" t="s">
        <v>1045</v>
      </c>
      <c r="F57" s="19">
        <v>200</v>
      </c>
      <c r="G57" s="24">
        <v>1922.72</v>
      </c>
      <c r="H57" s="24">
        <v>0.73</v>
      </c>
      <c r="I57" s="31">
        <v>9.6380999999999997</v>
      </c>
      <c r="J57" s="31"/>
      <c r="K57" s="35" t="s">
        <v>580</v>
      </c>
    </row>
    <row r="58" spans="2:11" x14ac:dyDescent="0.25">
      <c r="B58" s="8" t="s">
        <v>1557</v>
      </c>
      <c r="C58" s="57" t="s">
        <v>348</v>
      </c>
      <c r="D58" s="54" t="s">
        <v>1558</v>
      </c>
      <c r="E58" s="6" t="s">
        <v>745</v>
      </c>
      <c r="F58" s="19">
        <v>1875</v>
      </c>
      <c r="G58" s="24">
        <v>1874.61</v>
      </c>
      <c r="H58" s="24">
        <v>0.71</v>
      </c>
      <c r="I58" s="31">
        <v>8.4654000000000007</v>
      </c>
      <c r="J58" s="31"/>
      <c r="K58" s="35" t="s">
        <v>580</v>
      </c>
    </row>
    <row r="59" spans="2:11" x14ac:dyDescent="0.25">
      <c r="B59" s="8" t="s">
        <v>1559</v>
      </c>
      <c r="C59" s="57" t="s">
        <v>348</v>
      </c>
      <c r="D59" s="54" t="s">
        <v>1560</v>
      </c>
      <c r="E59" s="6" t="s">
        <v>745</v>
      </c>
      <c r="F59" s="19">
        <v>1875</v>
      </c>
      <c r="G59" s="24">
        <v>1874.31</v>
      </c>
      <c r="H59" s="24">
        <v>0.71</v>
      </c>
      <c r="I59" s="31">
        <v>8.4961000000000002</v>
      </c>
      <c r="J59" s="31"/>
      <c r="K59" s="35" t="s">
        <v>580</v>
      </c>
    </row>
    <row r="60" spans="2:11" x14ac:dyDescent="0.25">
      <c r="B60" s="8" t="s">
        <v>1561</v>
      </c>
      <c r="C60" s="57" t="s">
        <v>348</v>
      </c>
      <c r="D60" s="54" t="s">
        <v>1562</v>
      </c>
      <c r="E60" s="6" t="s">
        <v>745</v>
      </c>
      <c r="F60" s="19">
        <v>1875</v>
      </c>
      <c r="G60" s="24">
        <v>1874.05</v>
      </c>
      <c r="H60" s="24">
        <v>0.71</v>
      </c>
      <c r="I60" s="31">
        <v>8.4453999999999994</v>
      </c>
      <c r="J60" s="31"/>
      <c r="K60" s="35" t="s">
        <v>580</v>
      </c>
    </row>
    <row r="61" spans="2:11" x14ac:dyDescent="0.25">
      <c r="B61" s="8" t="s">
        <v>1563</v>
      </c>
      <c r="C61" s="57" t="s">
        <v>348</v>
      </c>
      <c r="D61" s="54" t="s">
        <v>1564</v>
      </c>
      <c r="E61" s="6" t="s">
        <v>745</v>
      </c>
      <c r="F61" s="19">
        <v>1875</v>
      </c>
      <c r="G61" s="24">
        <v>1873.97</v>
      </c>
      <c r="H61" s="24">
        <v>0.71</v>
      </c>
      <c r="I61" s="31">
        <v>8.4459</v>
      </c>
      <c r="J61" s="31"/>
      <c r="K61" s="35" t="s">
        <v>580</v>
      </c>
    </row>
    <row r="62" spans="2:11" x14ac:dyDescent="0.25">
      <c r="B62" s="8" t="s">
        <v>1057</v>
      </c>
      <c r="C62" s="57" t="s">
        <v>1058</v>
      </c>
      <c r="D62" s="54" t="s">
        <v>1059</v>
      </c>
      <c r="E62" s="6" t="s">
        <v>1060</v>
      </c>
      <c r="F62" s="19">
        <v>170</v>
      </c>
      <c r="G62" s="24">
        <v>1670.02</v>
      </c>
      <c r="H62" s="24">
        <v>0.63</v>
      </c>
      <c r="I62" s="31">
        <v>8.8099000000000007</v>
      </c>
      <c r="J62" s="31"/>
      <c r="K62" s="35" t="s">
        <v>580</v>
      </c>
    </row>
    <row r="63" spans="2:11" x14ac:dyDescent="0.25">
      <c r="B63" s="8" t="s">
        <v>1061</v>
      </c>
      <c r="C63" s="57" t="s">
        <v>1058</v>
      </c>
      <c r="D63" s="54" t="s">
        <v>1062</v>
      </c>
      <c r="E63" s="6" t="s">
        <v>1060</v>
      </c>
      <c r="F63" s="19">
        <v>170</v>
      </c>
      <c r="G63" s="24">
        <v>1641.79</v>
      </c>
      <c r="H63" s="24">
        <v>0.62</v>
      </c>
      <c r="I63" s="31">
        <v>8.7725000000000009</v>
      </c>
      <c r="J63" s="31"/>
      <c r="K63" s="35" t="s">
        <v>580</v>
      </c>
    </row>
    <row r="64" spans="2:11" x14ac:dyDescent="0.25">
      <c r="B64" s="8" t="s">
        <v>1565</v>
      </c>
      <c r="C64" s="57" t="s">
        <v>1071</v>
      </c>
      <c r="D64" s="54" t="s">
        <v>1566</v>
      </c>
      <c r="E64" s="6" t="s">
        <v>608</v>
      </c>
      <c r="F64" s="19">
        <v>1500</v>
      </c>
      <c r="G64" s="24">
        <v>1495.22</v>
      </c>
      <c r="H64" s="24">
        <v>0.56999999999999995</v>
      </c>
      <c r="I64" s="31">
        <v>8.4149999999999991</v>
      </c>
      <c r="J64" s="31"/>
      <c r="K64" s="35" t="s">
        <v>580</v>
      </c>
    </row>
    <row r="65" spans="1:11" x14ac:dyDescent="0.25">
      <c r="B65" s="8" t="s">
        <v>722</v>
      </c>
      <c r="C65" s="57" t="s">
        <v>723</v>
      </c>
      <c r="D65" s="54" t="s">
        <v>724</v>
      </c>
      <c r="E65" s="6" t="s">
        <v>721</v>
      </c>
      <c r="F65" s="19">
        <v>100</v>
      </c>
      <c r="G65" s="24">
        <v>995.49</v>
      </c>
      <c r="H65" s="24">
        <v>0.38</v>
      </c>
      <c r="I65" s="31">
        <v>8.0699000000000005</v>
      </c>
      <c r="J65" s="31"/>
      <c r="K65" s="35" t="s">
        <v>580</v>
      </c>
    </row>
    <row r="66" spans="1:11" x14ac:dyDescent="0.25">
      <c r="C66" s="58" t="s">
        <v>39</v>
      </c>
      <c r="D66" s="54"/>
      <c r="E66" s="6"/>
      <c r="F66" s="19"/>
      <c r="G66" s="25">
        <v>191992.18</v>
      </c>
      <c r="H66" s="25">
        <v>72.91</v>
      </c>
      <c r="I66" s="31"/>
      <c r="J66" s="31"/>
      <c r="K66" s="35"/>
    </row>
    <row r="67" spans="1:11" x14ac:dyDescent="0.25">
      <c r="C67" s="57"/>
      <c r="D67" s="54"/>
      <c r="E67" s="6"/>
      <c r="F67" s="19"/>
      <c r="G67" s="24"/>
      <c r="H67" s="24"/>
      <c r="I67" s="31"/>
      <c r="J67" s="31"/>
      <c r="K67" s="35"/>
    </row>
    <row r="68" spans="1:11" x14ac:dyDescent="0.25">
      <c r="C68" s="58" t="s">
        <v>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9" t="s">
        <v>9</v>
      </c>
      <c r="D72" s="54"/>
      <c r="E72" s="6"/>
      <c r="F72" s="19"/>
      <c r="G72" s="24"/>
      <c r="H72" s="24"/>
      <c r="I72" s="31"/>
      <c r="J72" s="31"/>
      <c r="K72" s="35"/>
    </row>
    <row r="73" spans="1:11" x14ac:dyDescent="0.25">
      <c r="B73" s="8" t="s">
        <v>653</v>
      </c>
      <c r="C73" s="57" t="s">
        <v>654</v>
      </c>
      <c r="D73" s="54" t="s">
        <v>655</v>
      </c>
      <c r="E73" s="6" t="s">
        <v>656</v>
      </c>
      <c r="F73" s="19">
        <v>19500000</v>
      </c>
      <c r="G73" s="24">
        <v>19503.099999999999</v>
      </c>
      <c r="H73" s="24">
        <v>7.41</v>
      </c>
      <c r="I73" s="31">
        <v>7.3047186999999996</v>
      </c>
      <c r="J73" s="31"/>
      <c r="K73" s="35"/>
    </row>
    <row r="74" spans="1:11" x14ac:dyDescent="0.25">
      <c r="B74" s="8" t="s">
        <v>672</v>
      </c>
      <c r="C74" s="57" t="s">
        <v>673</v>
      </c>
      <c r="D74" s="54" t="s">
        <v>674</v>
      </c>
      <c r="E74" s="6" t="s">
        <v>656</v>
      </c>
      <c r="F74" s="19">
        <v>12500000</v>
      </c>
      <c r="G74" s="24">
        <v>12536.14</v>
      </c>
      <c r="H74" s="24">
        <v>4.76</v>
      </c>
      <c r="I74" s="31">
        <v>7.3424234000000004</v>
      </c>
      <c r="J74" s="31"/>
      <c r="K74" s="35"/>
    </row>
    <row r="75" spans="1:11" x14ac:dyDescent="0.25">
      <c r="B75" s="8" t="s">
        <v>1567</v>
      </c>
      <c r="C75" s="57" t="s">
        <v>4717</v>
      </c>
      <c r="D75" s="54" t="s">
        <v>1568</v>
      </c>
      <c r="E75" s="6" t="s">
        <v>656</v>
      </c>
      <c r="F75" s="19">
        <v>2500000</v>
      </c>
      <c r="G75" s="24">
        <v>2485.41</v>
      </c>
      <c r="H75" s="24">
        <v>0.94</v>
      </c>
      <c r="I75" s="31">
        <v>0</v>
      </c>
      <c r="J75" s="31"/>
      <c r="K75" s="35"/>
    </row>
    <row r="76" spans="1:11" x14ac:dyDescent="0.25">
      <c r="C76" s="58" t="s">
        <v>39</v>
      </c>
      <c r="D76" s="54"/>
      <c r="E76" s="6"/>
      <c r="F76" s="19"/>
      <c r="G76" s="25">
        <v>34524.65</v>
      </c>
      <c r="H76" s="25">
        <v>13.11</v>
      </c>
      <c r="I76" s="31"/>
      <c r="J76" s="31"/>
      <c r="K76" s="35"/>
    </row>
    <row r="77" spans="1:11" x14ac:dyDescent="0.25">
      <c r="C77" s="57"/>
      <c r="D77" s="54"/>
      <c r="E77" s="6"/>
      <c r="F77" s="19"/>
      <c r="G77" s="24"/>
      <c r="H77" s="24"/>
      <c r="I77" s="31"/>
      <c r="J77" s="31"/>
      <c r="K77" s="35"/>
    </row>
    <row r="78" spans="1:11" x14ac:dyDescent="0.25">
      <c r="C78" s="58" t="s">
        <v>10</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11</v>
      </c>
      <c r="D80" s="54"/>
      <c r="E80" s="6"/>
      <c r="F80" s="19"/>
      <c r="G80" s="24"/>
      <c r="H80" s="24"/>
      <c r="I80" s="31"/>
      <c r="J80" s="31"/>
      <c r="K80" s="35"/>
    </row>
    <row r="81" spans="1:11" x14ac:dyDescent="0.25">
      <c r="C81" s="59" t="s">
        <v>13</v>
      </c>
      <c r="D81" s="54"/>
      <c r="E81" s="6"/>
      <c r="F81" s="19"/>
      <c r="G81" s="24"/>
      <c r="H81" s="24"/>
      <c r="I81" s="31"/>
      <c r="J81" s="31"/>
      <c r="K81" s="35"/>
    </row>
    <row r="82" spans="1:11" x14ac:dyDescent="0.25">
      <c r="B82" s="8" t="s">
        <v>1569</v>
      </c>
      <c r="C82" s="57" t="s">
        <v>4720</v>
      </c>
      <c r="D82" s="54" t="s">
        <v>1571</v>
      </c>
      <c r="E82" s="6" t="s">
        <v>690</v>
      </c>
      <c r="F82" s="19">
        <v>1500</v>
      </c>
      <c r="G82" s="24">
        <v>7455.9</v>
      </c>
      <c r="H82" s="24">
        <v>2.83</v>
      </c>
      <c r="I82" s="31">
        <v>7.7103000000000002</v>
      </c>
      <c r="J82" s="31"/>
      <c r="K82" s="35" t="s">
        <v>580</v>
      </c>
    </row>
    <row r="83" spans="1:11" x14ac:dyDescent="0.25">
      <c r="B83" s="8" t="s">
        <v>1572</v>
      </c>
      <c r="C83" s="57" t="s">
        <v>1573</v>
      </c>
      <c r="D83" s="54" t="s">
        <v>1574</v>
      </c>
      <c r="E83" s="6" t="s">
        <v>690</v>
      </c>
      <c r="F83" s="19">
        <v>500</v>
      </c>
      <c r="G83" s="24">
        <v>2473.2199999999998</v>
      </c>
      <c r="H83" s="24">
        <v>0.94</v>
      </c>
      <c r="I83" s="31">
        <v>7.5997000000000003</v>
      </c>
      <c r="J83" s="31"/>
      <c r="K83" s="35" t="s">
        <v>580</v>
      </c>
    </row>
    <row r="84" spans="1:11" x14ac:dyDescent="0.25">
      <c r="C84" s="58" t="s">
        <v>39</v>
      </c>
      <c r="D84" s="54"/>
      <c r="E84" s="6"/>
      <c r="F84" s="19"/>
      <c r="G84" s="25">
        <v>9929.1200000000008</v>
      </c>
      <c r="H84" s="25">
        <v>3.77</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C95" s="59" t="s">
        <v>4713</v>
      </c>
      <c r="D95" s="54"/>
      <c r="E95" s="6"/>
      <c r="F95" s="19"/>
      <c r="G95" s="24"/>
      <c r="H95" s="24"/>
      <c r="I95" s="31"/>
      <c r="J95" s="31"/>
      <c r="K95" s="35"/>
    </row>
    <row r="96" spans="1:11" x14ac:dyDescent="0.25">
      <c r="B96" s="8" t="s">
        <v>750</v>
      </c>
      <c r="C96" s="57" t="s">
        <v>4714</v>
      </c>
      <c r="D96" s="54" t="s">
        <v>751</v>
      </c>
      <c r="E96" s="6"/>
      <c r="F96" s="19">
        <v>7082.6459999999997</v>
      </c>
      <c r="G96" s="24">
        <v>714.16</v>
      </c>
      <c r="H96" s="24">
        <v>0.27</v>
      </c>
      <c r="I96" s="31">
        <v>7.18</v>
      </c>
      <c r="J96" s="31"/>
      <c r="K96" s="35"/>
    </row>
    <row r="97" spans="1:54" x14ac:dyDescent="0.25">
      <c r="C97" s="58" t="s">
        <v>39</v>
      </c>
      <c r="D97" s="54"/>
      <c r="E97" s="6"/>
      <c r="F97" s="19"/>
      <c r="G97" s="25">
        <v>714.16</v>
      </c>
      <c r="H97" s="25">
        <v>0.27</v>
      </c>
      <c r="I97" s="31"/>
      <c r="J97" s="31"/>
      <c r="K97" s="35"/>
    </row>
    <row r="98" spans="1:54" x14ac:dyDescent="0.25">
      <c r="C98" s="57"/>
      <c r="D98" s="54"/>
      <c r="E98" s="6"/>
      <c r="F98" s="19"/>
      <c r="G98" s="24"/>
      <c r="H98" s="24"/>
      <c r="I98" s="31"/>
      <c r="J98" s="31"/>
      <c r="K98" s="35"/>
    </row>
    <row r="99" spans="1:54" x14ac:dyDescent="0.25">
      <c r="C99" s="58" t="s">
        <v>20</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8" t="s">
        <v>21</v>
      </c>
      <c r="D101" s="54"/>
      <c r="E101" s="6"/>
      <c r="F101" s="19"/>
      <c r="G101" s="24" t="s">
        <v>2</v>
      </c>
      <c r="H101" s="24" t="s">
        <v>2</v>
      </c>
      <c r="I101" s="31"/>
      <c r="J101" s="31"/>
      <c r="K101" s="35"/>
    </row>
    <row r="102" spans="1:54" x14ac:dyDescent="0.25">
      <c r="C102" s="57"/>
      <c r="D102" s="54"/>
      <c r="E102" s="6"/>
      <c r="F102" s="19"/>
      <c r="G102" s="24"/>
      <c r="H102" s="24"/>
      <c r="I102" s="31"/>
      <c r="J102" s="31"/>
      <c r="K102" s="35"/>
    </row>
    <row r="103" spans="1:54" x14ac:dyDescent="0.25">
      <c r="C103" s="58" t="s">
        <v>22</v>
      </c>
      <c r="D103" s="54"/>
      <c r="E103" s="6"/>
      <c r="F103" s="19"/>
      <c r="G103" s="24" t="s">
        <v>2</v>
      </c>
      <c r="H103" s="24" t="s">
        <v>2</v>
      </c>
      <c r="I103" s="31"/>
      <c r="J103" s="31"/>
      <c r="K103" s="35"/>
    </row>
    <row r="104" spans="1:54" x14ac:dyDescent="0.25">
      <c r="C104" s="57"/>
      <c r="D104" s="54"/>
      <c r="E104" s="6"/>
      <c r="F104" s="19"/>
      <c r="G104" s="24"/>
      <c r="H104" s="24"/>
      <c r="I104" s="31"/>
      <c r="J104" s="31"/>
      <c r="K104" s="35"/>
    </row>
    <row r="105" spans="1:54" x14ac:dyDescent="0.25">
      <c r="C105" s="59" t="s">
        <v>23</v>
      </c>
      <c r="D105" s="54"/>
      <c r="E105" s="6"/>
      <c r="F105" s="19"/>
      <c r="G105" s="24"/>
      <c r="H105" s="24"/>
      <c r="I105" s="31"/>
      <c r="J105" s="31"/>
      <c r="K105" s="35"/>
    </row>
    <row r="106" spans="1:54" x14ac:dyDescent="0.25">
      <c r="B106" s="8" t="s">
        <v>37</v>
      </c>
      <c r="C106" s="57" t="s">
        <v>38</v>
      </c>
      <c r="D106" s="54"/>
      <c r="E106" s="6"/>
      <c r="F106" s="19"/>
      <c r="G106" s="24">
        <v>13799.37</v>
      </c>
      <c r="H106" s="24">
        <v>5.24</v>
      </c>
      <c r="I106" s="31"/>
      <c r="J106" s="31"/>
      <c r="K106" s="35"/>
    </row>
    <row r="107" spans="1:54" x14ac:dyDescent="0.25">
      <c r="C107" s="58" t="s">
        <v>39</v>
      </c>
      <c r="D107" s="54"/>
      <c r="E107" s="6"/>
      <c r="F107" s="19"/>
      <c r="G107" s="25">
        <v>13799.37</v>
      </c>
      <c r="H107" s="25">
        <v>5.24</v>
      </c>
      <c r="I107" s="31"/>
      <c r="J107" s="31"/>
      <c r="K107" s="35"/>
    </row>
    <row r="108" spans="1:54" x14ac:dyDescent="0.25">
      <c r="C108" s="57"/>
      <c r="D108" s="54"/>
      <c r="E108" s="6"/>
      <c r="F108" s="19"/>
      <c r="G108" s="24"/>
      <c r="H108" s="24"/>
      <c r="I108" s="31"/>
      <c r="J108" s="31"/>
      <c r="K108" s="35"/>
    </row>
    <row r="109" spans="1:54" x14ac:dyDescent="0.25">
      <c r="A109" s="10"/>
      <c r="B109" s="28"/>
      <c r="C109" s="58" t="s">
        <v>24</v>
      </c>
      <c r="D109" s="54"/>
      <c r="E109" s="6"/>
      <c r="F109" s="19"/>
      <c r="G109" s="24"/>
      <c r="H109" s="24"/>
      <c r="I109" s="31"/>
      <c r="J109" s="31"/>
      <c r="K109" s="35"/>
    </row>
    <row r="110" spans="1:54" s="2" customFormat="1" ht="13.5" x14ac:dyDescent="0.25">
      <c r="A110" s="28"/>
      <c r="B110" s="28"/>
      <c r="C110" s="57" t="s">
        <v>4705</v>
      </c>
      <c r="D110" s="54"/>
      <c r="E110" s="6"/>
      <c r="F110" s="19"/>
      <c r="G110" s="24" t="s">
        <v>2</v>
      </c>
      <c r="H110" s="24" t="s">
        <v>2</v>
      </c>
      <c r="I110" s="31"/>
      <c r="J110" s="31"/>
      <c r="K110" s="35"/>
      <c r="L110" s="3"/>
      <c r="AI110" s="3"/>
      <c r="AV110" s="3"/>
      <c r="AX110" s="3"/>
      <c r="BB110" s="3"/>
    </row>
    <row r="111" spans="1:54" x14ac:dyDescent="0.25">
      <c r="B111" s="8"/>
      <c r="C111" s="57" t="s">
        <v>40</v>
      </c>
      <c r="D111" s="54"/>
      <c r="E111" s="6"/>
      <c r="F111" s="19"/>
      <c r="G111" s="24">
        <v>7025.89</v>
      </c>
      <c r="H111" s="24">
        <v>2.69</v>
      </c>
      <c r="I111" s="31"/>
      <c r="J111" s="31"/>
      <c r="K111" s="35"/>
    </row>
    <row r="112" spans="1:54" x14ac:dyDescent="0.25">
      <c r="C112" s="58" t="s">
        <v>39</v>
      </c>
      <c r="D112" s="54"/>
      <c r="E112" s="6"/>
      <c r="F112" s="19"/>
      <c r="G112" s="25">
        <v>7025.89</v>
      </c>
      <c r="H112" s="25">
        <v>2.69</v>
      </c>
      <c r="I112" s="31"/>
      <c r="J112" s="31"/>
      <c r="K112" s="35"/>
    </row>
    <row r="113" spans="3:11" x14ac:dyDescent="0.25">
      <c r="C113" s="57"/>
      <c r="D113" s="54"/>
      <c r="E113" s="6"/>
      <c r="F113" s="19"/>
      <c r="G113" s="24"/>
      <c r="H113" s="24"/>
      <c r="I113" s="31"/>
      <c r="J113" s="31"/>
      <c r="K113" s="35"/>
    </row>
    <row r="114" spans="3:11" x14ac:dyDescent="0.25">
      <c r="C114" s="60" t="s">
        <v>41</v>
      </c>
      <c r="D114" s="55"/>
      <c r="E114" s="5"/>
      <c r="F114" s="20"/>
      <c r="G114" s="26">
        <v>263275.37</v>
      </c>
      <c r="H114" s="26">
        <v>99.999999999999986</v>
      </c>
      <c r="I114" s="32"/>
      <c r="J114" s="32"/>
      <c r="K114" s="36"/>
    </row>
    <row r="117" spans="3:11" x14ac:dyDescent="0.25">
      <c r="C117" s="1" t="s">
        <v>42</v>
      </c>
    </row>
    <row r="118" spans="3:11" x14ac:dyDescent="0.25">
      <c r="C118" s="37" t="s">
        <v>43</v>
      </c>
      <c r="D118" s="37"/>
      <c r="E118" s="37"/>
      <c r="F118" s="37"/>
      <c r="G118" s="37"/>
      <c r="H118" s="37"/>
      <c r="I118" s="37"/>
      <c r="J118" s="37"/>
      <c r="K118" s="37"/>
    </row>
    <row r="119" spans="3:11" x14ac:dyDescent="0.25">
      <c r="C119" s="2" t="s">
        <v>44</v>
      </c>
    </row>
    <row r="120" spans="3:11" x14ac:dyDescent="0.25">
      <c r="C120" s="2" t="s">
        <v>45</v>
      </c>
    </row>
    <row r="121" spans="3:11" x14ac:dyDescent="0.25">
      <c r="C121" s="2" t="s">
        <v>46</v>
      </c>
    </row>
    <row r="122" spans="3:11" x14ac:dyDescent="0.25">
      <c r="C122" s="2" t="s">
        <v>47</v>
      </c>
    </row>
    <row r="123" spans="3:11" ht="36.950000000000003" customHeight="1" x14ac:dyDescent="0.25">
      <c r="C123" s="81" t="s">
        <v>4733</v>
      </c>
      <c r="D123" s="81"/>
      <c r="E123" s="81"/>
      <c r="F123" s="81"/>
      <c r="G123" s="81"/>
      <c r="H123" s="81"/>
      <c r="I123" s="81"/>
      <c r="J123" s="81"/>
      <c r="K123" s="81"/>
    </row>
    <row r="125" spans="3:11" x14ac:dyDescent="0.25">
      <c r="C125" s="77" t="s">
        <v>4788</v>
      </c>
      <c r="E125" s="77" t="s">
        <v>4789</v>
      </c>
      <c r="F125" s="78"/>
    </row>
    <row r="126" spans="3:11" x14ac:dyDescent="0.25">
      <c r="E126" s="2" t="s">
        <v>4806</v>
      </c>
    </row>
  </sheetData>
  <mergeCells count="1">
    <mergeCell ref="C123:K123"/>
  </mergeCells>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X110"/>
  <sheetViews>
    <sheetView showGridLines="0" topLeftCell="C1" zoomScale="90" zoomScaleNormal="90" workbookViewId="0">
      <pane ySplit="6" topLeftCell="A104" activePane="bottomLeft" state="frozen"/>
      <selection pane="bottomLeft" activeCell="C117" sqref="C11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2" width="19.57031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25</v>
      </c>
      <c r="D2" s="8" t="s">
        <v>48</v>
      </c>
      <c r="J2" s="38" t="s">
        <v>4517</v>
      </c>
      <c r="K2" s="38"/>
      <c r="L2" s="38"/>
    </row>
    <row r="3" spans="1:56" ht="16.5" x14ac:dyDescent="0.3">
      <c r="C3" s="1" t="s">
        <v>26</v>
      </c>
      <c r="D3" s="21" t="s">
        <v>49</v>
      </c>
    </row>
    <row r="4" spans="1:56" ht="15.75" x14ac:dyDescent="0.3">
      <c r="C4" s="1" t="s">
        <v>27</v>
      </c>
      <c r="D4" s="22">
        <v>45291</v>
      </c>
    </row>
    <row r="5" spans="1:56" x14ac:dyDescent="0.25">
      <c r="C5" s="1"/>
    </row>
    <row r="6" spans="1:56" ht="67.5" x14ac:dyDescent="0.25">
      <c r="C6" s="56" t="s">
        <v>28</v>
      </c>
      <c r="D6" s="52" t="s">
        <v>29</v>
      </c>
      <c r="E6" s="9" t="s">
        <v>30</v>
      </c>
      <c r="F6" s="17" t="s">
        <v>31</v>
      </c>
      <c r="G6" s="14" t="s">
        <v>32</v>
      </c>
      <c r="H6" s="14" t="s">
        <v>33</v>
      </c>
      <c r="I6" s="29" t="s">
        <v>34</v>
      </c>
      <c r="J6" s="29" t="s">
        <v>35</v>
      </c>
      <c r="K6" s="72" t="s">
        <v>4729</v>
      </c>
      <c r="L6" s="33" t="s">
        <v>4730</v>
      </c>
      <c r="M6" s="33" t="s">
        <v>36</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50</v>
      </c>
      <c r="C10" s="57" t="s">
        <v>51</v>
      </c>
      <c r="D10" s="54" t="s">
        <v>52</v>
      </c>
      <c r="E10" s="6" t="s">
        <v>53</v>
      </c>
      <c r="F10" s="19">
        <v>2637400</v>
      </c>
      <c r="G10" s="24">
        <v>45079.76</v>
      </c>
      <c r="H10" s="24">
        <v>8.14</v>
      </c>
      <c r="I10" s="31"/>
      <c r="J10" s="31"/>
      <c r="K10" s="31">
        <v>71</v>
      </c>
      <c r="L10" s="76" t="s">
        <v>4752</v>
      </c>
      <c r="M10" s="35"/>
    </row>
    <row r="11" spans="1:56" x14ac:dyDescent="0.25">
      <c r="B11" s="8" t="s">
        <v>54</v>
      </c>
      <c r="C11" s="57" t="s">
        <v>55</v>
      </c>
      <c r="D11" s="54" t="s">
        <v>56</v>
      </c>
      <c r="E11" s="6" t="s">
        <v>57</v>
      </c>
      <c r="F11" s="19">
        <v>2516000</v>
      </c>
      <c r="G11" s="24">
        <v>38819.360000000001</v>
      </c>
      <c r="H11" s="24">
        <v>7.01</v>
      </c>
      <c r="I11" s="31"/>
      <c r="J11" s="31"/>
      <c r="K11" s="31">
        <v>76</v>
      </c>
      <c r="L11" s="76" t="s">
        <v>4753</v>
      </c>
      <c r="M11" s="35"/>
    </row>
    <row r="12" spans="1:56" x14ac:dyDescent="0.25">
      <c r="B12" s="8" t="s">
        <v>58</v>
      </c>
      <c r="C12" s="57" t="s">
        <v>59</v>
      </c>
      <c r="D12" s="54" t="s">
        <v>60</v>
      </c>
      <c r="E12" s="6" t="s">
        <v>57</v>
      </c>
      <c r="F12" s="19">
        <v>916034</v>
      </c>
      <c r="G12" s="24">
        <v>34748.83</v>
      </c>
      <c r="H12" s="24">
        <v>6.28</v>
      </c>
      <c r="I12" s="31"/>
      <c r="J12" s="31"/>
      <c r="K12" s="31">
        <v>76</v>
      </c>
      <c r="L12" s="76" t="s">
        <v>4754</v>
      </c>
      <c r="M12" s="35"/>
    </row>
    <row r="13" spans="1:56" x14ac:dyDescent="0.25">
      <c r="B13" s="8" t="s">
        <v>61</v>
      </c>
      <c r="C13" s="57" t="s">
        <v>62</v>
      </c>
      <c r="D13" s="54" t="s">
        <v>63</v>
      </c>
      <c r="E13" s="6" t="s">
        <v>53</v>
      </c>
      <c r="F13" s="19">
        <v>2915000</v>
      </c>
      <c r="G13" s="24">
        <v>29050.89</v>
      </c>
      <c r="H13" s="24">
        <v>5.25</v>
      </c>
      <c r="I13" s="31"/>
      <c r="J13" s="31"/>
      <c r="K13" s="31">
        <v>64</v>
      </c>
      <c r="L13" s="76" t="s">
        <v>4755</v>
      </c>
      <c r="M13" s="35"/>
    </row>
    <row r="14" spans="1:56" x14ac:dyDescent="0.25">
      <c r="B14" s="8" t="s">
        <v>64</v>
      </c>
      <c r="C14" s="57" t="s">
        <v>65</v>
      </c>
      <c r="D14" s="54" t="s">
        <v>66</v>
      </c>
      <c r="E14" s="6" t="s">
        <v>67</v>
      </c>
      <c r="F14" s="19">
        <v>816709</v>
      </c>
      <c r="G14" s="24">
        <v>28797.16</v>
      </c>
      <c r="H14" s="24">
        <v>5.2</v>
      </c>
      <c r="I14" s="31"/>
      <c r="J14" s="31"/>
      <c r="K14" s="31">
        <v>63</v>
      </c>
      <c r="L14" s="76" t="s">
        <v>4756</v>
      </c>
      <c r="M14" s="35"/>
    </row>
    <row r="15" spans="1:56" x14ac:dyDescent="0.25">
      <c r="B15" s="8" t="s">
        <v>68</v>
      </c>
      <c r="C15" s="57" t="s">
        <v>69</v>
      </c>
      <c r="D15" s="54" t="s">
        <v>70</v>
      </c>
      <c r="E15" s="6" t="s">
        <v>53</v>
      </c>
      <c r="F15" s="19">
        <v>2390000</v>
      </c>
      <c r="G15" s="24">
        <v>26344.97</v>
      </c>
      <c r="H15" s="24">
        <v>4.76</v>
      </c>
      <c r="I15" s="31"/>
      <c r="J15" s="31"/>
      <c r="K15" s="31">
        <v>69</v>
      </c>
      <c r="L15" s="76" t="s">
        <v>4757</v>
      </c>
      <c r="M15" s="35"/>
    </row>
    <row r="16" spans="1:56" x14ac:dyDescent="0.25">
      <c r="B16" s="8" t="s">
        <v>71</v>
      </c>
      <c r="C16" s="57" t="s">
        <v>72</v>
      </c>
      <c r="D16" s="54" t="s">
        <v>73</v>
      </c>
      <c r="E16" s="6" t="s">
        <v>74</v>
      </c>
      <c r="F16" s="19">
        <v>229000</v>
      </c>
      <c r="G16" s="24">
        <v>24051.98</v>
      </c>
      <c r="H16" s="24">
        <v>4.34</v>
      </c>
      <c r="I16" s="31"/>
      <c r="J16" s="31"/>
      <c r="K16" s="31">
        <v>59</v>
      </c>
      <c r="L16" s="76" t="s">
        <v>4758</v>
      </c>
      <c r="M16" s="35"/>
    </row>
    <row r="17" spans="2:13" x14ac:dyDescent="0.25">
      <c r="B17" s="8" t="s">
        <v>75</v>
      </c>
      <c r="C17" s="57" t="s">
        <v>76</v>
      </c>
      <c r="D17" s="54" t="s">
        <v>77</v>
      </c>
      <c r="E17" s="6" t="s">
        <v>78</v>
      </c>
      <c r="F17" s="19">
        <v>1030000</v>
      </c>
      <c r="G17" s="24">
        <v>20865.740000000002</v>
      </c>
      <c r="H17" s="24">
        <v>3.77</v>
      </c>
      <c r="I17" s="31"/>
      <c r="J17" s="31"/>
      <c r="K17" s="31">
        <v>52</v>
      </c>
      <c r="L17" s="76" t="s">
        <v>4759</v>
      </c>
      <c r="M17" s="35"/>
    </row>
    <row r="18" spans="2:13" x14ac:dyDescent="0.25">
      <c r="B18" s="8" t="s">
        <v>79</v>
      </c>
      <c r="C18" s="57" t="s">
        <v>80</v>
      </c>
      <c r="D18" s="54" t="s">
        <v>81</v>
      </c>
      <c r="E18" s="6" t="s">
        <v>82</v>
      </c>
      <c r="F18" s="19">
        <v>400000</v>
      </c>
      <c r="G18" s="24">
        <v>18699.400000000001</v>
      </c>
      <c r="H18" s="24">
        <v>3.38</v>
      </c>
      <c r="I18" s="31"/>
      <c r="J18" s="31"/>
      <c r="K18" s="31">
        <v>57</v>
      </c>
      <c r="L18" s="76" t="s">
        <v>4760</v>
      </c>
      <c r="M18" s="35"/>
    </row>
    <row r="19" spans="2:13" x14ac:dyDescent="0.25">
      <c r="B19" s="8" t="s">
        <v>83</v>
      </c>
      <c r="C19" s="57" t="s">
        <v>84</v>
      </c>
      <c r="D19" s="54" t="s">
        <v>85</v>
      </c>
      <c r="E19" s="6" t="s">
        <v>53</v>
      </c>
      <c r="F19" s="19">
        <v>2800000</v>
      </c>
      <c r="G19" s="24">
        <v>17977.400000000001</v>
      </c>
      <c r="H19" s="24">
        <v>3.25</v>
      </c>
      <c r="I19" s="31"/>
      <c r="J19" s="31"/>
      <c r="K19" s="31">
        <v>63</v>
      </c>
      <c r="L19" s="76" t="s">
        <v>4761</v>
      </c>
      <c r="M19" s="35"/>
    </row>
    <row r="20" spans="2:13" x14ac:dyDescent="0.25">
      <c r="B20" s="8" t="s">
        <v>86</v>
      </c>
      <c r="C20" s="57" t="s">
        <v>87</v>
      </c>
      <c r="D20" s="54" t="s">
        <v>88</v>
      </c>
      <c r="E20" s="6" t="s">
        <v>78</v>
      </c>
      <c r="F20" s="19">
        <v>147000</v>
      </c>
      <c r="G20" s="24">
        <v>15144.45</v>
      </c>
      <c r="H20" s="24">
        <v>2.74</v>
      </c>
      <c r="I20" s="31"/>
      <c r="J20" s="31"/>
      <c r="K20" s="31">
        <v>50</v>
      </c>
      <c r="L20" s="76" t="s">
        <v>4762</v>
      </c>
      <c r="M20" s="35"/>
    </row>
    <row r="21" spans="2:13" x14ac:dyDescent="0.25">
      <c r="B21" s="8" t="s">
        <v>89</v>
      </c>
      <c r="C21" s="57" t="s">
        <v>90</v>
      </c>
      <c r="D21" s="54" t="s">
        <v>91</v>
      </c>
      <c r="E21" s="6" t="s">
        <v>92</v>
      </c>
      <c r="F21" s="19">
        <v>540000</v>
      </c>
      <c r="G21" s="24">
        <v>14385.33</v>
      </c>
      <c r="H21" s="24">
        <v>2.6</v>
      </c>
      <c r="I21" s="31"/>
      <c r="J21" s="31"/>
      <c r="K21" s="31">
        <v>64</v>
      </c>
      <c r="L21" s="76" t="s">
        <v>4763</v>
      </c>
      <c r="M21" s="35"/>
    </row>
    <row r="22" spans="2:13" x14ac:dyDescent="0.25">
      <c r="B22" s="8" t="s">
        <v>93</v>
      </c>
      <c r="C22" s="57" t="s">
        <v>94</v>
      </c>
      <c r="D22" s="54" t="s">
        <v>95</v>
      </c>
      <c r="E22" s="6" t="s">
        <v>96</v>
      </c>
      <c r="F22" s="19">
        <v>1100000</v>
      </c>
      <c r="G22" s="24">
        <v>13857.8</v>
      </c>
      <c r="H22" s="24">
        <v>2.5</v>
      </c>
      <c r="I22" s="31"/>
      <c r="J22" s="31"/>
      <c r="K22" s="31">
        <v>60</v>
      </c>
      <c r="L22" s="76" t="s">
        <v>4764</v>
      </c>
      <c r="M22" s="35"/>
    </row>
    <row r="23" spans="2:13" x14ac:dyDescent="0.25">
      <c r="B23" s="8" t="s">
        <v>97</v>
      </c>
      <c r="C23" s="57" t="s">
        <v>98</v>
      </c>
      <c r="D23" s="54" t="s">
        <v>99</v>
      </c>
      <c r="E23" s="6" t="s">
        <v>100</v>
      </c>
      <c r="F23" s="19">
        <v>700000</v>
      </c>
      <c r="G23" s="24">
        <v>13747.65</v>
      </c>
      <c r="H23" s="24">
        <v>2.48</v>
      </c>
      <c r="I23" s="31"/>
      <c r="J23" s="31"/>
      <c r="K23" s="31">
        <v>50</v>
      </c>
      <c r="L23" s="76" t="s">
        <v>4765</v>
      </c>
      <c r="M23" s="35"/>
    </row>
    <row r="24" spans="2:13" x14ac:dyDescent="0.25">
      <c r="B24" s="8" t="s">
        <v>101</v>
      </c>
      <c r="C24" s="57" t="s">
        <v>102</v>
      </c>
      <c r="D24" s="54" t="s">
        <v>103</v>
      </c>
      <c r="E24" s="6" t="s">
        <v>104</v>
      </c>
      <c r="F24" s="19">
        <v>360000</v>
      </c>
      <c r="G24" s="24">
        <v>13231.62</v>
      </c>
      <c r="H24" s="24">
        <v>2.39</v>
      </c>
      <c r="I24" s="31"/>
      <c r="J24" s="31"/>
      <c r="K24" s="31">
        <v>57</v>
      </c>
      <c r="L24" s="76" t="s">
        <v>4766</v>
      </c>
      <c r="M24" s="35"/>
    </row>
    <row r="25" spans="2:13" x14ac:dyDescent="0.25">
      <c r="B25" s="8" t="s">
        <v>105</v>
      </c>
      <c r="C25" s="57" t="s">
        <v>106</v>
      </c>
      <c r="D25" s="54" t="s">
        <v>107</v>
      </c>
      <c r="E25" s="6" t="s">
        <v>108</v>
      </c>
      <c r="F25" s="19">
        <v>1902000</v>
      </c>
      <c r="G25" s="24">
        <v>11694.45</v>
      </c>
      <c r="H25" s="24">
        <v>2.11</v>
      </c>
      <c r="I25" s="31"/>
      <c r="J25" s="31"/>
      <c r="K25" s="31">
        <v>54</v>
      </c>
      <c r="L25" s="76" t="s">
        <v>4767</v>
      </c>
      <c r="M25" s="35"/>
    </row>
    <row r="26" spans="2:13" x14ac:dyDescent="0.25">
      <c r="B26" s="8" t="s">
        <v>109</v>
      </c>
      <c r="C26" s="57" t="s">
        <v>110</v>
      </c>
      <c r="D26" s="54" t="s">
        <v>111</v>
      </c>
      <c r="E26" s="6" t="s">
        <v>112</v>
      </c>
      <c r="F26" s="19">
        <v>1800000</v>
      </c>
      <c r="G26" s="24">
        <v>11601</v>
      </c>
      <c r="H26" s="24">
        <v>2.1</v>
      </c>
      <c r="I26" s="31"/>
      <c r="J26" s="31"/>
      <c r="K26" s="31">
        <v>55</v>
      </c>
      <c r="L26" s="76" t="s">
        <v>4768</v>
      </c>
      <c r="M26" s="35"/>
    </row>
    <row r="27" spans="2:13" x14ac:dyDescent="0.25">
      <c r="B27" s="8" t="s">
        <v>113</v>
      </c>
      <c r="C27" s="57" t="s">
        <v>114</v>
      </c>
      <c r="D27" s="54" t="s">
        <v>115</v>
      </c>
      <c r="E27" s="6" t="s">
        <v>116</v>
      </c>
      <c r="F27" s="19">
        <v>29600</v>
      </c>
      <c r="G27" s="24">
        <v>11399.77</v>
      </c>
      <c r="H27" s="24">
        <v>2.06</v>
      </c>
      <c r="I27" s="31"/>
      <c r="J27" s="31"/>
      <c r="K27" s="31">
        <v>59</v>
      </c>
      <c r="L27" s="76" t="s">
        <v>4769</v>
      </c>
      <c r="M27" s="35"/>
    </row>
    <row r="28" spans="2:13" x14ac:dyDescent="0.25">
      <c r="B28" s="8" t="s">
        <v>117</v>
      </c>
      <c r="C28" s="57" t="s">
        <v>118</v>
      </c>
      <c r="D28" s="54" t="s">
        <v>119</v>
      </c>
      <c r="E28" s="6" t="s">
        <v>120</v>
      </c>
      <c r="F28" s="19">
        <v>350000</v>
      </c>
      <c r="G28" s="24">
        <v>11217.5</v>
      </c>
      <c r="H28" s="24">
        <v>2.0299999999999998</v>
      </c>
      <c r="I28" s="31"/>
      <c r="J28" s="31"/>
      <c r="K28" s="31">
        <v>63</v>
      </c>
      <c r="L28" s="76" t="s">
        <v>4770</v>
      </c>
      <c r="M28" s="35"/>
    </row>
    <row r="29" spans="2:13" x14ac:dyDescent="0.25">
      <c r="B29" s="8" t="s">
        <v>121</v>
      </c>
      <c r="C29" s="57" t="s">
        <v>122</v>
      </c>
      <c r="D29" s="54" t="s">
        <v>123</v>
      </c>
      <c r="E29" s="6" t="s">
        <v>124</v>
      </c>
      <c r="F29" s="19">
        <v>200000</v>
      </c>
      <c r="G29" s="24">
        <v>10509.9</v>
      </c>
      <c r="H29" s="24">
        <v>1.9</v>
      </c>
      <c r="I29" s="31"/>
      <c r="J29" s="31"/>
      <c r="K29" s="31">
        <v>63</v>
      </c>
      <c r="L29" s="76" t="s">
        <v>4771</v>
      </c>
      <c r="M29" s="35"/>
    </row>
    <row r="30" spans="2:13" x14ac:dyDescent="0.25">
      <c r="B30" s="8" t="s">
        <v>125</v>
      </c>
      <c r="C30" s="57" t="s">
        <v>126</v>
      </c>
      <c r="D30" s="54" t="s">
        <v>127</v>
      </c>
      <c r="E30" s="6" t="s">
        <v>128</v>
      </c>
      <c r="F30" s="19">
        <v>195000</v>
      </c>
      <c r="G30" s="24">
        <v>10409.98</v>
      </c>
      <c r="H30" s="24">
        <v>1.88</v>
      </c>
      <c r="I30" s="31"/>
      <c r="J30" s="31"/>
      <c r="K30" s="31">
        <v>60</v>
      </c>
      <c r="L30" s="76" t="s">
        <v>4772</v>
      </c>
      <c r="M30" s="35"/>
    </row>
    <row r="31" spans="2:13" x14ac:dyDescent="0.25">
      <c r="B31" s="8" t="s">
        <v>129</v>
      </c>
      <c r="C31" s="57" t="s">
        <v>130</v>
      </c>
      <c r="D31" s="54" t="s">
        <v>131</v>
      </c>
      <c r="E31" s="6" t="s">
        <v>53</v>
      </c>
      <c r="F31" s="19">
        <v>515000</v>
      </c>
      <c r="G31" s="24">
        <v>9826.7199999999993</v>
      </c>
      <c r="H31" s="24">
        <v>1.77</v>
      </c>
      <c r="I31" s="31"/>
      <c r="J31" s="31"/>
      <c r="K31" s="31">
        <v>71</v>
      </c>
      <c r="L31" s="76" t="s">
        <v>4773</v>
      </c>
      <c r="M31" s="35"/>
    </row>
    <row r="32" spans="2:13" x14ac:dyDescent="0.25">
      <c r="B32" s="8" t="s">
        <v>132</v>
      </c>
      <c r="C32" s="57" t="s">
        <v>133</v>
      </c>
      <c r="D32" s="54" t="s">
        <v>134</v>
      </c>
      <c r="E32" s="6" t="s">
        <v>135</v>
      </c>
      <c r="F32" s="19">
        <v>250000</v>
      </c>
      <c r="G32" s="24">
        <v>9759.75</v>
      </c>
      <c r="H32" s="24">
        <v>1.76</v>
      </c>
      <c r="I32" s="31"/>
      <c r="J32" s="31"/>
      <c r="K32" s="31">
        <v>51</v>
      </c>
      <c r="L32" s="76" t="s">
        <v>4774</v>
      </c>
      <c r="M32" s="35"/>
    </row>
    <row r="33" spans="2:13" x14ac:dyDescent="0.25">
      <c r="B33" s="8" t="s">
        <v>136</v>
      </c>
      <c r="C33" s="57" t="s">
        <v>137</v>
      </c>
      <c r="D33" s="54" t="s">
        <v>138</v>
      </c>
      <c r="E33" s="6" t="s">
        <v>100</v>
      </c>
      <c r="F33" s="19">
        <v>290000</v>
      </c>
      <c r="G33" s="24">
        <v>9430.66</v>
      </c>
      <c r="H33" s="24">
        <v>1.7</v>
      </c>
      <c r="I33" s="31"/>
      <c r="J33" s="31"/>
      <c r="K33" s="31">
        <v>55</v>
      </c>
      <c r="L33" s="76" t="s">
        <v>4775</v>
      </c>
      <c r="M33" s="35"/>
    </row>
    <row r="34" spans="2:13" x14ac:dyDescent="0.25">
      <c r="B34" s="8" t="s">
        <v>139</v>
      </c>
      <c r="C34" s="57" t="s">
        <v>140</v>
      </c>
      <c r="D34" s="54" t="s">
        <v>141</v>
      </c>
      <c r="E34" s="6" t="s">
        <v>57</v>
      </c>
      <c r="F34" s="19">
        <v>150000</v>
      </c>
      <c r="G34" s="24">
        <v>9411.6</v>
      </c>
      <c r="H34" s="24">
        <v>1.7</v>
      </c>
      <c r="I34" s="31"/>
      <c r="J34" s="31"/>
      <c r="K34" s="31">
        <v>55</v>
      </c>
      <c r="L34" s="76" t="s">
        <v>4776</v>
      </c>
      <c r="M34" s="35"/>
    </row>
    <row r="35" spans="2:13" x14ac:dyDescent="0.25">
      <c r="B35" s="8" t="s">
        <v>142</v>
      </c>
      <c r="C35" s="57" t="s">
        <v>143</v>
      </c>
      <c r="D35" s="54" t="s">
        <v>144</v>
      </c>
      <c r="E35" s="6" t="s">
        <v>145</v>
      </c>
      <c r="F35" s="19">
        <v>1000000</v>
      </c>
      <c r="G35" s="24">
        <v>8967.5</v>
      </c>
      <c r="H35" s="24">
        <v>1.62</v>
      </c>
      <c r="I35" s="31"/>
      <c r="J35" s="31"/>
      <c r="K35" s="31">
        <v>57</v>
      </c>
      <c r="L35" s="76" t="s">
        <v>4777</v>
      </c>
      <c r="M35" s="35"/>
    </row>
    <row r="36" spans="2:13" x14ac:dyDescent="0.25">
      <c r="B36" s="8" t="s">
        <v>146</v>
      </c>
      <c r="C36" s="57" t="s">
        <v>147</v>
      </c>
      <c r="D36" s="54" t="s">
        <v>148</v>
      </c>
      <c r="E36" s="6" t="s">
        <v>78</v>
      </c>
      <c r="F36" s="19">
        <v>213800</v>
      </c>
      <c r="G36" s="24">
        <v>8858.7999999999993</v>
      </c>
      <c r="H36" s="24">
        <v>1.6</v>
      </c>
      <c r="I36" s="31"/>
      <c r="J36" s="31"/>
      <c r="K36" s="31">
        <v>55</v>
      </c>
      <c r="L36" s="76" t="s">
        <v>4778</v>
      </c>
      <c r="M36" s="35"/>
    </row>
    <row r="37" spans="2:13" x14ac:dyDescent="0.25">
      <c r="B37" s="8" t="s">
        <v>149</v>
      </c>
      <c r="C37" s="57" t="s">
        <v>150</v>
      </c>
      <c r="D37" s="54" t="s">
        <v>151</v>
      </c>
      <c r="E37" s="6" t="s">
        <v>152</v>
      </c>
      <c r="F37" s="19">
        <v>4507530</v>
      </c>
      <c r="G37" s="24">
        <v>7840.85</v>
      </c>
      <c r="H37" s="24">
        <v>1.42</v>
      </c>
      <c r="I37" s="31"/>
      <c r="J37" s="31"/>
      <c r="K37" s="31">
        <v>52</v>
      </c>
      <c r="L37" s="76" t="s">
        <v>4779</v>
      </c>
      <c r="M37" s="35"/>
    </row>
    <row r="38" spans="2:13" x14ac:dyDescent="0.25">
      <c r="B38" s="8" t="s">
        <v>153</v>
      </c>
      <c r="C38" s="57" t="s">
        <v>154</v>
      </c>
      <c r="D38" s="54" t="s">
        <v>155</v>
      </c>
      <c r="E38" s="6" t="s">
        <v>156</v>
      </c>
      <c r="F38" s="19">
        <v>1356255</v>
      </c>
      <c r="G38" s="24">
        <v>7663.52</v>
      </c>
      <c r="H38" s="24">
        <v>1.38</v>
      </c>
      <c r="I38" s="31"/>
      <c r="J38" s="31"/>
      <c r="K38" s="31">
        <v>49</v>
      </c>
      <c r="L38" s="76" t="s">
        <v>4780</v>
      </c>
      <c r="M38" s="35"/>
    </row>
    <row r="39" spans="2:13" x14ac:dyDescent="0.25">
      <c r="B39" s="8" t="s">
        <v>157</v>
      </c>
      <c r="C39" s="57" t="s">
        <v>158</v>
      </c>
      <c r="D39" s="54" t="s">
        <v>159</v>
      </c>
      <c r="E39" s="6" t="s">
        <v>135</v>
      </c>
      <c r="F39" s="19">
        <v>600000</v>
      </c>
      <c r="G39" s="24">
        <v>7477.8</v>
      </c>
      <c r="H39" s="24">
        <v>1.35</v>
      </c>
      <c r="I39" s="31"/>
      <c r="J39" s="31"/>
      <c r="K39" s="31">
        <v>69</v>
      </c>
      <c r="L39" s="76" t="s">
        <v>4781</v>
      </c>
      <c r="M39" s="35"/>
    </row>
    <row r="40" spans="2:13" x14ac:dyDescent="0.25">
      <c r="B40" s="8" t="s">
        <v>160</v>
      </c>
      <c r="C40" s="57" t="s">
        <v>161</v>
      </c>
      <c r="D40" s="54" t="s">
        <v>162</v>
      </c>
      <c r="E40" s="6" t="s">
        <v>57</v>
      </c>
      <c r="F40" s="19">
        <v>500000</v>
      </c>
      <c r="G40" s="24">
        <v>6363.25</v>
      </c>
      <c r="H40" s="24">
        <v>1.1499999999999999</v>
      </c>
      <c r="I40" s="31"/>
      <c r="J40" s="31"/>
      <c r="K40" s="31">
        <v>76</v>
      </c>
      <c r="L40" s="76" t="s">
        <v>4782</v>
      </c>
      <c r="M40" s="35"/>
    </row>
    <row r="41" spans="2:13" x14ac:dyDescent="0.25">
      <c r="B41" s="8" t="s">
        <v>163</v>
      </c>
      <c r="C41" s="57" t="s">
        <v>164</v>
      </c>
      <c r="D41" s="54" t="s">
        <v>165</v>
      </c>
      <c r="E41" s="6" t="s">
        <v>166</v>
      </c>
      <c r="F41" s="19">
        <v>340000</v>
      </c>
      <c r="G41" s="24">
        <v>5640.77</v>
      </c>
      <c r="H41" s="24">
        <v>1.02</v>
      </c>
      <c r="I41" s="31"/>
      <c r="J41" s="31"/>
      <c r="K41" s="31">
        <v>52</v>
      </c>
      <c r="L41" s="76" t="s">
        <v>4783</v>
      </c>
      <c r="M41" s="35"/>
    </row>
    <row r="42" spans="2:13" x14ac:dyDescent="0.25">
      <c r="B42" s="8" t="s">
        <v>167</v>
      </c>
      <c r="C42" s="57" t="s">
        <v>168</v>
      </c>
      <c r="D42" s="54" t="s">
        <v>169</v>
      </c>
      <c r="E42" s="6" t="s">
        <v>112</v>
      </c>
      <c r="F42" s="19">
        <v>140000</v>
      </c>
      <c r="G42" s="24">
        <v>4484.2</v>
      </c>
      <c r="H42" s="24">
        <v>0.81</v>
      </c>
      <c r="I42" s="31"/>
      <c r="J42" s="31"/>
      <c r="K42" s="31">
        <v>52</v>
      </c>
      <c r="L42" s="76" t="s">
        <v>4784</v>
      </c>
      <c r="M42" s="35"/>
    </row>
    <row r="43" spans="2:13" x14ac:dyDescent="0.25">
      <c r="B43" s="8" t="s">
        <v>170</v>
      </c>
      <c r="C43" s="57" t="s">
        <v>171</v>
      </c>
      <c r="D43" s="54" t="s">
        <v>172</v>
      </c>
      <c r="E43" s="6" t="s">
        <v>173</v>
      </c>
      <c r="F43" s="19">
        <v>2000000</v>
      </c>
      <c r="G43" s="24">
        <v>3631</v>
      </c>
      <c r="H43" s="24">
        <v>0.66</v>
      </c>
      <c r="I43" s="31"/>
      <c r="J43" s="31"/>
      <c r="K43" s="31">
        <v>56</v>
      </c>
      <c r="L43" s="76" t="s">
        <v>4785</v>
      </c>
      <c r="M43" s="35"/>
    </row>
    <row r="44" spans="2:13" x14ac:dyDescent="0.25">
      <c r="B44" s="8" t="s">
        <v>174</v>
      </c>
      <c r="C44" s="57" t="s">
        <v>175</v>
      </c>
      <c r="D44" s="54" t="s">
        <v>176</v>
      </c>
      <c r="E44" s="6" t="s">
        <v>96</v>
      </c>
      <c r="F44" s="19">
        <v>108084</v>
      </c>
      <c r="G44" s="24">
        <v>1725.62</v>
      </c>
      <c r="H44" s="24">
        <v>0.31</v>
      </c>
      <c r="I44" s="31"/>
      <c r="J44" s="31"/>
      <c r="K44" s="31">
        <v>67</v>
      </c>
      <c r="L44" s="76" t="s">
        <v>4786</v>
      </c>
      <c r="M44" s="35"/>
    </row>
    <row r="45" spans="2:13" x14ac:dyDescent="0.25">
      <c r="C45" s="58" t="s">
        <v>39</v>
      </c>
      <c r="D45" s="54"/>
      <c r="E45" s="6"/>
      <c r="F45" s="19"/>
      <c r="G45" s="25">
        <v>522716.98</v>
      </c>
      <c r="H45" s="25">
        <v>94.42</v>
      </c>
      <c r="I45" s="31"/>
      <c r="J45" s="31"/>
      <c r="K45" s="31"/>
      <c r="L45" s="31"/>
      <c r="M45" s="35"/>
    </row>
    <row r="46" spans="2:13" x14ac:dyDescent="0.25">
      <c r="C46" s="57"/>
      <c r="D46" s="54"/>
      <c r="E46" s="6"/>
      <c r="F46" s="19"/>
      <c r="G46" s="24"/>
      <c r="H46" s="24"/>
      <c r="I46" s="31"/>
      <c r="J46" s="31"/>
      <c r="K46" s="31"/>
      <c r="L46" s="31"/>
      <c r="M46" s="35"/>
    </row>
    <row r="47" spans="2:13" x14ac:dyDescent="0.25">
      <c r="C47" s="59" t="s">
        <v>3</v>
      </c>
      <c r="D47" s="54"/>
      <c r="E47" s="6"/>
      <c r="F47" s="19"/>
      <c r="G47" s="24"/>
      <c r="H47" s="24"/>
      <c r="I47" s="31"/>
      <c r="J47" s="31"/>
      <c r="K47" s="31"/>
      <c r="L47" s="31"/>
      <c r="M47" s="35"/>
    </row>
    <row r="48" spans="2:13" x14ac:dyDescent="0.25">
      <c r="B48" s="8" t="s">
        <v>177</v>
      </c>
      <c r="C48" s="57" t="s">
        <v>178</v>
      </c>
      <c r="D48" s="54" t="s">
        <v>179</v>
      </c>
      <c r="E48" s="6" t="s">
        <v>180</v>
      </c>
      <c r="F48" s="19">
        <v>27000</v>
      </c>
      <c r="G48" s="61">
        <v>0</v>
      </c>
      <c r="H48" s="24" t="s">
        <v>4706</v>
      </c>
      <c r="I48" s="31"/>
      <c r="J48" s="31"/>
      <c r="K48" s="31">
        <v>0</v>
      </c>
      <c r="L48" s="31" t="s">
        <v>4750</v>
      </c>
      <c r="M48" s="35" t="s">
        <v>4735</v>
      </c>
    </row>
    <row r="49" spans="2:13" x14ac:dyDescent="0.25">
      <c r="B49" s="8" t="s">
        <v>181</v>
      </c>
      <c r="C49" s="57" t="s">
        <v>182</v>
      </c>
      <c r="D49" s="54" t="s">
        <v>183</v>
      </c>
      <c r="E49" s="6" t="s">
        <v>124</v>
      </c>
      <c r="F49" s="19">
        <v>80000</v>
      </c>
      <c r="G49" s="61">
        <v>0</v>
      </c>
      <c r="H49" s="24" t="s">
        <v>4706</v>
      </c>
      <c r="I49" s="31"/>
      <c r="J49" s="31"/>
      <c r="K49" s="31">
        <v>0</v>
      </c>
      <c r="L49" s="31" t="s">
        <v>4750</v>
      </c>
      <c r="M49" s="35" t="s">
        <v>4735</v>
      </c>
    </row>
    <row r="50" spans="2:13" x14ac:dyDescent="0.25">
      <c r="C50" s="58" t="s">
        <v>39</v>
      </c>
      <c r="D50" s="54"/>
      <c r="E50" s="6"/>
      <c r="F50" s="19"/>
      <c r="G50" s="62">
        <v>0</v>
      </c>
      <c r="H50" s="25" t="s">
        <v>4706</v>
      </c>
      <c r="I50" s="31"/>
      <c r="J50" s="31"/>
      <c r="K50" s="31"/>
      <c r="L50" s="31"/>
      <c r="M50" s="35"/>
    </row>
    <row r="51" spans="2:13" x14ac:dyDescent="0.25">
      <c r="C51" s="57"/>
      <c r="D51" s="54"/>
      <c r="E51" s="6"/>
      <c r="F51" s="19"/>
      <c r="G51" s="24"/>
      <c r="H51" s="24"/>
      <c r="I51" s="31"/>
      <c r="J51" s="31"/>
      <c r="K51" s="31"/>
      <c r="L51" s="31"/>
      <c r="M51" s="35"/>
    </row>
    <row r="52" spans="2:13" x14ac:dyDescent="0.25">
      <c r="C52" s="59" t="s">
        <v>4</v>
      </c>
      <c r="D52" s="54"/>
      <c r="E52" s="6"/>
      <c r="F52" s="19"/>
      <c r="G52" s="24"/>
      <c r="H52" s="24"/>
      <c r="I52" s="31"/>
      <c r="J52" s="31"/>
      <c r="K52" s="31"/>
      <c r="L52" s="31"/>
      <c r="M52" s="35"/>
    </row>
    <row r="53" spans="2:13" x14ac:dyDescent="0.25">
      <c r="B53" s="8" t="s">
        <v>184</v>
      </c>
      <c r="C53" s="57" t="s">
        <v>185</v>
      </c>
      <c r="D53" s="54" t="s">
        <v>186</v>
      </c>
      <c r="E53" s="6" t="s">
        <v>57</v>
      </c>
      <c r="F53" s="19">
        <v>50000</v>
      </c>
      <c r="G53" s="24">
        <v>15627.55</v>
      </c>
      <c r="H53" s="24">
        <v>2.82</v>
      </c>
      <c r="I53" s="31"/>
      <c r="J53" s="31"/>
      <c r="K53" s="31">
        <v>0</v>
      </c>
      <c r="L53" s="76" t="s">
        <v>4787</v>
      </c>
      <c r="M53" s="35"/>
    </row>
    <row r="54" spans="2:13" x14ac:dyDescent="0.25">
      <c r="C54" s="58" t="s">
        <v>39</v>
      </c>
      <c r="D54" s="54"/>
      <c r="E54" s="6"/>
      <c r="F54" s="19"/>
      <c r="G54" s="25">
        <v>15627.55</v>
      </c>
      <c r="H54" s="25">
        <v>2.82</v>
      </c>
      <c r="I54" s="31"/>
      <c r="J54" s="31"/>
      <c r="K54" s="31"/>
      <c r="L54" s="31"/>
      <c r="M54" s="35"/>
    </row>
    <row r="55" spans="2:13" x14ac:dyDescent="0.25">
      <c r="C55" s="57"/>
      <c r="D55" s="54"/>
      <c r="E55" s="6"/>
      <c r="F55" s="19"/>
      <c r="G55" s="24"/>
      <c r="H55" s="24"/>
      <c r="I55" s="31"/>
      <c r="J55" s="31"/>
      <c r="K55" s="31"/>
      <c r="L55" s="31"/>
      <c r="M55" s="35"/>
    </row>
    <row r="56" spans="2:13" x14ac:dyDescent="0.25">
      <c r="C56" s="58" t="s">
        <v>5</v>
      </c>
      <c r="D56" s="54"/>
      <c r="E56" s="6"/>
      <c r="F56" s="19"/>
      <c r="G56" s="24"/>
      <c r="H56" s="24"/>
      <c r="I56" s="31"/>
      <c r="J56" s="31"/>
      <c r="K56" s="31"/>
      <c r="L56" s="31"/>
      <c r="M56" s="35"/>
    </row>
    <row r="57" spans="2:13" x14ac:dyDescent="0.25">
      <c r="C57" s="57"/>
      <c r="D57" s="54"/>
      <c r="E57" s="6"/>
      <c r="F57" s="19"/>
      <c r="G57" s="24"/>
      <c r="H57" s="24"/>
      <c r="I57" s="31"/>
      <c r="J57" s="31"/>
      <c r="K57" s="31"/>
      <c r="L57" s="31"/>
      <c r="M57" s="35"/>
    </row>
    <row r="58" spans="2:13" x14ac:dyDescent="0.25">
      <c r="C58" s="58" t="s">
        <v>6</v>
      </c>
      <c r="D58" s="54"/>
      <c r="E58" s="6"/>
      <c r="F58" s="19"/>
      <c r="G58" s="24" t="s">
        <v>2</v>
      </c>
      <c r="H58" s="24" t="s">
        <v>2</v>
      </c>
      <c r="I58" s="31"/>
      <c r="J58" s="31"/>
      <c r="K58" s="31"/>
      <c r="L58" s="31"/>
      <c r="M58" s="35"/>
    </row>
    <row r="59" spans="2:13" x14ac:dyDescent="0.25">
      <c r="C59" s="57"/>
      <c r="D59" s="54"/>
      <c r="E59" s="6"/>
      <c r="F59" s="19"/>
      <c r="G59" s="24"/>
      <c r="H59" s="24"/>
      <c r="I59" s="31"/>
      <c r="J59" s="31"/>
      <c r="K59" s="31"/>
      <c r="L59" s="31"/>
      <c r="M59" s="35"/>
    </row>
    <row r="60" spans="2:13" x14ac:dyDescent="0.25">
      <c r="C60" s="58" t="s">
        <v>7</v>
      </c>
      <c r="D60" s="54"/>
      <c r="E60" s="6"/>
      <c r="F60" s="19"/>
      <c r="G60" s="24" t="s">
        <v>2</v>
      </c>
      <c r="H60" s="24" t="s">
        <v>2</v>
      </c>
      <c r="I60" s="31"/>
      <c r="J60" s="31"/>
      <c r="K60" s="31"/>
      <c r="L60" s="31"/>
      <c r="M60" s="35"/>
    </row>
    <row r="61" spans="2:13" x14ac:dyDescent="0.25">
      <c r="C61" s="57"/>
      <c r="D61" s="54"/>
      <c r="E61" s="6"/>
      <c r="F61" s="19"/>
      <c r="G61" s="24"/>
      <c r="H61" s="24"/>
      <c r="I61" s="31"/>
      <c r="J61" s="31"/>
      <c r="K61" s="31"/>
      <c r="L61" s="31"/>
      <c r="M61" s="35"/>
    </row>
    <row r="62" spans="2:13" x14ac:dyDescent="0.25">
      <c r="C62" s="58" t="s">
        <v>8</v>
      </c>
      <c r="D62" s="54"/>
      <c r="E62" s="6"/>
      <c r="F62" s="19"/>
      <c r="G62" s="24" t="s">
        <v>2</v>
      </c>
      <c r="H62" s="24" t="s">
        <v>2</v>
      </c>
      <c r="I62" s="31"/>
      <c r="J62" s="31"/>
      <c r="K62" s="31"/>
      <c r="L62" s="31"/>
      <c r="M62" s="35"/>
    </row>
    <row r="63" spans="2:13" x14ac:dyDescent="0.25">
      <c r="C63" s="57"/>
      <c r="D63" s="54"/>
      <c r="E63" s="6"/>
      <c r="F63" s="19"/>
      <c r="G63" s="24"/>
      <c r="H63" s="24"/>
      <c r="I63" s="31"/>
      <c r="J63" s="31"/>
      <c r="K63" s="31"/>
      <c r="L63" s="31"/>
      <c r="M63" s="35"/>
    </row>
    <row r="64" spans="2:13" x14ac:dyDescent="0.25">
      <c r="C64" s="58" t="s">
        <v>9</v>
      </c>
      <c r="D64" s="54"/>
      <c r="E64" s="6"/>
      <c r="F64" s="19"/>
      <c r="G64" s="24" t="s">
        <v>2</v>
      </c>
      <c r="H64" s="24" t="s">
        <v>2</v>
      </c>
      <c r="I64" s="31"/>
      <c r="J64" s="31"/>
      <c r="K64" s="31"/>
      <c r="L64" s="31"/>
      <c r="M64" s="35"/>
    </row>
    <row r="65" spans="1:13" x14ac:dyDescent="0.25">
      <c r="C65" s="57"/>
      <c r="D65" s="54"/>
      <c r="E65" s="6"/>
      <c r="F65" s="19"/>
      <c r="G65" s="24"/>
      <c r="H65" s="24"/>
      <c r="I65" s="31"/>
      <c r="J65" s="31"/>
      <c r="K65" s="31"/>
      <c r="L65" s="31"/>
      <c r="M65" s="35"/>
    </row>
    <row r="66" spans="1:13" x14ac:dyDescent="0.25">
      <c r="C66" s="58" t="s">
        <v>10</v>
      </c>
      <c r="D66" s="54"/>
      <c r="E66" s="6"/>
      <c r="F66" s="19"/>
      <c r="G66" s="24" t="s">
        <v>2</v>
      </c>
      <c r="H66" s="24" t="s">
        <v>2</v>
      </c>
      <c r="I66" s="31"/>
      <c r="J66" s="31"/>
      <c r="K66" s="31"/>
      <c r="L66" s="31"/>
      <c r="M66" s="35"/>
    </row>
    <row r="67" spans="1:13" x14ac:dyDescent="0.25">
      <c r="C67" s="57"/>
      <c r="D67" s="54"/>
      <c r="E67" s="6"/>
      <c r="F67" s="19"/>
      <c r="G67" s="24"/>
      <c r="H67" s="24"/>
      <c r="I67" s="31"/>
      <c r="J67" s="31"/>
      <c r="K67" s="31"/>
      <c r="L67" s="31"/>
      <c r="M67" s="35"/>
    </row>
    <row r="68" spans="1:13" x14ac:dyDescent="0.25">
      <c r="C68" s="58" t="s">
        <v>11</v>
      </c>
      <c r="D68" s="54"/>
      <c r="E68" s="6"/>
      <c r="F68" s="19"/>
      <c r="G68" s="24"/>
      <c r="H68" s="24"/>
      <c r="I68" s="31"/>
      <c r="J68" s="31"/>
      <c r="K68" s="31"/>
      <c r="L68" s="31"/>
      <c r="M68" s="35"/>
    </row>
    <row r="69" spans="1:13" x14ac:dyDescent="0.25">
      <c r="C69" s="57"/>
      <c r="D69" s="54"/>
      <c r="E69" s="6"/>
      <c r="F69" s="19"/>
      <c r="G69" s="24"/>
      <c r="H69" s="24"/>
      <c r="I69" s="31"/>
      <c r="J69" s="31"/>
      <c r="K69" s="31"/>
      <c r="L69" s="31"/>
      <c r="M69" s="35"/>
    </row>
    <row r="70" spans="1:13" x14ac:dyDescent="0.25">
      <c r="C70" s="58" t="s">
        <v>13</v>
      </c>
      <c r="D70" s="54"/>
      <c r="E70" s="6"/>
      <c r="F70" s="19"/>
      <c r="G70" s="24" t="s">
        <v>2</v>
      </c>
      <c r="H70" s="24" t="s">
        <v>2</v>
      </c>
      <c r="I70" s="31"/>
      <c r="J70" s="31"/>
      <c r="K70" s="31"/>
      <c r="L70" s="31"/>
      <c r="M70" s="35"/>
    </row>
    <row r="71" spans="1:13" x14ac:dyDescent="0.25">
      <c r="C71" s="57"/>
      <c r="D71" s="54"/>
      <c r="E71" s="6"/>
      <c r="F71" s="19"/>
      <c r="G71" s="24"/>
      <c r="H71" s="24"/>
      <c r="I71" s="31"/>
      <c r="J71" s="31"/>
      <c r="K71" s="31"/>
      <c r="L71" s="31"/>
      <c r="M71" s="35"/>
    </row>
    <row r="72" spans="1:13" x14ac:dyDescent="0.25">
      <c r="C72" s="58" t="s">
        <v>14</v>
      </c>
      <c r="D72" s="54"/>
      <c r="E72" s="6"/>
      <c r="F72" s="19"/>
      <c r="G72" s="24" t="s">
        <v>2</v>
      </c>
      <c r="H72" s="24" t="s">
        <v>2</v>
      </c>
      <c r="I72" s="31"/>
      <c r="J72" s="31"/>
      <c r="K72" s="31"/>
      <c r="L72" s="31"/>
      <c r="M72" s="35"/>
    </row>
    <row r="73" spans="1:13" x14ac:dyDescent="0.25">
      <c r="C73" s="57"/>
      <c r="D73" s="54"/>
      <c r="E73" s="6"/>
      <c r="F73" s="19"/>
      <c r="G73" s="24"/>
      <c r="H73" s="24"/>
      <c r="I73" s="31"/>
      <c r="J73" s="31"/>
      <c r="K73" s="31"/>
      <c r="L73" s="31"/>
      <c r="M73" s="35"/>
    </row>
    <row r="74" spans="1:13" x14ac:dyDescent="0.25">
      <c r="C74" s="58" t="s">
        <v>15</v>
      </c>
      <c r="D74" s="54"/>
      <c r="E74" s="6"/>
      <c r="F74" s="19"/>
      <c r="G74" s="24" t="s">
        <v>2</v>
      </c>
      <c r="H74" s="24" t="s">
        <v>2</v>
      </c>
      <c r="I74" s="31"/>
      <c r="J74" s="31"/>
      <c r="K74" s="31"/>
      <c r="L74" s="31"/>
      <c r="M74" s="35"/>
    </row>
    <row r="75" spans="1:13" x14ac:dyDescent="0.25">
      <c r="C75" s="57"/>
      <c r="D75" s="54"/>
      <c r="E75" s="6"/>
      <c r="F75" s="19"/>
      <c r="G75" s="24"/>
      <c r="H75" s="24"/>
      <c r="I75" s="31"/>
      <c r="J75" s="31"/>
      <c r="K75" s="31"/>
      <c r="L75" s="31"/>
      <c r="M75" s="35"/>
    </row>
    <row r="76" spans="1:13" x14ac:dyDescent="0.25">
      <c r="C76" s="58" t="s">
        <v>16</v>
      </c>
      <c r="D76" s="54"/>
      <c r="E76" s="6"/>
      <c r="F76" s="19"/>
      <c r="G76" s="24" t="s">
        <v>2</v>
      </c>
      <c r="H76" s="24" t="s">
        <v>2</v>
      </c>
      <c r="I76" s="31"/>
      <c r="J76" s="31"/>
      <c r="K76" s="31"/>
      <c r="L76" s="31"/>
      <c r="M76" s="35"/>
    </row>
    <row r="77" spans="1:13" x14ac:dyDescent="0.25">
      <c r="C77" s="57"/>
      <c r="D77" s="54"/>
      <c r="E77" s="6"/>
      <c r="F77" s="19"/>
      <c r="G77" s="24"/>
      <c r="H77" s="24"/>
      <c r="I77" s="31"/>
      <c r="J77" s="31"/>
      <c r="K77" s="31"/>
      <c r="L77" s="31"/>
      <c r="M77" s="35"/>
    </row>
    <row r="78" spans="1:13" x14ac:dyDescent="0.25">
      <c r="C78" s="58" t="s">
        <v>17</v>
      </c>
      <c r="D78" s="54"/>
      <c r="E78" s="6"/>
      <c r="F78" s="19"/>
      <c r="G78" s="24" t="s">
        <v>2</v>
      </c>
      <c r="H78" s="24" t="s">
        <v>2</v>
      </c>
      <c r="I78" s="31"/>
      <c r="J78" s="31"/>
      <c r="K78" s="31"/>
      <c r="L78" s="31"/>
      <c r="M78" s="35"/>
    </row>
    <row r="79" spans="1:13" x14ac:dyDescent="0.25">
      <c r="C79" s="57"/>
      <c r="D79" s="54"/>
      <c r="E79" s="6"/>
      <c r="F79" s="19"/>
      <c r="G79" s="24"/>
      <c r="H79" s="24"/>
      <c r="I79" s="31"/>
      <c r="J79" s="31"/>
      <c r="K79" s="31"/>
      <c r="L79" s="31"/>
      <c r="M79" s="35"/>
    </row>
    <row r="80" spans="1:13" x14ac:dyDescent="0.25">
      <c r="A80" s="10"/>
      <c r="B80" s="28"/>
      <c r="C80" s="58" t="s">
        <v>18</v>
      </c>
      <c r="D80" s="54"/>
      <c r="E80" s="6"/>
      <c r="F80" s="19"/>
      <c r="G80" s="24"/>
      <c r="H80" s="24"/>
      <c r="I80" s="31"/>
      <c r="J80" s="31"/>
      <c r="K80" s="31"/>
      <c r="L80" s="31"/>
      <c r="M80" s="35"/>
    </row>
    <row r="81" spans="1:56" x14ac:dyDescent="0.25">
      <c r="A81" s="28"/>
      <c r="B81" s="28"/>
      <c r="C81" s="58" t="s">
        <v>19</v>
      </c>
      <c r="D81" s="54"/>
      <c r="E81" s="6"/>
      <c r="F81" s="19"/>
      <c r="G81" s="24" t="s">
        <v>2</v>
      </c>
      <c r="H81" s="24" t="s">
        <v>2</v>
      </c>
      <c r="I81" s="31"/>
      <c r="J81" s="31"/>
      <c r="K81" s="31"/>
      <c r="L81" s="31"/>
      <c r="M81" s="35"/>
    </row>
    <row r="82" spans="1:56" x14ac:dyDescent="0.25">
      <c r="A82" s="28"/>
      <c r="B82" s="28"/>
      <c r="C82" s="58"/>
      <c r="D82" s="54"/>
      <c r="E82" s="6"/>
      <c r="F82" s="19"/>
      <c r="G82" s="24"/>
      <c r="H82" s="24"/>
      <c r="I82" s="31"/>
      <c r="J82" s="31"/>
      <c r="K82" s="31"/>
      <c r="L82" s="31"/>
      <c r="M82" s="35"/>
    </row>
    <row r="83" spans="1:56" x14ac:dyDescent="0.25">
      <c r="A83" s="28"/>
      <c r="B83" s="28"/>
      <c r="C83" s="58" t="s">
        <v>20</v>
      </c>
      <c r="D83" s="54"/>
      <c r="E83" s="6"/>
      <c r="F83" s="19"/>
      <c r="G83" s="24" t="s">
        <v>2</v>
      </c>
      <c r="H83" s="24" t="s">
        <v>2</v>
      </c>
      <c r="I83" s="31"/>
      <c r="J83" s="31"/>
      <c r="K83" s="31"/>
      <c r="L83" s="31"/>
      <c r="M83" s="35"/>
    </row>
    <row r="84" spans="1:56" x14ac:dyDescent="0.25">
      <c r="A84" s="28"/>
      <c r="B84" s="28"/>
      <c r="C84" s="58"/>
      <c r="D84" s="54"/>
      <c r="E84" s="6"/>
      <c r="F84" s="19"/>
      <c r="G84" s="24"/>
      <c r="H84" s="24"/>
      <c r="I84" s="31"/>
      <c r="J84" s="31"/>
      <c r="K84" s="31"/>
      <c r="L84" s="31"/>
      <c r="M84" s="35"/>
    </row>
    <row r="85" spans="1:56" x14ac:dyDescent="0.25">
      <c r="A85" s="28"/>
      <c r="B85" s="28"/>
      <c r="C85" s="58" t="s">
        <v>21</v>
      </c>
      <c r="D85" s="54"/>
      <c r="E85" s="6"/>
      <c r="F85" s="19"/>
      <c r="G85" s="24" t="s">
        <v>2</v>
      </c>
      <c r="H85" s="24" t="s">
        <v>2</v>
      </c>
      <c r="I85" s="31"/>
      <c r="J85" s="31"/>
      <c r="K85" s="31"/>
      <c r="L85" s="31"/>
      <c r="M85" s="35"/>
    </row>
    <row r="86" spans="1:56" x14ac:dyDescent="0.25">
      <c r="A86" s="28"/>
      <c r="B86" s="28"/>
      <c r="C86" s="58"/>
      <c r="D86" s="54"/>
      <c r="E86" s="6"/>
      <c r="F86" s="19"/>
      <c r="G86" s="24"/>
      <c r="H86" s="24"/>
      <c r="I86" s="31"/>
      <c r="J86" s="31"/>
      <c r="K86" s="31"/>
      <c r="L86" s="31"/>
      <c r="M86" s="35"/>
    </row>
    <row r="87" spans="1:56" x14ac:dyDescent="0.25">
      <c r="A87" s="28"/>
      <c r="B87" s="28"/>
      <c r="C87" s="58" t="s">
        <v>22</v>
      </c>
      <c r="D87" s="54"/>
      <c r="E87" s="6"/>
      <c r="F87" s="19"/>
      <c r="G87" s="24" t="s">
        <v>2</v>
      </c>
      <c r="H87" s="24" t="s">
        <v>2</v>
      </c>
      <c r="I87" s="31"/>
      <c r="J87" s="31"/>
      <c r="K87" s="31"/>
      <c r="L87" s="31"/>
      <c r="M87" s="35"/>
    </row>
    <row r="88" spans="1:56" x14ac:dyDescent="0.25">
      <c r="A88" s="28"/>
      <c r="B88" s="28"/>
      <c r="C88" s="58"/>
      <c r="D88" s="54"/>
      <c r="E88" s="6"/>
      <c r="F88" s="19"/>
      <c r="G88" s="24"/>
      <c r="H88" s="24"/>
      <c r="I88" s="31"/>
      <c r="J88" s="31"/>
      <c r="K88" s="31"/>
      <c r="L88" s="31"/>
      <c r="M88" s="35"/>
    </row>
    <row r="89" spans="1:56" x14ac:dyDescent="0.25">
      <c r="C89" s="59" t="s">
        <v>23</v>
      </c>
      <c r="D89" s="54"/>
      <c r="E89" s="6"/>
      <c r="F89" s="19"/>
      <c r="G89" s="24"/>
      <c r="H89" s="24"/>
      <c r="I89" s="31"/>
      <c r="J89" s="31"/>
      <c r="K89" s="31"/>
      <c r="L89" s="31"/>
      <c r="M89" s="35"/>
    </row>
    <row r="90" spans="1:56" x14ac:dyDescent="0.25">
      <c r="B90" s="8" t="s">
        <v>37</v>
      </c>
      <c r="C90" s="57" t="s">
        <v>38</v>
      </c>
      <c r="D90" s="54"/>
      <c r="E90" s="6"/>
      <c r="F90" s="19"/>
      <c r="G90" s="24">
        <v>15573.07</v>
      </c>
      <c r="H90" s="24">
        <v>2.81</v>
      </c>
      <c r="I90" s="31"/>
      <c r="J90" s="31"/>
      <c r="K90" s="31" t="s">
        <v>4751</v>
      </c>
      <c r="L90" s="31"/>
      <c r="M90" s="35"/>
    </row>
    <row r="91" spans="1:56" x14ac:dyDescent="0.25">
      <c r="C91" s="58" t="s">
        <v>39</v>
      </c>
      <c r="D91" s="54"/>
      <c r="E91" s="6"/>
      <c r="F91" s="19"/>
      <c r="G91" s="25">
        <v>15573.07</v>
      </c>
      <c r="H91" s="25">
        <v>2.81</v>
      </c>
      <c r="I91" s="31"/>
      <c r="J91" s="31"/>
      <c r="K91" s="31"/>
      <c r="L91" s="31"/>
      <c r="M91" s="35"/>
    </row>
    <row r="92" spans="1:56" x14ac:dyDescent="0.25">
      <c r="C92" s="57"/>
      <c r="D92" s="54"/>
      <c r="E92" s="6"/>
      <c r="F92" s="19"/>
      <c r="G92" s="24"/>
      <c r="H92" s="24"/>
      <c r="I92" s="31"/>
      <c r="J92" s="31"/>
      <c r="K92" s="31"/>
      <c r="L92" s="31"/>
      <c r="M92" s="35"/>
    </row>
    <row r="93" spans="1:56" x14ac:dyDescent="0.25">
      <c r="A93" s="10"/>
      <c r="B93" s="28"/>
      <c r="C93" s="58" t="s">
        <v>24</v>
      </c>
      <c r="D93" s="54"/>
      <c r="E93" s="6"/>
      <c r="F93" s="19"/>
      <c r="G93" s="24"/>
      <c r="H93" s="24"/>
      <c r="I93" s="31"/>
      <c r="J93" s="31"/>
      <c r="K93" s="31"/>
      <c r="L93" s="31"/>
      <c r="M93" s="35"/>
    </row>
    <row r="94" spans="1:56" s="2" customFormat="1" ht="13.5" x14ac:dyDescent="0.25">
      <c r="A94" s="28"/>
      <c r="B94" s="28"/>
      <c r="C94" s="57" t="s">
        <v>4705</v>
      </c>
      <c r="D94" s="54"/>
      <c r="E94" s="6"/>
      <c r="F94" s="19"/>
      <c r="G94" s="24">
        <v>4000</v>
      </c>
      <c r="H94" s="24">
        <v>0.72</v>
      </c>
      <c r="I94" s="31"/>
      <c r="J94" s="31"/>
      <c r="K94" s="31" t="s">
        <v>4751</v>
      </c>
      <c r="L94" s="31"/>
      <c r="M94" s="35"/>
      <c r="N94" s="3"/>
      <c r="AK94" s="3"/>
      <c r="AX94" s="3"/>
      <c r="AZ94" s="3"/>
      <c r="BD94" s="3"/>
    </row>
    <row r="95" spans="1:56" x14ac:dyDescent="0.25">
      <c r="B95" s="8"/>
      <c r="C95" s="57" t="s">
        <v>40</v>
      </c>
      <c r="D95" s="54"/>
      <c r="E95" s="6"/>
      <c r="F95" s="19"/>
      <c r="G95" s="24">
        <v>-4222.34</v>
      </c>
      <c r="H95" s="24">
        <v>-0.77</v>
      </c>
      <c r="I95" s="31"/>
      <c r="J95" s="31"/>
      <c r="K95" s="31" t="s">
        <v>4751</v>
      </c>
      <c r="L95" s="31"/>
      <c r="M95" s="35"/>
    </row>
    <row r="96" spans="1:56" x14ac:dyDescent="0.25">
      <c r="C96" s="58" t="s">
        <v>39</v>
      </c>
      <c r="D96" s="54"/>
      <c r="E96" s="6"/>
      <c r="F96" s="19"/>
      <c r="G96" s="25">
        <v>-222.34</v>
      </c>
      <c r="H96" s="25">
        <v>-0.05</v>
      </c>
      <c r="I96" s="31"/>
      <c r="J96" s="31"/>
      <c r="K96" s="31"/>
      <c r="L96" s="31"/>
      <c r="M96" s="35"/>
    </row>
    <row r="97" spans="3:13" x14ac:dyDescent="0.25">
      <c r="C97" s="57"/>
      <c r="D97" s="54"/>
      <c r="E97" s="6"/>
      <c r="F97" s="19"/>
      <c r="G97" s="24"/>
      <c r="H97" s="24"/>
      <c r="I97" s="31"/>
      <c r="J97" s="31"/>
      <c r="K97" s="31"/>
      <c r="L97" s="31"/>
      <c r="M97" s="35"/>
    </row>
    <row r="98" spans="3:13" x14ac:dyDescent="0.25">
      <c r="C98" s="60" t="s">
        <v>41</v>
      </c>
      <c r="D98" s="55"/>
      <c r="E98" s="5"/>
      <c r="F98" s="20"/>
      <c r="G98" s="26">
        <v>553695.26</v>
      </c>
      <c r="H98" s="26">
        <v>100</v>
      </c>
      <c r="I98" s="32"/>
      <c r="J98" s="32"/>
      <c r="K98" s="73">
        <f>SUMPRODUCT(K7:K97,H7:H97)/100</f>
        <v>59.122</v>
      </c>
      <c r="L98" s="74"/>
      <c r="M98" s="36" t="s">
        <v>4731</v>
      </c>
    </row>
    <row r="101" spans="3:13" x14ac:dyDescent="0.25">
      <c r="C101" s="1" t="s">
        <v>42</v>
      </c>
    </row>
    <row r="102" spans="3:13" x14ac:dyDescent="0.25">
      <c r="C102" s="37" t="s">
        <v>43</v>
      </c>
      <c r="D102" s="37"/>
      <c r="E102" s="37"/>
      <c r="F102" s="37"/>
      <c r="G102" s="37"/>
      <c r="H102" s="37"/>
      <c r="I102" s="37"/>
      <c r="J102" s="37"/>
      <c r="K102" s="37"/>
      <c r="L102" s="37"/>
      <c r="M102" s="37"/>
    </row>
    <row r="103" spans="3:13" x14ac:dyDescent="0.25">
      <c r="C103" s="2" t="s">
        <v>44</v>
      </c>
    </row>
    <row r="104" spans="3:13" x14ac:dyDescent="0.25">
      <c r="C104" s="2" t="s">
        <v>45</v>
      </c>
    </row>
    <row r="105" spans="3:13" x14ac:dyDescent="0.25">
      <c r="C105" s="2" t="s">
        <v>46</v>
      </c>
    </row>
    <row r="106" spans="3:13" x14ac:dyDescent="0.25">
      <c r="C106" s="2" t="s">
        <v>47</v>
      </c>
    </row>
    <row r="107" spans="3:13" ht="32.450000000000003" customHeight="1" x14ac:dyDescent="0.25">
      <c r="C107" s="80" t="s">
        <v>4732</v>
      </c>
      <c r="D107" s="80"/>
      <c r="E107" s="80"/>
      <c r="F107" s="80"/>
      <c r="G107" s="80"/>
      <c r="H107" s="80"/>
      <c r="I107" s="80"/>
      <c r="J107" s="80"/>
      <c r="K107" s="80"/>
      <c r="L107" s="80"/>
    </row>
    <row r="109" spans="3:13" x14ac:dyDescent="0.25">
      <c r="C109" s="77" t="s">
        <v>4788</v>
      </c>
      <c r="E109" s="77" t="s">
        <v>4789</v>
      </c>
      <c r="F109" s="78"/>
    </row>
    <row r="110" spans="3:13" x14ac:dyDescent="0.25">
      <c r="E110" s="2" t="s">
        <v>4790</v>
      </c>
    </row>
  </sheetData>
  <mergeCells count="1">
    <mergeCell ref="C107:L107"/>
  </mergeCells>
  <hyperlinks>
    <hyperlink ref="J2" location="'Index'!A1" display="'Index'!A1" xr:uid="{00000000-0004-0000-0700-000000000000}"/>
    <hyperlink ref="L10" r:id="rId1" xr:uid="{08ED5C15-409D-42F2-B4AF-0DE822F8353F}"/>
    <hyperlink ref="L11" r:id="rId2" xr:uid="{03EADD05-69D9-481B-A630-50AB0F8D4837}"/>
    <hyperlink ref="L12" r:id="rId3" xr:uid="{C8A779E0-1478-4F36-B2B8-EAD79BD402BC}"/>
    <hyperlink ref="L13" r:id="rId4" xr:uid="{49E9A0DC-E0B8-48A1-83A4-C59AC4B32B36}"/>
    <hyperlink ref="L14" r:id="rId5" xr:uid="{86789457-995C-47D0-8E0F-512147CD125A}"/>
    <hyperlink ref="L15" r:id="rId6" xr:uid="{AAC9A292-26AF-482B-AA1E-946076754FBE}"/>
    <hyperlink ref="L16" r:id="rId7" xr:uid="{7F36DCA2-7195-4530-8CE7-61E3CD7C8108}"/>
    <hyperlink ref="L17" r:id="rId8" xr:uid="{7FAB039A-CBC1-47BC-A760-F385FE4722D3}"/>
    <hyperlink ref="L18" r:id="rId9" xr:uid="{4296F0F2-E6CB-4A4A-945A-88A250F17079}"/>
    <hyperlink ref="L19" r:id="rId10" xr:uid="{EB034ACB-101B-41EE-BE65-DFEDCEFFE176}"/>
    <hyperlink ref="L20" r:id="rId11" xr:uid="{17196322-00DC-448A-B73B-BA89A14D815C}"/>
    <hyperlink ref="L21" r:id="rId12" xr:uid="{F77B6E8C-7571-4CE9-A0DC-BA37DF561C3C}"/>
    <hyperlink ref="L22" r:id="rId13" xr:uid="{4E51692A-BD15-4E5C-885E-C6F07F718D07}"/>
    <hyperlink ref="L23" r:id="rId14" xr:uid="{E09700F7-C7F7-4ACE-A446-8CA653FDF99C}"/>
    <hyperlink ref="L24" r:id="rId15" xr:uid="{81142325-86E1-4B84-8DF3-C28FAB5918AD}"/>
    <hyperlink ref="L25" r:id="rId16" xr:uid="{4101E47A-AEAB-4C11-94A4-008DC9188CEC}"/>
    <hyperlink ref="L26" r:id="rId17" xr:uid="{4BBDC734-7A00-4C9C-B99C-1E2752693148}"/>
    <hyperlink ref="L27" r:id="rId18" xr:uid="{5A4C5023-91DD-46BA-A814-166738A32E55}"/>
    <hyperlink ref="L28" r:id="rId19" xr:uid="{EBDA2899-53C4-4C1F-888D-8FCABEF8B11A}"/>
    <hyperlink ref="L29" r:id="rId20" xr:uid="{BB724B54-1636-414D-B30F-4796F81FCF52}"/>
    <hyperlink ref="L30" r:id="rId21" xr:uid="{D00BF445-B226-4FD4-8483-B740C97BFF85}"/>
    <hyperlink ref="L31" r:id="rId22" xr:uid="{04A054A3-9336-4EFC-8D01-D1A48B4E6CD4}"/>
    <hyperlink ref="L32" r:id="rId23" xr:uid="{AA23F2D9-33F4-46EE-8361-A4166FB50798}"/>
    <hyperlink ref="L33" r:id="rId24" xr:uid="{880FA130-D313-44B6-80E3-CB7B5029821B}"/>
    <hyperlink ref="L34" r:id="rId25" xr:uid="{5E4D214B-8076-4D19-B7DF-5BF9D9194FCF}"/>
    <hyperlink ref="L35" r:id="rId26" xr:uid="{369132B7-7B7E-44F6-9EED-63148006E8E6}"/>
    <hyperlink ref="L36" r:id="rId27" xr:uid="{A2EDA73C-779D-4B12-A97A-144955A2502B}"/>
    <hyperlink ref="L37" r:id="rId28" xr:uid="{4C2B2624-40ED-4836-9CE6-08ED32173578}"/>
    <hyperlink ref="L38" r:id="rId29" xr:uid="{7D776EE4-0E79-4C4D-8DD8-CDFC14AD3F04}"/>
    <hyperlink ref="L39" r:id="rId30" xr:uid="{946A7C59-E702-403F-AE18-315CCBDDBEE8}"/>
    <hyperlink ref="L40" r:id="rId31" xr:uid="{C445E9EA-B054-4D03-8253-C64C8F781655}"/>
    <hyperlink ref="L41" r:id="rId32" xr:uid="{B02E13FE-8C9F-41AA-8FD9-AE4B623CA390}"/>
    <hyperlink ref="L42" r:id="rId33" xr:uid="{3BCEAC8C-595C-4734-A076-6224B0F94AC4}"/>
    <hyperlink ref="L43" r:id="rId34" xr:uid="{121DB5FC-C4C8-4F69-82D2-FF7B264208D9}"/>
    <hyperlink ref="L44" r:id="rId35" xr:uid="{4C1E7B2F-C4AA-4EF0-8DCA-5ADE369A4612}"/>
    <hyperlink ref="L53" r:id="rId36" xr:uid="{254F6780-53FC-4CE4-ABEE-7F3804EC81CE}"/>
  </hyperlinks>
  <pageMargins left="0.7" right="0.7" top="0.75" bottom="0.75" header="0.3" footer="0.3"/>
  <pageSetup orientation="portrait" horizontalDpi="4294967293" r:id="rId37"/>
  <drawing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dimension ref="A1:IV99"/>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1575</v>
      </c>
      <c r="J2" s="38" t="s">
        <v>4517</v>
      </c>
    </row>
    <row r="3" spans="1:54" ht="16.5" x14ac:dyDescent="0.3">
      <c r="C3" s="1" t="s">
        <v>26</v>
      </c>
      <c r="D3" s="21" t="s">
        <v>1576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27000000</v>
      </c>
      <c r="G10" s="24">
        <v>269082</v>
      </c>
      <c r="H10" s="24">
        <v>8.5399999999999991</v>
      </c>
      <c r="I10" s="31"/>
      <c r="J10" s="31"/>
      <c r="K10" s="35"/>
    </row>
    <row r="11" spans="1:54" x14ac:dyDescent="0.25">
      <c r="B11" s="8" t="s">
        <v>50</v>
      </c>
      <c r="C11" s="57" t="s">
        <v>51</v>
      </c>
      <c r="D11" s="54" t="s">
        <v>52</v>
      </c>
      <c r="E11" s="6" t="s">
        <v>53</v>
      </c>
      <c r="F11" s="19">
        <v>14000000</v>
      </c>
      <c r="G11" s="24">
        <v>239295</v>
      </c>
      <c r="H11" s="24">
        <v>7.59</v>
      </c>
      <c r="I11" s="31"/>
      <c r="J11" s="31"/>
      <c r="K11" s="35"/>
    </row>
    <row r="12" spans="1:54" x14ac:dyDescent="0.25">
      <c r="B12" s="8" t="s">
        <v>198</v>
      </c>
      <c r="C12" s="57" t="s">
        <v>199</v>
      </c>
      <c r="D12" s="54" t="s">
        <v>200</v>
      </c>
      <c r="E12" s="6" t="s">
        <v>96</v>
      </c>
      <c r="F12" s="19">
        <v>15300000</v>
      </c>
      <c r="G12" s="24">
        <v>225873.9</v>
      </c>
      <c r="H12" s="24">
        <v>7.17</v>
      </c>
      <c r="I12" s="31"/>
      <c r="J12" s="31"/>
      <c r="K12" s="35"/>
    </row>
    <row r="13" spans="1:54" x14ac:dyDescent="0.25">
      <c r="B13" s="8" t="s">
        <v>499</v>
      </c>
      <c r="C13" s="57" t="s">
        <v>500</v>
      </c>
      <c r="D13" s="54" t="s">
        <v>501</v>
      </c>
      <c r="E13" s="6" t="s">
        <v>251</v>
      </c>
      <c r="F13" s="19">
        <v>1088470</v>
      </c>
      <c r="G13" s="24">
        <v>189024.24</v>
      </c>
      <c r="H13" s="24">
        <v>6</v>
      </c>
      <c r="I13" s="31"/>
      <c r="J13" s="31"/>
      <c r="K13" s="35"/>
    </row>
    <row r="14" spans="1:54" x14ac:dyDescent="0.25">
      <c r="B14" s="8" t="s">
        <v>252</v>
      </c>
      <c r="C14" s="57" t="s">
        <v>253</v>
      </c>
      <c r="D14" s="54" t="s">
        <v>254</v>
      </c>
      <c r="E14" s="6" t="s">
        <v>255</v>
      </c>
      <c r="F14" s="19">
        <v>18151993</v>
      </c>
      <c r="G14" s="24">
        <v>187364.87</v>
      </c>
      <c r="H14" s="24">
        <v>5.94</v>
      </c>
      <c r="I14" s="31"/>
      <c r="J14" s="31"/>
      <c r="K14" s="35"/>
    </row>
    <row r="15" spans="1:54" x14ac:dyDescent="0.25">
      <c r="B15" s="8" t="s">
        <v>83</v>
      </c>
      <c r="C15" s="57" t="s">
        <v>84</v>
      </c>
      <c r="D15" s="54" t="s">
        <v>85</v>
      </c>
      <c r="E15" s="6" t="s">
        <v>53</v>
      </c>
      <c r="F15" s="19">
        <v>27000000</v>
      </c>
      <c r="G15" s="24">
        <v>173353.5</v>
      </c>
      <c r="H15" s="24">
        <v>5.5</v>
      </c>
      <c r="I15" s="31"/>
      <c r="J15" s="31"/>
      <c r="K15" s="35"/>
    </row>
    <row r="16" spans="1:54" x14ac:dyDescent="0.25">
      <c r="B16" s="8" t="s">
        <v>132</v>
      </c>
      <c r="C16" s="57" t="s">
        <v>133</v>
      </c>
      <c r="D16" s="54" t="s">
        <v>134</v>
      </c>
      <c r="E16" s="6" t="s">
        <v>135</v>
      </c>
      <c r="F16" s="19">
        <v>4300000</v>
      </c>
      <c r="G16" s="24">
        <v>167867.7</v>
      </c>
      <c r="H16" s="24">
        <v>5.33</v>
      </c>
      <c r="I16" s="31"/>
      <c r="J16" s="31"/>
      <c r="K16" s="35"/>
    </row>
    <row r="17" spans="2:11" x14ac:dyDescent="0.25">
      <c r="B17" s="8" t="s">
        <v>546</v>
      </c>
      <c r="C17" s="57" t="s">
        <v>547</v>
      </c>
      <c r="D17" s="54" t="s">
        <v>548</v>
      </c>
      <c r="E17" s="6" t="s">
        <v>340</v>
      </c>
      <c r="F17" s="19">
        <v>2300000</v>
      </c>
      <c r="G17" s="24">
        <v>154732.5</v>
      </c>
      <c r="H17" s="24">
        <v>4.91</v>
      </c>
      <c r="I17" s="31"/>
      <c r="J17" s="31"/>
      <c r="K17" s="35"/>
    </row>
    <row r="18" spans="2:11" x14ac:dyDescent="0.25">
      <c r="B18" s="8" t="s">
        <v>540</v>
      </c>
      <c r="C18" s="57" t="s">
        <v>541</v>
      </c>
      <c r="D18" s="54" t="s">
        <v>542</v>
      </c>
      <c r="E18" s="6" t="s">
        <v>96</v>
      </c>
      <c r="F18" s="19">
        <v>2100000</v>
      </c>
      <c r="G18" s="24">
        <v>153882.75</v>
      </c>
      <c r="H18" s="24">
        <v>4.88</v>
      </c>
      <c r="I18" s="31"/>
      <c r="J18" s="31"/>
      <c r="K18" s="35"/>
    </row>
    <row r="19" spans="2:11" x14ac:dyDescent="0.25">
      <c r="B19" s="8" t="s">
        <v>465</v>
      </c>
      <c r="C19" s="57" t="s">
        <v>466</v>
      </c>
      <c r="D19" s="54" t="s">
        <v>467</v>
      </c>
      <c r="E19" s="6" t="s">
        <v>244</v>
      </c>
      <c r="F19" s="19">
        <v>9000000</v>
      </c>
      <c r="G19" s="24">
        <v>127809</v>
      </c>
      <c r="H19" s="24">
        <v>4.0599999999999996</v>
      </c>
      <c r="I19" s="31"/>
      <c r="J19" s="31"/>
      <c r="K19" s="35"/>
    </row>
    <row r="20" spans="2:11" x14ac:dyDescent="0.25">
      <c r="B20" s="8" t="s">
        <v>1577</v>
      </c>
      <c r="C20" s="57" t="s">
        <v>253</v>
      </c>
      <c r="D20" s="54" t="s">
        <v>1578</v>
      </c>
      <c r="E20" s="6" t="s">
        <v>255</v>
      </c>
      <c r="F20" s="19">
        <v>18892784</v>
      </c>
      <c r="G20" s="24">
        <v>120507.62</v>
      </c>
      <c r="H20" s="24">
        <v>3.82</v>
      </c>
      <c r="I20" s="31"/>
      <c r="J20" s="31"/>
      <c r="K20" s="35" t="s">
        <v>1579</v>
      </c>
    </row>
    <row r="21" spans="2:11" x14ac:dyDescent="0.25">
      <c r="B21" s="8" t="s">
        <v>265</v>
      </c>
      <c r="C21" s="57" t="s">
        <v>266</v>
      </c>
      <c r="D21" s="54" t="s">
        <v>267</v>
      </c>
      <c r="E21" s="6" t="s">
        <v>112</v>
      </c>
      <c r="F21" s="19">
        <v>729266</v>
      </c>
      <c r="G21" s="24">
        <v>116732.88</v>
      </c>
      <c r="H21" s="24">
        <v>3.7</v>
      </c>
      <c r="I21" s="31"/>
      <c r="J21" s="31"/>
      <c r="K21" s="35"/>
    </row>
    <row r="22" spans="2:11" x14ac:dyDescent="0.25">
      <c r="B22" s="8" t="s">
        <v>117</v>
      </c>
      <c r="C22" s="57" t="s">
        <v>118</v>
      </c>
      <c r="D22" s="54" t="s">
        <v>119</v>
      </c>
      <c r="E22" s="6" t="s">
        <v>120</v>
      </c>
      <c r="F22" s="19">
        <v>3334825</v>
      </c>
      <c r="G22" s="24">
        <v>106881.14</v>
      </c>
      <c r="H22" s="24">
        <v>3.39</v>
      </c>
      <c r="I22" s="31"/>
      <c r="J22" s="31"/>
      <c r="K22" s="35"/>
    </row>
    <row r="23" spans="2:11" x14ac:dyDescent="0.25">
      <c r="B23" s="8" t="s">
        <v>297</v>
      </c>
      <c r="C23" s="57" t="s">
        <v>298</v>
      </c>
      <c r="D23" s="54" t="s">
        <v>299</v>
      </c>
      <c r="E23" s="6" t="s">
        <v>128</v>
      </c>
      <c r="F23" s="19">
        <v>8901203</v>
      </c>
      <c r="G23" s="24">
        <v>101353.55</v>
      </c>
      <c r="H23" s="24">
        <v>3.22</v>
      </c>
      <c r="I23" s="31"/>
      <c r="J23" s="31"/>
      <c r="K23" s="35"/>
    </row>
    <row r="24" spans="2:11" x14ac:dyDescent="0.25">
      <c r="B24" s="8" t="s">
        <v>219</v>
      </c>
      <c r="C24" s="57" t="s">
        <v>220</v>
      </c>
      <c r="D24" s="54" t="s">
        <v>221</v>
      </c>
      <c r="E24" s="6" t="s">
        <v>74</v>
      </c>
      <c r="F24" s="19">
        <v>300000</v>
      </c>
      <c r="G24" s="24">
        <v>85959.9</v>
      </c>
      <c r="H24" s="24">
        <v>2.73</v>
      </c>
      <c r="I24" s="31"/>
      <c r="J24" s="31"/>
      <c r="K24" s="35"/>
    </row>
    <row r="25" spans="2:11" x14ac:dyDescent="0.25">
      <c r="B25" s="8" t="s">
        <v>328</v>
      </c>
      <c r="C25" s="57" t="s">
        <v>329</v>
      </c>
      <c r="D25" s="54" t="s">
        <v>330</v>
      </c>
      <c r="E25" s="6" t="s">
        <v>104</v>
      </c>
      <c r="F25" s="19">
        <v>8430721</v>
      </c>
      <c r="G25" s="24">
        <v>76171.56</v>
      </c>
      <c r="H25" s="24">
        <v>2.42</v>
      </c>
      <c r="I25" s="31"/>
      <c r="J25" s="31"/>
      <c r="K25" s="35"/>
    </row>
    <row r="26" spans="2:11" x14ac:dyDescent="0.25">
      <c r="B26" s="8" t="s">
        <v>113</v>
      </c>
      <c r="C26" s="57" t="s">
        <v>114</v>
      </c>
      <c r="D26" s="54" t="s">
        <v>115</v>
      </c>
      <c r="E26" s="6" t="s">
        <v>116</v>
      </c>
      <c r="F26" s="19">
        <v>190000</v>
      </c>
      <c r="G26" s="24">
        <v>73174.23</v>
      </c>
      <c r="H26" s="24">
        <v>2.3199999999999998</v>
      </c>
      <c r="I26" s="31"/>
      <c r="J26" s="31"/>
      <c r="K26" s="35"/>
    </row>
    <row r="27" spans="2:11" x14ac:dyDescent="0.25">
      <c r="B27" s="8" t="s">
        <v>1580</v>
      </c>
      <c r="C27" s="57" t="s">
        <v>1581</v>
      </c>
      <c r="D27" s="54" t="s">
        <v>1582</v>
      </c>
      <c r="E27" s="6" t="s">
        <v>152</v>
      </c>
      <c r="F27" s="19">
        <v>7900000</v>
      </c>
      <c r="G27" s="24">
        <v>59309.25</v>
      </c>
      <c r="H27" s="24">
        <v>1.88</v>
      </c>
      <c r="I27" s="31"/>
      <c r="J27" s="31"/>
      <c r="K27" s="35"/>
    </row>
    <row r="28" spans="2:11" x14ac:dyDescent="0.25">
      <c r="B28" s="8" t="s">
        <v>238</v>
      </c>
      <c r="C28" s="57" t="s">
        <v>239</v>
      </c>
      <c r="D28" s="54" t="s">
        <v>240</v>
      </c>
      <c r="E28" s="6" t="s">
        <v>190</v>
      </c>
      <c r="F28" s="19">
        <v>14345563</v>
      </c>
      <c r="G28" s="24">
        <v>55840.1</v>
      </c>
      <c r="H28" s="24">
        <v>1.77</v>
      </c>
      <c r="I28" s="31"/>
      <c r="J28" s="31"/>
      <c r="K28" s="35"/>
    </row>
    <row r="29" spans="2:11" x14ac:dyDescent="0.25">
      <c r="B29" s="8" t="s">
        <v>153</v>
      </c>
      <c r="C29" s="57" t="s">
        <v>154</v>
      </c>
      <c r="D29" s="54" t="s">
        <v>155</v>
      </c>
      <c r="E29" s="6" t="s">
        <v>156</v>
      </c>
      <c r="F29" s="19">
        <v>7844422</v>
      </c>
      <c r="G29" s="24">
        <v>44324.91</v>
      </c>
      <c r="H29" s="24">
        <v>1.41</v>
      </c>
      <c r="I29" s="31"/>
      <c r="J29" s="31"/>
      <c r="K29" s="35"/>
    </row>
    <row r="30" spans="2:11" x14ac:dyDescent="0.25">
      <c r="B30" s="8" t="s">
        <v>284</v>
      </c>
      <c r="C30" s="57" t="s">
        <v>285</v>
      </c>
      <c r="D30" s="54" t="s">
        <v>286</v>
      </c>
      <c r="E30" s="6" t="s">
        <v>244</v>
      </c>
      <c r="F30" s="19">
        <v>5900000</v>
      </c>
      <c r="G30" s="24">
        <v>38155.300000000003</v>
      </c>
      <c r="H30" s="24">
        <v>1.21</v>
      </c>
      <c r="I30" s="31"/>
      <c r="J30" s="31"/>
      <c r="K30" s="35"/>
    </row>
    <row r="31" spans="2:11" x14ac:dyDescent="0.25">
      <c r="B31" s="8" t="s">
        <v>904</v>
      </c>
      <c r="C31" s="57" t="s">
        <v>905</v>
      </c>
      <c r="D31" s="54" t="s">
        <v>906</v>
      </c>
      <c r="E31" s="6" t="s">
        <v>575</v>
      </c>
      <c r="F31" s="19">
        <v>17593226</v>
      </c>
      <c r="G31" s="24">
        <v>36646.69</v>
      </c>
      <c r="H31" s="24">
        <v>1.1599999999999999</v>
      </c>
      <c r="I31" s="31"/>
      <c r="J31" s="31"/>
      <c r="K31" s="35"/>
    </row>
    <row r="32" spans="2:11" x14ac:dyDescent="0.25">
      <c r="C32" s="58" t="s">
        <v>39</v>
      </c>
      <c r="D32" s="54"/>
      <c r="E32" s="6"/>
      <c r="F32" s="19"/>
      <c r="G32" s="25">
        <v>2803342.59</v>
      </c>
      <c r="H32" s="25">
        <v>88.95</v>
      </c>
      <c r="I32" s="31"/>
      <c r="J32" s="31"/>
      <c r="K32" s="35"/>
    </row>
    <row r="33" spans="2:11" x14ac:dyDescent="0.25">
      <c r="C33" s="57"/>
      <c r="D33" s="54"/>
      <c r="E33" s="6"/>
      <c r="F33" s="19"/>
      <c r="G33" s="24"/>
      <c r="H33" s="24"/>
      <c r="I33" s="31"/>
      <c r="J33" s="31"/>
      <c r="K33" s="35"/>
    </row>
    <row r="34" spans="2:11" x14ac:dyDescent="0.25">
      <c r="C34" s="58"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532</v>
      </c>
      <c r="C37" s="57" t="s">
        <v>533</v>
      </c>
      <c r="D37" s="54" t="s">
        <v>534</v>
      </c>
      <c r="E37" s="6" t="s">
        <v>57</v>
      </c>
      <c r="F37" s="19">
        <v>2000000</v>
      </c>
      <c r="G37" s="24">
        <v>232210.6</v>
      </c>
      <c r="H37" s="24">
        <v>7.37</v>
      </c>
      <c r="I37" s="31"/>
      <c r="J37" s="31"/>
      <c r="K37" s="35"/>
    </row>
    <row r="38" spans="2:11" x14ac:dyDescent="0.25">
      <c r="C38" s="58" t="s">
        <v>39</v>
      </c>
      <c r="D38" s="54"/>
      <c r="E38" s="6"/>
      <c r="F38" s="19"/>
      <c r="G38" s="25">
        <v>232210.6</v>
      </c>
      <c r="H38" s="25">
        <v>7.37</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A53" s="28"/>
      <c r="B53" s="28"/>
      <c r="C53" s="58" t="s">
        <v>13</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14</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15</v>
      </c>
      <c r="D57" s="54"/>
      <c r="E57" s="6"/>
      <c r="F57" s="19"/>
      <c r="G57" s="24"/>
      <c r="H57" s="24"/>
      <c r="I57" s="31"/>
      <c r="J57" s="31"/>
      <c r="K57" s="35"/>
    </row>
    <row r="58" spans="1:11" x14ac:dyDescent="0.25">
      <c r="B58" s="8" t="s">
        <v>1304</v>
      </c>
      <c r="C58" s="57" t="s">
        <v>1305</v>
      </c>
      <c r="D58" s="54" t="s">
        <v>1306</v>
      </c>
      <c r="E58" s="6" t="s">
        <v>656</v>
      </c>
      <c r="F58" s="19">
        <v>20000000</v>
      </c>
      <c r="G58" s="24">
        <v>19988.740000000002</v>
      </c>
      <c r="H58" s="24">
        <v>0.63</v>
      </c>
      <c r="I58" s="31">
        <v>6.8536999999999999</v>
      </c>
      <c r="J58" s="31"/>
      <c r="K58" s="35"/>
    </row>
    <row r="59" spans="1:11" x14ac:dyDescent="0.25">
      <c r="C59" s="58" t="s">
        <v>39</v>
      </c>
      <c r="D59" s="54"/>
      <c r="E59" s="6"/>
      <c r="F59" s="19"/>
      <c r="G59" s="25">
        <v>19988.740000000002</v>
      </c>
      <c r="H59" s="25">
        <v>0.63</v>
      </c>
      <c r="I59" s="31"/>
      <c r="J59" s="31"/>
      <c r="K59" s="35"/>
    </row>
    <row r="60" spans="1:11" x14ac:dyDescent="0.25">
      <c r="C60" s="57"/>
      <c r="D60" s="54"/>
      <c r="E60" s="6"/>
      <c r="F60" s="19"/>
      <c r="G60" s="24"/>
      <c r="H60" s="24"/>
      <c r="I60" s="31"/>
      <c r="J60" s="31"/>
      <c r="K60" s="35"/>
    </row>
    <row r="61" spans="1:11" x14ac:dyDescent="0.25">
      <c r="C61" s="58" t="s">
        <v>16</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17</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92446.27</v>
      </c>
      <c r="H75" s="24">
        <v>2.93</v>
      </c>
      <c r="I75" s="31"/>
      <c r="J75" s="31"/>
      <c r="K75" s="35"/>
    </row>
    <row r="76" spans="1:54" x14ac:dyDescent="0.25">
      <c r="C76" s="58" t="s">
        <v>39</v>
      </c>
      <c r="D76" s="54"/>
      <c r="E76" s="6"/>
      <c r="F76" s="19"/>
      <c r="G76" s="25">
        <v>92446.27</v>
      </c>
      <c r="H76" s="25">
        <v>2.93</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4705</v>
      </c>
      <c r="D79" s="54"/>
      <c r="E79" s="6"/>
      <c r="F79" s="19"/>
      <c r="G79" s="24">
        <v>2020</v>
      </c>
      <c r="H79" s="24">
        <v>0.06</v>
      </c>
      <c r="I79" s="31"/>
      <c r="J79" s="31"/>
      <c r="K79" s="35"/>
      <c r="L79" s="3"/>
      <c r="AI79" s="3"/>
      <c r="AV79" s="3"/>
      <c r="AX79" s="3"/>
      <c r="BB79" s="3"/>
    </row>
    <row r="80" spans="1:54" x14ac:dyDescent="0.25">
      <c r="B80" s="8"/>
      <c r="C80" s="57" t="s">
        <v>40</v>
      </c>
      <c r="D80" s="54"/>
      <c r="E80" s="6"/>
      <c r="F80" s="19"/>
      <c r="G80" s="24">
        <v>1692.31</v>
      </c>
      <c r="H80" s="24">
        <v>0.06</v>
      </c>
      <c r="I80" s="31"/>
      <c r="J80" s="31"/>
      <c r="K80" s="35"/>
    </row>
    <row r="81" spans="2:11" x14ac:dyDescent="0.25">
      <c r="C81" s="58" t="s">
        <v>39</v>
      </c>
      <c r="D81" s="54"/>
      <c r="E81" s="6"/>
      <c r="F81" s="19"/>
      <c r="G81" s="25">
        <v>3712.31</v>
      </c>
      <c r="H81" s="25">
        <v>0.12</v>
      </c>
      <c r="I81" s="31"/>
      <c r="J81" s="31"/>
      <c r="K81" s="35"/>
    </row>
    <row r="82" spans="2:11" x14ac:dyDescent="0.25">
      <c r="C82" s="57"/>
      <c r="D82" s="54"/>
      <c r="E82" s="6"/>
      <c r="F82" s="19"/>
      <c r="G82" s="24"/>
      <c r="H82" s="24"/>
      <c r="I82" s="31"/>
      <c r="J82" s="31"/>
      <c r="K82" s="35"/>
    </row>
    <row r="83" spans="2:11" x14ac:dyDescent="0.25">
      <c r="C83" s="60" t="s">
        <v>41</v>
      </c>
      <c r="D83" s="55"/>
      <c r="E83" s="5"/>
      <c r="F83" s="20"/>
      <c r="G83" s="26">
        <v>3151700.51</v>
      </c>
      <c r="H83" s="26">
        <v>100.00000000000001</v>
      </c>
      <c r="I83" s="32"/>
      <c r="J83" s="32"/>
      <c r="K83" s="36"/>
    </row>
    <row r="85" spans="2:11" s="50" customFormat="1" ht="15.75" x14ac:dyDescent="0.3">
      <c r="C85" s="50" t="s">
        <v>4592</v>
      </c>
      <c r="F85" s="51"/>
      <c r="G85" s="51"/>
      <c r="H85" s="51"/>
    </row>
    <row r="86" spans="2:11" s="42" customFormat="1" ht="27" x14ac:dyDescent="0.25">
      <c r="B86" s="43"/>
      <c r="C86" s="43" t="s">
        <v>4587</v>
      </c>
      <c r="D86" s="43" t="s">
        <v>4588</v>
      </c>
      <c r="E86" s="43" t="s">
        <v>4589</v>
      </c>
      <c r="F86" s="44" t="s">
        <v>31</v>
      </c>
      <c r="G86" s="45" t="s">
        <v>4590</v>
      </c>
      <c r="H86" s="44" t="s">
        <v>33</v>
      </c>
      <c r="I86" s="43" t="s">
        <v>36</v>
      </c>
    </row>
    <row r="87" spans="2:11" s="42" customFormat="1" ht="13.5" x14ac:dyDescent="0.25">
      <c r="B87" s="43"/>
      <c r="C87" s="43" t="s">
        <v>4523</v>
      </c>
      <c r="D87" s="43"/>
      <c r="E87" s="43"/>
      <c r="F87" s="44"/>
      <c r="G87" s="45"/>
      <c r="H87" s="44"/>
      <c r="I87" s="43"/>
    </row>
    <row r="88" spans="2:11" s="2" customFormat="1" ht="13.5" x14ac:dyDescent="0.25">
      <c r="B88" s="46">
        <v>2216458</v>
      </c>
      <c r="C88" s="46" t="s">
        <v>4586</v>
      </c>
      <c r="D88" s="46" t="s">
        <v>4585</v>
      </c>
      <c r="E88" s="46" t="s">
        <v>156</v>
      </c>
      <c r="F88" s="47">
        <v>323750</v>
      </c>
      <c r="G88" s="47">
        <v>1823.5218749999999</v>
      </c>
      <c r="H88" s="47">
        <v>0.06</v>
      </c>
      <c r="I88" s="46"/>
    </row>
    <row r="89" spans="2:11" s="1" customFormat="1" ht="13.5" x14ac:dyDescent="0.25">
      <c r="B89" s="48"/>
      <c r="C89" s="48" t="s">
        <v>4591</v>
      </c>
      <c r="D89" s="48"/>
      <c r="E89" s="48"/>
      <c r="F89" s="49"/>
      <c r="G89" s="49">
        <v>1823.5218749999999</v>
      </c>
      <c r="H89" s="49">
        <v>0.06</v>
      </c>
      <c r="I89" s="48"/>
    </row>
    <row r="91" spans="2:11" x14ac:dyDescent="0.25">
      <c r="C91" s="1" t="s">
        <v>42</v>
      </c>
    </row>
    <row r="92" spans="2:11" x14ac:dyDescent="0.25">
      <c r="C92" s="37" t="s">
        <v>43</v>
      </c>
      <c r="D92" s="37"/>
      <c r="E92" s="37"/>
      <c r="F92" s="37"/>
      <c r="G92" s="37"/>
      <c r="H92" s="37"/>
      <c r="I92" s="37"/>
      <c r="J92" s="37"/>
      <c r="K92" s="37"/>
    </row>
    <row r="93" spans="2:11" x14ac:dyDescent="0.25">
      <c r="C93" s="2" t="s">
        <v>44</v>
      </c>
    </row>
    <row r="94" spans="2:11" x14ac:dyDescent="0.25">
      <c r="C94" s="2" t="s">
        <v>45</v>
      </c>
    </row>
    <row r="95" spans="2:11" x14ac:dyDescent="0.25">
      <c r="C95" s="2" t="s">
        <v>46</v>
      </c>
    </row>
    <row r="96" spans="2:11" x14ac:dyDescent="0.25">
      <c r="C96" s="2" t="s">
        <v>47</v>
      </c>
    </row>
    <row r="98" spans="3:6" x14ac:dyDescent="0.25">
      <c r="C98" s="77" t="s">
        <v>4788</v>
      </c>
      <c r="E98" s="77" t="s">
        <v>4789</v>
      </c>
      <c r="F98" s="78"/>
    </row>
    <row r="99" spans="3:6" x14ac:dyDescent="0.25">
      <c r="E99" s="2" t="s">
        <v>4792</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dimension ref="A1:IV174"/>
  <sheetViews>
    <sheetView showGridLines="0" zoomScale="90" zoomScaleNormal="90" workbookViewId="0">
      <pane ySplit="6" topLeftCell="A1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1583</v>
      </c>
      <c r="J2" s="38" t="s">
        <v>4517</v>
      </c>
    </row>
    <row r="3" spans="1:54" ht="16.5" x14ac:dyDescent="0.3">
      <c r="C3" s="1" t="s">
        <v>26</v>
      </c>
      <c r="D3" s="21" t="s">
        <v>1584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1820000</v>
      </c>
      <c r="G10" s="24">
        <v>18138.12</v>
      </c>
      <c r="H10" s="24">
        <v>1.96</v>
      </c>
      <c r="I10" s="31"/>
      <c r="J10" s="31"/>
      <c r="K10" s="35"/>
    </row>
    <row r="11" spans="1:54" x14ac:dyDescent="0.25">
      <c r="B11" s="8" t="s">
        <v>54</v>
      </c>
      <c r="C11" s="57" t="s">
        <v>55</v>
      </c>
      <c r="D11" s="54" t="s">
        <v>56</v>
      </c>
      <c r="E11" s="6" t="s">
        <v>57</v>
      </c>
      <c r="F11" s="19">
        <v>740000</v>
      </c>
      <c r="G11" s="24">
        <v>11417.46</v>
      </c>
      <c r="H11" s="24">
        <v>1.23</v>
      </c>
      <c r="I11" s="31"/>
      <c r="J11" s="31"/>
      <c r="K11" s="35"/>
    </row>
    <row r="12" spans="1:54" x14ac:dyDescent="0.25">
      <c r="B12" s="8" t="s">
        <v>117</v>
      </c>
      <c r="C12" s="57" t="s">
        <v>118</v>
      </c>
      <c r="D12" s="54" t="s">
        <v>119</v>
      </c>
      <c r="E12" s="6" t="s">
        <v>120</v>
      </c>
      <c r="F12" s="19">
        <v>290000</v>
      </c>
      <c r="G12" s="24">
        <v>9294.5</v>
      </c>
      <c r="H12" s="24">
        <v>1</v>
      </c>
      <c r="I12" s="31"/>
      <c r="J12" s="31"/>
      <c r="K12" s="35"/>
    </row>
    <row r="13" spans="1:54" x14ac:dyDescent="0.25">
      <c r="B13" s="8" t="s">
        <v>506</v>
      </c>
      <c r="C13" s="57" t="s">
        <v>507</v>
      </c>
      <c r="D13" s="54" t="s">
        <v>508</v>
      </c>
      <c r="E13" s="6" t="s">
        <v>340</v>
      </c>
      <c r="F13" s="19">
        <v>1030000</v>
      </c>
      <c r="G13" s="24">
        <v>9139.19</v>
      </c>
      <c r="H13" s="24">
        <v>0.99</v>
      </c>
      <c r="I13" s="31"/>
      <c r="J13" s="31"/>
      <c r="K13" s="35"/>
    </row>
    <row r="14" spans="1:54" x14ac:dyDescent="0.25">
      <c r="B14" s="8" t="s">
        <v>459</v>
      </c>
      <c r="C14" s="57" t="s">
        <v>460</v>
      </c>
      <c r="D14" s="54" t="s">
        <v>461</v>
      </c>
      <c r="E14" s="6" t="s">
        <v>120</v>
      </c>
      <c r="F14" s="19">
        <v>254000</v>
      </c>
      <c r="G14" s="24">
        <v>8127.62</v>
      </c>
      <c r="H14" s="24">
        <v>0.88</v>
      </c>
      <c r="I14" s="31"/>
      <c r="J14" s="31"/>
      <c r="K14" s="35"/>
    </row>
    <row r="15" spans="1:54" x14ac:dyDescent="0.25">
      <c r="B15" s="8" t="s">
        <v>400</v>
      </c>
      <c r="C15" s="57" t="s">
        <v>401</v>
      </c>
      <c r="D15" s="54" t="s">
        <v>402</v>
      </c>
      <c r="E15" s="6" t="s">
        <v>82</v>
      </c>
      <c r="F15" s="19">
        <v>1600000</v>
      </c>
      <c r="G15" s="24">
        <v>8053.6</v>
      </c>
      <c r="H15" s="24">
        <v>0.87</v>
      </c>
      <c r="I15" s="31"/>
      <c r="J15" s="31"/>
      <c r="K15" s="35"/>
    </row>
    <row r="16" spans="1:54" x14ac:dyDescent="0.25">
      <c r="B16" s="8" t="s">
        <v>465</v>
      </c>
      <c r="C16" s="57" t="s">
        <v>466</v>
      </c>
      <c r="D16" s="54" t="s">
        <v>467</v>
      </c>
      <c r="E16" s="6" t="s">
        <v>244</v>
      </c>
      <c r="F16" s="19">
        <v>560000</v>
      </c>
      <c r="G16" s="24">
        <v>7952.56</v>
      </c>
      <c r="H16" s="24">
        <v>0.86</v>
      </c>
      <c r="I16" s="31"/>
      <c r="J16" s="31"/>
      <c r="K16" s="35"/>
    </row>
    <row r="17" spans="2:11" x14ac:dyDescent="0.25">
      <c r="B17" s="8" t="s">
        <v>89</v>
      </c>
      <c r="C17" s="57" t="s">
        <v>90</v>
      </c>
      <c r="D17" s="54" t="s">
        <v>91</v>
      </c>
      <c r="E17" s="6" t="s">
        <v>92</v>
      </c>
      <c r="F17" s="19">
        <v>290000</v>
      </c>
      <c r="G17" s="24">
        <v>7725.46</v>
      </c>
      <c r="H17" s="24">
        <v>0.83</v>
      </c>
      <c r="I17" s="31"/>
      <c r="J17" s="31"/>
      <c r="K17" s="35"/>
    </row>
    <row r="18" spans="2:11" x14ac:dyDescent="0.25">
      <c r="B18" s="8" t="s">
        <v>1007</v>
      </c>
      <c r="C18" s="57" t="s">
        <v>1008</v>
      </c>
      <c r="D18" s="54" t="s">
        <v>1009</v>
      </c>
      <c r="E18" s="6" t="s">
        <v>104</v>
      </c>
      <c r="F18" s="19">
        <v>500000</v>
      </c>
      <c r="G18" s="24">
        <v>7456.75</v>
      </c>
      <c r="H18" s="24">
        <v>0.8</v>
      </c>
      <c r="I18" s="31"/>
      <c r="J18" s="31"/>
      <c r="K18" s="35"/>
    </row>
    <row r="19" spans="2:11" x14ac:dyDescent="0.25">
      <c r="B19" s="8" t="s">
        <v>280</v>
      </c>
      <c r="C19" s="57" t="s">
        <v>281</v>
      </c>
      <c r="D19" s="54" t="s">
        <v>282</v>
      </c>
      <c r="E19" s="6" t="s">
        <v>283</v>
      </c>
      <c r="F19" s="19">
        <v>640000</v>
      </c>
      <c r="G19" s="24">
        <v>7372.8</v>
      </c>
      <c r="H19" s="24">
        <v>0.79</v>
      </c>
      <c r="I19" s="31"/>
      <c r="J19" s="31"/>
      <c r="K19" s="35"/>
    </row>
    <row r="20" spans="2:11" x14ac:dyDescent="0.25">
      <c r="B20" s="8" t="s">
        <v>499</v>
      </c>
      <c r="C20" s="57" t="s">
        <v>500</v>
      </c>
      <c r="D20" s="54" t="s">
        <v>501</v>
      </c>
      <c r="E20" s="6" t="s">
        <v>251</v>
      </c>
      <c r="F20" s="19">
        <v>37091</v>
      </c>
      <c r="G20" s="24">
        <v>6441.24</v>
      </c>
      <c r="H20" s="24">
        <v>0.69</v>
      </c>
      <c r="I20" s="31"/>
      <c r="J20" s="31"/>
      <c r="K20" s="35"/>
    </row>
    <row r="21" spans="2:11" x14ac:dyDescent="0.25">
      <c r="B21" s="8" t="s">
        <v>319</v>
      </c>
      <c r="C21" s="57" t="s">
        <v>320</v>
      </c>
      <c r="D21" s="54" t="s">
        <v>321</v>
      </c>
      <c r="E21" s="6" t="s">
        <v>67</v>
      </c>
      <c r="F21" s="19">
        <v>550000</v>
      </c>
      <c r="G21" s="24">
        <v>6293.1</v>
      </c>
      <c r="H21" s="24">
        <v>0.68</v>
      </c>
      <c r="I21" s="31"/>
      <c r="J21" s="31"/>
      <c r="K21" s="35"/>
    </row>
    <row r="22" spans="2:11" x14ac:dyDescent="0.25">
      <c r="B22" s="8" t="s">
        <v>201</v>
      </c>
      <c r="C22" s="57" t="s">
        <v>202</v>
      </c>
      <c r="D22" s="54" t="s">
        <v>203</v>
      </c>
      <c r="E22" s="6" t="s">
        <v>135</v>
      </c>
      <c r="F22" s="19">
        <v>318846</v>
      </c>
      <c r="G22" s="24">
        <v>6136.19</v>
      </c>
      <c r="H22" s="24">
        <v>0.66</v>
      </c>
      <c r="I22" s="31"/>
      <c r="J22" s="31"/>
      <c r="K22" s="35"/>
    </row>
    <row r="23" spans="2:11" x14ac:dyDescent="0.25">
      <c r="B23" s="8" t="s">
        <v>265</v>
      </c>
      <c r="C23" s="57" t="s">
        <v>266</v>
      </c>
      <c r="D23" s="54" t="s">
        <v>267</v>
      </c>
      <c r="E23" s="6" t="s">
        <v>112</v>
      </c>
      <c r="F23" s="19">
        <v>38000</v>
      </c>
      <c r="G23" s="24">
        <v>6082.62</v>
      </c>
      <c r="H23" s="24">
        <v>0.66</v>
      </c>
      <c r="I23" s="31"/>
      <c r="J23" s="31"/>
      <c r="K23" s="35"/>
    </row>
    <row r="24" spans="2:11" x14ac:dyDescent="0.25">
      <c r="B24" s="8" t="s">
        <v>919</v>
      </c>
      <c r="C24" s="57" t="s">
        <v>920</v>
      </c>
      <c r="D24" s="54" t="s">
        <v>921</v>
      </c>
      <c r="E24" s="6" t="s">
        <v>100</v>
      </c>
      <c r="F24" s="19">
        <v>522000</v>
      </c>
      <c r="G24" s="24">
        <v>5811.95</v>
      </c>
      <c r="H24" s="24">
        <v>0.63</v>
      </c>
      <c r="I24" s="31"/>
      <c r="J24" s="31"/>
      <c r="K24" s="35"/>
    </row>
    <row r="25" spans="2:11" x14ac:dyDescent="0.25">
      <c r="B25" s="8" t="s">
        <v>109</v>
      </c>
      <c r="C25" s="57" t="s">
        <v>110</v>
      </c>
      <c r="D25" s="54" t="s">
        <v>111</v>
      </c>
      <c r="E25" s="6" t="s">
        <v>112</v>
      </c>
      <c r="F25" s="19">
        <v>890000</v>
      </c>
      <c r="G25" s="24">
        <v>5736.05</v>
      </c>
      <c r="H25" s="24">
        <v>0.62</v>
      </c>
      <c r="I25" s="31"/>
      <c r="J25" s="31"/>
      <c r="K25" s="35"/>
    </row>
    <row r="26" spans="2:11" x14ac:dyDescent="0.25">
      <c r="B26" s="8" t="s">
        <v>375</v>
      </c>
      <c r="C26" s="57" t="s">
        <v>376</v>
      </c>
      <c r="D26" s="54" t="s">
        <v>377</v>
      </c>
      <c r="E26" s="6" t="s">
        <v>100</v>
      </c>
      <c r="F26" s="19">
        <v>2476176</v>
      </c>
      <c r="G26" s="24">
        <v>5224.7299999999996</v>
      </c>
      <c r="H26" s="24">
        <v>0.56000000000000005</v>
      </c>
      <c r="I26" s="31"/>
      <c r="J26" s="31"/>
      <c r="K26" s="35"/>
    </row>
    <row r="27" spans="2:11" x14ac:dyDescent="0.25">
      <c r="B27" s="8" t="s">
        <v>252</v>
      </c>
      <c r="C27" s="57" t="s">
        <v>253</v>
      </c>
      <c r="D27" s="54" t="s">
        <v>254</v>
      </c>
      <c r="E27" s="6" t="s">
        <v>255</v>
      </c>
      <c r="F27" s="19">
        <v>470000</v>
      </c>
      <c r="G27" s="24">
        <v>4851.34</v>
      </c>
      <c r="H27" s="24">
        <v>0.52</v>
      </c>
      <c r="I27" s="31"/>
      <c r="J27" s="31"/>
      <c r="K27" s="35"/>
    </row>
    <row r="28" spans="2:11" x14ac:dyDescent="0.25">
      <c r="B28" s="8" t="s">
        <v>113</v>
      </c>
      <c r="C28" s="57" t="s">
        <v>114</v>
      </c>
      <c r="D28" s="54" t="s">
        <v>115</v>
      </c>
      <c r="E28" s="6" t="s">
        <v>116</v>
      </c>
      <c r="F28" s="19">
        <v>12446</v>
      </c>
      <c r="G28" s="24">
        <v>4793.3</v>
      </c>
      <c r="H28" s="24">
        <v>0.52</v>
      </c>
      <c r="I28" s="31"/>
      <c r="J28" s="31"/>
      <c r="K28" s="35"/>
    </row>
    <row r="29" spans="2:11" x14ac:dyDescent="0.25">
      <c r="B29" s="8" t="s">
        <v>194</v>
      </c>
      <c r="C29" s="57" t="s">
        <v>195</v>
      </c>
      <c r="D29" s="54" t="s">
        <v>196</v>
      </c>
      <c r="E29" s="6" t="s">
        <v>197</v>
      </c>
      <c r="F29" s="19">
        <v>185000</v>
      </c>
      <c r="G29" s="24">
        <v>4782.16</v>
      </c>
      <c r="H29" s="24">
        <v>0.52</v>
      </c>
      <c r="I29" s="31"/>
      <c r="J29" s="31"/>
      <c r="K29" s="35"/>
    </row>
    <row r="30" spans="2:11" x14ac:dyDescent="0.25">
      <c r="B30" s="8" t="s">
        <v>216</v>
      </c>
      <c r="C30" s="57" t="s">
        <v>217</v>
      </c>
      <c r="D30" s="54" t="s">
        <v>218</v>
      </c>
      <c r="E30" s="6" t="s">
        <v>92</v>
      </c>
      <c r="F30" s="19">
        <v>1010000</v>
      </c>
      <c r="G30" s="24">
        <v>4667.21</v>
      </c>
      <c r="H30" s="24">
        <v>0.5</v>
      </c>
      <c r="I30" s="31"/>
      <c r="J30" s="31"/>
      <c r="K30" s="35"/>
    </row>
    <row r="31" spans="2:11" x14ac:dyDescent="0.25">
      <c r="B31" s="8" t="s">
        <v>322</v>
      </c>
      <c r="C31" s="57" t="s">
        <v>323</v>
      </c>
      <c r="D31" s="54" t="s">
        <v>324</v>
      </c>
      <c r="E31" s="6" t="s">
        <v>251</v>
      </c>
      <c r="F31" s="19">
        <v>398000</v>
      </c>
      <c r="G31" s="24">
        <v>4502.18</v>
      </c>
      <c r="H31" s="24">
        <v>0.49</v>
      </c>
      <c r="I31" s="31"/>
      <c r="J31" s="31"/>
      <c r="K31" s="35"/>
    </row>
    <row r="32" spans="2:11" x14ac:dyDescent="0.25">
      <c r="B32" s="8" t="s">
        <v>50</v>
      </c>
      <c r="C32" s="57" t="s">
        <v>51</v>
      </c>
      <c r="D32" s="54" t="s">
        <v>52</v>
      </c>
      <c r="E32" s="6" t="s">
        <v>53</v>
      </c>
      <c r="F32" s="19">
        <v>260000</v>
      </c>
      <c r="G32" s="24">
        <v>4444.05</v>
      </c>
      <c r="H32" s="24">
        <v>0.48</v>
      </c>
      <c r="I32" s="31"/>
      <c r="J32" s="31"/>
      <c r="K32" s="35"/>
    </row>
    <row r="33" spans="2:11" x14ac:dyDescent="0.25">
      <c r="B33" s="8" t="s">
        <v>1585</v>
      </c>
      <c r="C33" s="57" t="s">
        <v>1586</v>
      </c>
      <c r="D33" s="54" t="s">
        <v>1587</v>
      </c>
      <c r="E33" s="6" t="s">
        <v>190</v>
      </c>
      <c r="F33" s="19">
        <v>574804</v>
      </c>
      <c r="G33" s="24">
        <v>4428.58</v>
      </c>
      <c r="H33" s="24">
        <v>0.48</v>
      </c>
      <c r="I33" s="31"/>
      <c r="J33" s="31"/>
      <c r="K33" s="35"/>
    </row>
    <row r="34" spans="2:11" x14ac:dyDescent="0.25">
      <c r="B34" s="8" t="s">
        <v>1588</v>
      </c>
      <c r="C34" s="57" t="s">
        <v>1589</v>
      </c>
      <c r="D34" s="54" t="s">
        <v>1590</v>
      </c>
      <c r="E34" s="6" t="s">
        <v>96</v>
      </c>
      <c r="F34" s="19">
        <v>1371296</v>
      </c>
      <c r="G34" s="24">
        <v>4384.72</v>
      </c>
      <c r="H34" s="24">
        <v>0.47</v>
      </c>
      <c r="I34" s="31"/>
      <c r="J34" s="31"/>
      <c r="K34" s="35"/>
    </row>
    <row r="35" spans="2:11" x14ac:dyDescent="0.25">
      <c r="B35" s="8" t="s">
        <v>83</v>
      </c>
      <c r="C35" s="57" t="s">
        <v>84</v>
      </c>
      <c r="D35" s="54" t="s">
        <v>85</v>
      </c>
      <c r="E35" s="6" t="s">
        <v>53</v>
      </c>
      <c r="F35" s="19">
        <v>650000</v>
      </c>
      <c r="G35" s="24">
        <v>4173.33</v>
      </c>
      <c r="H35" s="24">
        <v>0.45</v>
      </c>
      <c r="I35" s="31"/>
      <c r="J35" s="31"/>
      <c r="K35" s="35"/>
    </row>
    <row r="36" spans="2:11" x14ac:dyDescent="0.25">
      <c r="B36" s="8" t="s">
        <v>790</v>
      </c>
      <c r="C36" s="57" t="s">
        <v>791</v>
      </c>
      <c r="D36" s="54" t="s">
        <v>792</v>
      </c>
      <c r="E36" s="6" t="s">
        <v>104</v>
      </c>
      <c r="F36" s="19">
        <v>1400000</v>
      </c>
      <c r="G36" s="24">
        <v>4092.9</v>
      </c>
      <c r="H36" s="24">
        <v>0.44</v>
      </c>
      <c r="I36" s="31"/>
      <c r="J36" s="31"/>
      <c r="K36" s="35"/>
    </row>
    <row r="37" spans="2:11" x14ac:dyDescent="0.25">
      <c r="B37" s="8" t="s">
        <v>210</v>
      </c>
      <c r="C37" s="57" t="s">
        <v>211</v>
      </c>
      <c r="D37" s="54" t="s">
        <v>212</v>
      </c>
      <c r="E37" s="6" t="s">
        <v>104</v>
      </c>
      <c r="F37" s="19">
        <v>380000</v>
      </c>
      <c r="G37" s="24">
        <v>3717.73</v>
      </c>
      <c r="H37" s="24">
        <v>0.4</v>
      </c>
      <c r="I37" s="31"/>
      <c r="J37" s="31"/>
      <c r="K37" s="35"/>
    </row>
    <row r="38" spans="2:11" x14ac:dyDescent="0.25">
      <c r="B38" s="8" t="s">
        <v>297</v>
      </c>
      <c r="C38" s="57" t="s">
        <v>298</v>
      </c>
      <c r="D38" s="54" t="s">
        <v>299</v>
      </c>
      <c r="E38" s="6" t="s">
        <v>128</v>
      </c>
      <c r="F38" s="19">
        <v>326352</v>
      </c>
      <c r="G38" s="24">
        <v>3716.01</v>
      </c>
      <c r="H38" s="24">
        <v>0.4</v>
      </c>
      <c r="I38" s="31"/>
      <c r="J38" s="31"/>
      <c r="K38" s="35"/>
    </row>
    <row r="39" spans="2:11" x14ac:dyDescent="0.25">
      <c r="B39" s="8" t="s">
        <v>1591</v>
      </c>
      <c r="C39" s="57" t="s">
        <v>1592</v>
      </c>
      <c r="D39" s="54" t="s">
        <v>1593</v>
      </c>
      <c r="E39" s="6" t="s">
        <v>100</v>
      </c>
      <c r="F39" s="19">
        <v>591103</v>
      </c>
      <c r="G39" s="24">
        <v>3252.25</v>
      </c>
      <c r="H39" s="24">
        <v>0.35</v>
      </c>
      <c r="I39" s="31"/>
      <c r="J39" s="31"/>
      <c r="K39" s="35"/>
    </row>
    <row r="40" spans="2:11" x14ac:dyDescent="0.25">
      <c r="B40" s="8" t="s">
        <v>153</v>
      </c>
      <c r="C40" s="57" t="s">
        <v>154</v>
      </c>
      <c r="D40" s="54" t="s">
        <v>155</v>
      </c>
      <c r="E40" s="6" t="s">
        <v>156</v>
      </c>
      <c r="F40" s="19">
        <v>560000</v>
      </c>
      <c r="G40" s="24">
        <v>3164.28</v>
      </c>
      <c r="H40" s="24">
        <v>0.34</v>
      </c>
      <c r="I40" s="31"/>
      <c r="J40" s="31"/>
      <c r="K40" s="35"/>
    </row>
    <row r="41" spans="2:11" x14ac:dyDescent="0.25">
      <c r="B41" s="8" t="s">
        <v>347</v>
      </c>
      <c r="C41" s="57" t="s">
        <v>348</v>
      </c>
      <c r="D41" s="54" t="s">
        <v>349</v>
      </c>
      <c r="E41" s="6" t="s">
        <v>104</v>
      </c>
      <c r="F41" s="19">
        <v>240414</v>
      </c>
      <c r="G41" s="24">
        <v>2982.1</v>
      </c>
      <c r="H41" s="24">
        <v>0.32</v>
      </c>
      <c r="I41" s="31"/>
      <c r="J41" s="31"/>
      <c r="K41" s="35"/>
    </row>
    <row r="42" spans="2:11" x14ac:dyDescent="0.25">
      <c r="B42" s="8" t="s">
        <v>291</v>
      </c>
      <c r="C42" s="57" t="s">
        <v>292</v>
      </c>
      <c r="D42" s="54" t="s">
        <v>293</v>
      </c>
      <c r="E42" s="6" t="s">
        <v>74</v>
      </c>
      <c r="F42" s="19">
        <v>750613</v>
      </c>
      <c r="G42" s="24">
        <v>2871.09</v>
      </c>
      <c r="H42" s="24">
        <v>0.31</v>
      </c>
      <c r="I42" s="31"/>
      <c r="J42" s="31"/>
      <c r="K42" s="35"/>
    </row>
    <row r="43" spans="2:11" x14ac:dyDescent="0.25">
      <c r="B43" s="8" t="s">
        <v>406</v>
      </c>
      <c r="C43" s="57" t="s">
        <v>407</v>
      </c>
      <c r="D43" s="54" t="s">
        <v>408</v>
      </c>
      <c r="E43" s="6" t="s">
        <v>371</v>
      </c>
      <c r="F43" s="19">
        <v>1640000</v>
      </c>
      <c r="G43" s="24">
        <v>2658.44</v>
      </c>
      <c r="H43" s="24">
        <v>0.28999999999999998</v>
      </c>
      <c r="I43" s="31"/>
      <c r="J43" s="31"/>
      <c r="K43" s="35"/>
    </row>
    <row r="44" spans="2:11" x14ac:dyDescent="0.25">
      <c r="B44" s="8" t="s">
        <v>204</v>
      </c>
      <c r="C44" s="57" t="s">
        <v>205</v>
      </c>
      <c r="D44" s="54" t="s">
        <v>206</v>
      </c>
      <c r="E44" s="6" t="s">
        <v>108</v>
      </c>
      <c r="F44" s="19">
        <v>2000000</v>
      </c>
      <c r="G44" s="24">
        <v>2639</v>
      </c>
      <c r="H44" s="24">
        <v>0.28000000000000003</v>
      </c>
      <c r="I44" s="31"/>
      <c r="J44" s="31"/>
      <c r="K44" s="35"/>
    </row>
    <row r="45" spans="2:11" x14ac:dyDescent="0.25">
      <c r="B45" s="8" t="s">
        <v>241</v>
      </c>
      <c r="C45" s="57" t="s">
        <v>242</v>
      </c>
      <c r="D45" s="54" t="s">
        <v>243</v>
      </c>
      <c r="E45" s="6" t="s">
        <v>244</v>
      </c>
      <c r="F45" s="19">
        <v>174462</v>
      </c>
      <c r="G45" s="24">
        <v>2499.34</v>
      </c>
      <c r="H45" s="24">
        <v>0.27</v>
      </c>
      <c r="I45" s="31"/>
      <c r="J45" s="31"/>
      <c r="K45" s="35"/>
    </row>
    <row r="46" spans="2:11" x14ac:dyDescent="0.25">
      <c r="B46" s="8" t="s">
        <v>331</v>
      </c>
      <c r="C46" s="57" t="s">
        <v>332</v>
      </c>
      <c r="D46" s="54" t="s">
        <v>333</v>
      </c>
      <c r="E46" s="6" t="s">
        <v>112</v>
      </c>
      <c r="F46" s="19">
        <v>200000</v>
      </c>
      <c r="G46" s="24">
        <v>2497.8000000000002</v>
      </c>
      <c r="H46" s="24">
        <v>0.27</v>
      </c>
      <c r="I46" s="31"/>
      <c r="J46" s="31"/>
      <c r="K46" s="35"/>
    </row>
    <row r="47" spans="2:11" x14ac:dyDescent="0.25">
      <c r="B47" s="8" t="s">
        <v>437</v>
      </c>
      <c r="C47" s="57" t="s">
        <v>438</v>
      </c>
      <c r="D47" s="54" t="s">
        <v>439</v>
      </c>
      <c r="E47" s="6" t="s">
        <v>340</v>
      </c>
      <c r="F47" s="19">
        <v>470000</v>
      </c>
      <c r="G47" s="24">
        <v>2349.77</v>
      </c>
      <c r="H47" s="24">
        <v>0.25</v>
      </c>
      <c r="I47" s="31"/>
      <c r="J47" s="31"/>
      <c r="K47" s="35"/>
    </row>
    <row r="48" spans="2:11" x14ac:dyDescent="0.25">
      <c r="B48" s="8" t="s">
        <v>521</v>
      </c>
      <c r="C48" s="57" t="s">
        <v>522</v>
      </c>
      <c r="D48" s="54" t="s">
        <v>523</v>
      </c>
      <c r="E48" s="6" t="s">
        <v>100</v>
      </c>
      <c r="F48" s="19">
        <v>39061</v>
      </c>
      <c r="G48" s="24">
        <v>2297.4699999999998</v>
      </c>
      <c r="H48" s="24">
        <v>0.25</v>
      </c>
      <c r="I48" s="31"/>
      <c r="J48" s="31"/>
      <c r="K48" s="35"/>
    </row>
    <row r="49" spans="1:11" x14ac:dyDescent="0.25">
      <c r="B49" s="8" t="s">
        <v>807</v>
      </c>
      <c r="C49" s="57" t="s">
        <v>808</v>
      </c>
      <c r="D49" s="54" t="s">
        <v>809</v>
      </c>
      <c r="E49" s="6" t="s">
        <v>810</v>
      </c>
      <c r="F49" s="19">
        <v>1200000</v>
      </c>
      <c r="G49" s="24">
        <v>2218.1999999999998</v>
      </c>
      <c r="H49" s="24">
        <v>0.24</v>
      </c>
      <c r="I49" s="31"/>
      <c r="J49" s="31"/>
      <c r="K49" s="35"/>
    </row>
    <row r="50" spans="1:11" x14ac:dyDescent="0.25">
      <c r="B50" s="8" t="s">
        <v>799</v>
      </c>
      <c r="C50" s="57" t="s">
        <v>800</v>
      </c>
      <c r="D50" s="54" t="s">
        <v>801</v>
      </c>
      <c r="E50" s="6" t="s">
        <v>128</v>
      </c>
      <c r="F50" s="19">
        <v>511536</v>
      </c>
      <c r="G50" s="24">
        <v>2148.71</v>
      </c>
      <c r="H50" s="24">
        <v>0.23</v>
      </c>
      <c r="I50" s="31"/>
      <c r="J50" s="31"/>
      <c r="K50" s="35"/>
    </row>
    <row r="51" spans="1:11" x14ac:dyDescent="0.25">
      <c r="B51" s="8" t="s">
        <v>1010</v>
      </c>
      <c r="C51" s="57" t="s">
        <v>1011</v>
      </c>
      <c r="D51" s="54" t="s">
        <v>1012</v>
      </c>
      <c r="E51" s="6" t="s">
        <v>104</v>
      </c>
      <c r="F51" s="19">
        <v>920000</v>
      </c>
      <c r="G51" s="24">
        <v>1360.22</v>
      </c>
      <c r="H51" s="24">
        <v>0.15</v>
      </c>
      <c r="I51" s="31"/>
      <c r="J51" s="31"/>
      <c r="K51" s="35"/>
    </row>
    <row r="52" spans="1:11" x14ac:dyDescent="0.25">
      <c r="B52" s="8" t="s">
        <v>312</v>
      </c>
      <c r="C52" s="57" t="s">
        <v>313</v>
      </c>
      <c r="D52" s="54" t="s">
        <v>314</v>
      </c>
      <c r="E52" s="6" t="s">
        <v>104</v>
      </c>
      <c r="F52" s="19">
        <v>99981</v>
      </c>
      <c r="G52" s="24">
        <v>946.82</v>
      </c>
      <c r="H52" s="24">
        <v>0.1</v>
      </c>
      <c r="I52" s="31"/>
      <c r="J52" s="31"/>
      <c r="K52" s="35"/>
    </row>
    <row r="53" spans="1:11" x14ac:dyDescent="0.25">
      <c r="C53" s="58" t="s">
        <v>39</v>
      </c>
      <c r="D53" s="54"/>
      <c r="E53" s="6"/>
      <c r="F53" s="19"/>
      <c r="G53" s="25">
        <v>222842.94</v>
      </c>
      <c r="H53" s="25">
        <v>24.03</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9" t="s">
        <v>571</v>
      </c>
      <c r="D59" s="54"/>
      <c r="E59" s="6"/>
      <c r="F59" s="19"/>
      <c r="G59" s="24"/>
      <c r="H59" s="24"/>
      <c r="I59" s="31"/>
      <c r="J59" s="31"/>
      <c r="K59" s="35"/>
    </row>
    <row r="60" spans="1:11" x14ac:dyDescent="0.25">
      <c r="B60" s="8" t="s">
        <v>572</v>
      </c>
      <c r="C60" s="57" t="s">
        <v>573</v>
      </c>
      <c r="D60" s="54" t="s">
        <v>574</v>
      </c>
      <c r="E60" s="6" t="s">
        <v>575</v>
      </c>
      <c r="F60" s="19">
        <v>6000000</v>
      </c>
      <c r="G60" s="24">
        <v>6348</v>
      </c>
      <c r="H60" s="24">
        <v>0.68</v>
      </c>
      <c r="I60" s="31"/>
      <c r="J60" s="31"/>
      <c r="K60" s="35" t="s">
        <v>4735</v>
      </c>
    </row>
    <row r="61" spans="1:11" x14ac:dyDescent="0.25">
      <c r="C61" s="58" t="s">
        <v>39</v>
      </c>
      <c r="D61" s="54"/>
      <c r="E61" s="6"/>
      <c r="F61" s="19"/>
      <c r="G61" s="25">
        <v>6348</v>
      </c>
      <c r="H61" s="25">
        <v>0.68</v>
      </c>
      <c r="I61" s="31"/>
      <c r="J61" s="31"/>
      <c r="K61" s="35"/>
    </row>
    <row r="62" spans="1:11" x14ac:dyDescent="0.25">
      <c r="C62" s="57"/>
      <c r="D62" s="54"/>
      <c r="E62" s="6"/>
      <c r="F62" s="19"/>
      <c r="G62" s="24"/>
      <c r="H62" s="24"/>
      <c r="I62" s="31"/>
      <c r="J62" s="31"/>
      <c r="K62" s="35"/>
    </row>
    <row r="63" spans="1:11" x14ac:dyDescent="0.25">
      <c r="A63" s="10"/>
      <c r="B63" s="28"/>
      <c r="C63" s="58" t="s">
        <v>5</v>
      </c>
      <c r="D63" s="54"/>
      <c r="E63" s="6"/>
      <c r="F63" s="19"/>
      <c r="G63" s="24"/>
      <c r="H63" s="24"/>
      <c r="I63" s="31"/>
      <c r="J63" s="31"/>
      <c r="K63" s="35"/>
    </row>
    <row r="64" spans="1:11" x14ac:dyDescent="0.25">
      <c r="C64" s="59" t="s">
        <v>6</v>
      </c>
      <c r="D64" s="54"/>
      <c r="E64" s="6"/>
      <c r="F64" s="19"/>
      <c r="G64" s="24"/>
      <c r="H64" s="24"/>
      <c r="I64" s="31"/>
      <c r="J64" s="31"/>
      <c r="K64" s="35"/>
    </row>
    <row r="65" spans="2:11" x14ac:dyDescent="0.25">
      <c r="B65" s="8" t="s">
        <v>591</v>
      </c>
      <c r="C65" s="57" t="s">
        <v>592</v>
      </c>
      <c r="D65" s="54" t="s">
        <v>593</v>
      </c>
      <c r="E65" s="6" t="s">
        <v>594</v>
      </c>
      <c r="F65" s="19">
        <v>20000</v>
      </c>
      <c r="G65" s="24">
        <v>19919.14</v>
      </c>
      <c r="H65" s="24">
        <v>2.15</v>
      </c>
      <c r="I65" s="31">
        <v>7.8960999999999997</v>
      </c>
      <c r="J65" s="31"/>
      <c r="K65" s="35" t="s">
        <v>580</v>
      </c>
    </row>
    <row r="66" spans="2:11" x14ac:dyDescent="0.25">
      <c r="B66" s="8" t="s">
        <v>1594</v>
      </c>
      <c r="C66" s="57" t="s">
        <v>719</v>
      </c>
      <c r="D66" s="54" t="s">
        <v>1595</v>
      </c>
      <c r="E66" s="6" t="s">
        <v>721</v>
      </c>
      <c r="F66" s="19">
        <v>20000</v>
      </c>
      <c r="G66" s="24">
        <v>19837.48</v>
      </c>
      <c r="H66" s="24">
        <v>2.14</v>
      </c>
      <c r="I66" s="31">
        <v>8.4857999999999993</v>
      </c>
      <c r="J66" s="31"/>
      <c r="K66" s="35" t="s">
        <v>580</v>
      </c>
    </row>
    <row r="67" spans="2:11" x14ac:dyDescent="0.25">
      <c r="B67" s="8" t="s">
        <v>581</v>
      </c>
      <c r="C67" s="57" t="s">
        <v>582</v>
      </c>
      <c r="D67" s="54" t="s">
        <v>583</v>
      </c>
      <c r="E67" s="6" t="s">
        <v>579</v>
      </c>
      <c r="F67" s="19">
        <v>19000</v>
      </c>
      <c r="G67" s="24">
        <v>18828.79</v>
      </c>
      <c r="H67" s="24">
        <v>2.0299999999999998</v>
      </c>
      <c r="I67" s="31">
        <v>7.8</v>
      </c>
      <c r="J67" s="31"/>
      <c r="K67" s="35" t="s">
        <v>580</v>
      </c>
    </row>
    <row r="68" spans="2:11" x14ac:dyDescent="0.25">
      <c r="B68" s="8" t="s">
        <v>1596</v>
      </c>
      <c r="C68" s="57" t="s">
        <v>577</v>
      </c>
      <c r="D68" s="54" t="s">
        <v>1597</v>
      </c>
      <c r="E68" s="6" t="s">
        <v>579</v>
      </c>
      <c r="F68" s="19">
        <v>18000</v>
      </c>
      <c r="G68" s="24">
        <v>17869.46</v>
      </c>
      <c r="H68" s="24">
        <v>1.93</v>
      </c>
      <c r="I68" s="31">
        <v>7.7850000000000001</v>
      </c>
      <c r="J68" s="31"/>
      <c r="K68" s="35" t="s">
        <v>580</v>
      </c>
    </row>
    <row r="69" spans="2:11" x14ac:dyDescent="0.25">
      <c r="B69" s="8" t="s">
        <v>1598</v>
      </c>
      <c r="C69" s="57" t="s">
        <v>743</v>
      </c>
      <c r="D69" s="54" t="s">
        <v>1599</v>
      </c>
      <c r="E69" s="6" t="s">
        <v>745</v>
      </c>
      <c r="F69" s="19">
        <v>17500</v>
      </c>
      <c r="G69" s="24">
        <v>17409.509999999998</v>
      </c>
      <c r="H69" s="24">
        <v>1.88</v>
      </c>
      <c r="I69" s="31">
        <v>8.4250000000000007</v>
      </c>
      <c r="J69" s="31"/>
      <c r="K69" s="35" t="s">
        <v>580</v>
      </c>
    </row>
    <row r="70" spans="2:11" x14ac:dyDescent="0.25">
      <c r="B70" s="8" t="s">
        <v>1537</v>
      </c>
      <c r="C70" s="57" t="s">
        <v>726</v>
      </c>
      <c r="D70" s="54" t="s">
        <v>1538</v>
      </c>
      <c r="E70" s="6" t="s">
        <v>728</v>
      </c>
      <c r="F70" s="19">
        <v>1500</v>
      </c>
      <c r="G70" s="24">
        <v>15149.87</v>
      </c>
      <c r="H70" s="24">
        <v>1.63</v>
      </c>
      <c r="I70" s="31">
        <v>7.86</v>
      </c>
      <c r="J70" s="31"/>
      <c r="K70" s="35" t="s">
        <v>580</v>
      </c>
    </row>
    <row r="71" spans="2:11" x14ac:dyDescent="0.25">
      <c r="B71" s="8" t="s">
        <v>1600</v>
      </c>
      <c r="C71" s="57" t="s">
        <v>1601</v>
      </c>
      <c r="D71" s="54" t="s">
        <v>1602</v>
      </c>
      <c r="E71" s="6" t="s">
        <v>579</v>
      </c>
      <c r="F71" s="19">
        <v>15000</v>
      </c>
      <c r="G71" s="24">
        <v>14922.41</v>
      </c>
      <c r="H71" s="24">
        <v>1.61</v>
      </c>
      <c r="I71" s="31">
        <v>8.6049000000000007</v>
      </c>
      <c r="J71" s="31"/>
      <c r="K71" s="35" t="s">
        <v>580</v>
      </c>
    </row>
    <row r="72" spans="2:11" x14ac:dyDescent="0.25">
      <c r="B72" s="8" t="s">
        <v>1603</v>
      </c>
      <c r="C72" s="57" t="s">
        <v>1604</v>
      </c>
      <c r="D72" s="54" t="s">
        <v>1605</v>
      </c>
      <c r="E72" s="6" t="s">
        <v>579</v>
      </c>
      <c r="F72" s="19">
        <v>1500</v>
      </c>
      <c r="G72" s="24">
        <v>14878.29</v>
      </c>
      <c r="H72" s="24">
        <v>1.6</v>
      </c>
      <c r="I72" s="31">
        <v>7.93</v>
      </c>
      <c r="J72" s="31"/>
      <c r="K72" s="35" t="s">
        <v>580</v>
      </c>
    </row>
    <row r="73" spans="2:11" x14ac:dyDescent="0.25">
      <c r="B73" s="8" t="s">
        <v>1606</v>
      </c>
      <c r="C73" s="57" t="s">
        <v>1337</v>
      </c>
      <c r="D73" s="54" t="s">
        <v>1607</v>
      </c>
      <c r="E73" s="6" t="s">
        <v>579</v>
      </c>
      <c r="F73" s="19">
        <v>1500</v>
      </c>
      <c r="G73" s="24">
        <v>14500.35</v>
      </c>
      <c r="H73" s="24">
        <v>1.56</v>
      </c>
      <c r="I73" s="31">
        <v>8.3538999999999994</v>
      </c>
      <c r="J73" s="31"/>
      <c r="K73" s="35" t="s">
        <v>580</v>
      </c>
    </row>
    <row r="74" spans="2:11" x14ac:dyDescent="0.25">
      <c r="B74" s="8" t="s">
        <v>1608</v>
      </c>
      <c r="C74" s="57" t="s">
        <v>1375</v>
      </c>
      <c r="D74" s="54" t="s">
        <v>1609</v>
      </c>
      <c r="E74" s="6" t="s">
        <v>608</v>
      </c>
      <c r="F74" s="19">
        <v>14000</v>
      </c>
      <c r="G74" s="24">
        <v>13980.82</v>
      </c>
      <c r="H74" s="24">
        <v>1.51</v>
      </c>
      <c r="I74" s="31">
        <v>8.3948999999999998</v>
      </c>
      <c r="J74" s="31"/>
      <c r="K74" s="35" t="s">
        <v>580</v>
      </c>
    </row>
    <row r="75" spans="2:11" x14ac:dyDescent="0.25">
      <c r="B75" s="8" t="s">
        <v>1610</v>
      </c>
      <c r="C75" s="57" t="s">
        <v>1611</v>
      </c>
      <c r="D75" s="54" t="s">
        <v>1612</v>
      </c>
      <c r="E75" s="6" t="s">
        <v>579</v>
      </c>
      <c r="F75" s="19">
        <v>13500</v>
      </c>
      <c r="G75" s="24">
        <v>13461.54</v>
      </c>
      <c r="H75" s="24">
        <v>1.45</v>
      </c>
      <c r="I75" s="31">
        <v>8.4499999999999993</v>
      </c>
      <c r="J75" s="31"/>
      <c r="K75" s="35" t="s">
        <v>580</v>
      </c>
    </row>
    <row r="76" spans="2:11" x14ac:dyDescent="0.25">
      <c r="B76" s="8" t="s">
        <v>1545</v>
      </c>
      <c r="C76" s="57" t="s">
        <v>1543</v>
      </c>
      <c r="D76" s="54" t="s">
        <v>1546</v>
      </c>
      <c r="E76" s="6" t="s">
        <v>749</v>
      </c>
      <c r="F76" s="19">
        <v>12500</v>
      </c>
      <c r="G76" s="24">
        <v>12516.38</v>
      </c>
      <c r="H76" s="24">
        <v>1.35</v>
      </c>
      <c r="I76" s="31">
        <v>8.3224999999999998</v>
      </c>
      <c r="J76" s="31"/>
      <c r="K76" s="35" t="s">
        <v>580</v>
      </c>
    </row>
    <row r="77" spans="2:11" x14ac:dyDescent="0.25">
      <c r="B77" s="8" t="s">
        <v>609</v>
      </c>
      <c r="C77" s="57" t="s">
        <v>610</v>
      </c>
      <c r="D77" s="54" t="s">
        <v>611</v>
      </c>
      <c r="E77" s="6" t="s">
        <v>579</v>
      </c>
      <c r="F77" s="19">
        <v>1250</v>
      </c>
      <c r="G77" s="24">
        <v>11950.28</v>
      </c>
      <c r="H77" s="24">
        <v>1.29</v>
      </c>
      <c r="I77" s="31">
        <v>8.0771999999999995</v>
      </c>
      <c r="J77" s="31"/>
      <c r="K77" s="35" t="s">
        <v>580</v>
      </c>
    </row>
    <row r="78" spans="2:11" x14ac:dyDescent="0.25">
      <c r="B78" s="8" t="s">
        <v>1613</v>
      </c>
      <c r="C78" s="57" t="s">
        <v>65</v>
      </c>
      <c r="D78" s="54" t="s">
        <v>1614</v>
      </c>
      <c r="E78" s="6" t="s">
        <v>579</v>
      </c>
      <c r="F78" s="19">
        <v>11000</v>
      </c>
      <c r="G78" s="24">
        <v>10969.86</v>
      </c>
      <c r="H78" s="24">
        <v>1.18</v>
      </c>
      <c r="I78" s="31">
        <v>7.7024999999999997</v>
      </c>
      <c r="J78" s="31"/>
      <c r="K78" s="35" t="s">
        <v>580</v>
      </c>
    </row>
    <row r="79" spans="2:11" x14ac:dyDescent="0.25">
      <c r="B79" s="8" t="s">
        <v>1615</v>
      </c>
      <c r="C79" s="57" t="s">
        <v>1616</v>
      </c>
      <c r="D79" s="54" t="s">
        <v>1617</v>
      </c>
      <c r="E79" s="6" t="s">
        <v>1335</v>
      </c>
      <c r="F79" s="19">
        <v>10000</v>
      </c>
      <c r="G79" s="24">
        <v>10016.24</v>
      </c>
      <c r="H79" s="24">
        <v>1.08</v>
      </c>
      <c r="I79" s="31">
        <v>8.35</v>
      </c>
      <c r="J79" s="31"/>
      <c r="K79" s="35" t="s">
        <v>580</v>
      </c>
    </row>
    <row r="80" spans="2:11" x14ac:dyDescent="0.25">
      <c r="B80" s="8" t="s">
        <v>731</v>
      </c>
      <c r="C80" s="57" t="s">
        <v>732</v>
      </c>
      <c r="D80" s="54" t="s">
        <v>733</v>
      </c>
      <c r="E80" s="6" t="s">
        <v>579</v>
      </c>
      <c r="F80" s="19">
        <v>10000</v>
      </c>
      <c r="G80" s="24">
        <v>9992.85</v>
      </c>
      <c r="H80" s="24">
        <v>1.08</v>
      </c>
      <c r="I80" s="31">
        <v>7.9</v>
      </c>
      <c r="J80" s="31"/>
      <c r="K80" s="35"/>
    </row>
    <row r="81" spans="2:11" x14ac:dyDescent="0.25">
      <c r="B81" s="8" t="s">
        <v>1618</v>
      </c>
      <c r="C81" s="57" t="s">
        <v>1619</v>
      </c>
      <c r="D81" s="54" t="s">
        <v>1620</v>
      </c>
      <c r="E81" s="6" t="s">
        <v>579</v>
      </c>
      <c r="F81" s="19">
        <v>1000</v>
      </c>
      <c r="G81" s="24">
        <v>9991.86</v>
      </c>
      <c r="H81" s="24">
        <v>1.08</v>
      </c>
      <c r="I81" s="31">
        <v>8.18</v>
      </c>
      <c r="J81" s="31"/>
      <c r="K81" s="35" t="s">
        <v>580</v>
      </c>
    </row>
    <row r="82" spans="2:11" x14ac:dyDescent="0.25">
      <c r="B82" s="8" t="s">
        <v>1621</v>
      </c>
      <c r="C82" s="57" t="s">
        <v>288</v>
      </c>
      <c r="D82" s="54" t="s">
        <v>1622</v>
      </c>
      <c r="E82" s="6" t="s">
        <v>587</v>
      </c>
      <c r="F82" s="19">
        <v>10000</v>
      </c>
      <c r="G82" s="24">
        <v>9978.91</v>
      </c>
      <c r="H82" s="24">
        <v>1.08</v>
      </c>
      <c r="I82" s="31">
        <v>8.5198999999999998</v>
      </c>
      <c r="J82" s="31"/>
      <c r="K82" s="35" t="s">
        <v>580</v>
      </c>
    </row>
    <row r="83" spans="2:11" x14ac:dyDescent="0.25">
      <c r="B83" s="8" t="s">
        <v>1623</v>
      </c>
      <c r="C83" s="57" t="s">
        <v>288</v>
      </c>
      <c r="D83" s="54" t="s">
        <v>1624</v>
      </c>
      <c r="E83" s="6" t="s">
        <v>587</v>
      </c>
      <c r="F83" s="19">
        <v>10000</v>
      </c>
      <c r="G83" s="24">
        <v>9978.91</v>
      </c>
      <c r="H83" s="24">
        <v>1.08</v>
      </c>
      <c r="I83" s="31">
        <v>8.5198999999999998</v>
      </c>
      <c r="J83" s="31"/>
      <c r="K83" s="35" t="s">
        <v>580</v>
      </c>
    </row>
    <row r="84" spans="2:11" x14ac:dyDescent="0.25">
      <c r="B84" s="8" t="s">
        <v>1625</v>
      </c>
      <c r="C84" s="57" t="s">
        <v>1626</v>
      </c>
      <c r="D84" s="54" t="s">
        <v>1627</v>
      </c>
      <c r="E84" s="6" t="s">
        <v>621</v>
      </c>
      <c r="F84" s="19">
        <v>100</v>
      </c>
      <c r="G84" s="24">
        <v>9905.86</v>
      </c>
      <c r="H84" s="24">
        <v>1.07</v>
      </c>
      <c r="I84" s="31">
        <v>8.6656999999999993</v>
      </c>
      <c r="J84" s="31">
        <v>8.8229934074499994</v>
      </c>
      <c r="K84" s="35" t="s">
        <v>580</v>
      </c>
    </row>
    <row r="85" spans="2:11" x14ac:dyDescent="0.25">
      <c r="B85" s="8" t="s">
        <v>1628</v>
      </c>
      <c r="C85" s="57" t="s">
        <v>1049</v>
      </c>
      <c r="D85" s="54" t="s">
        <v>1629</v>
      </c>
      <c r="E85" s="6" t="s">
        <v>1335</v>
      </c>
      <c r="F85" s="19">
        <v>1000</v>
      </c>
      <c r="G85" s="24">
        <v>9837.27</v>
      </c>
      <c r="H85" s="24">
        <v>1.06</v>
      </c>
      <c r="I85" s="31">
        <v>8.1349999999999998</v>
      </c>
      <c r="J85" s="31"/>
      <c r="K85" s="35" t="s">
        <v>580</v>
      </c>
    </row>
    <row r="86" spans="2:11" x14ac:dyDescent="0.25">
      <c r="B86" s="8" t="s">
        <v>1040</v>
      </c>
      <c r="C86" s="57" t="s">
        <v>94</v>
      </c>
      <c r="D86" s="54" t="s">
        <v>1041</v>
      </c>
      <c r="E86" s="6" t="s">
        <v>721</v>
      </c>
      <c r="F86" s="19">
        <v>1000</v>
      </c>
      <c r="G86" s="24">
        <v>9796.76</v>
      </c>
      <c r="H86" s="24">
        <v>1.06</v>
      </c>
      <c r="I86" s="31">
        <v>8.5296000000000003</v>
      </c>
      <c r="J86" s="31"/>
      <c r="K86" s="35" t="s">
        <v>580</v>
      </c>
    </row>
    <row r="87" spans="2:11" x14ac:dyDescent="0.25">
      <c r="B87" s="8" t="s">
        <v>1018</v>
      </c>
      <c r="C87" s="57" t="s">
        <v>199</v>
      </c>
      <c r="D87" s="54" t="s">
        <v>1019</v>
      </c>
      <c r="E87" s="6" t="s">
        <v>587</v>
      </c>
      <c r="F87" s="19">
        <v>9700</v>
      </c>
      <c r="G87" s="24">
        <v>9740.44</v>
      </c>
      <c r="H87" s="24">
        <v>1.05</v>
      </c>
      <c r="I87" s="31">
        <v>8.74</v>
      </c>
      <c r="J87" s="31"/>
      <c r="K87" s="35" t="s">
        <v>580</v>
      </c>
    </row>
    <row r="88" spans="2:11" x14ac:dyDescent="0.25">
      <c r="B88" s="8" t="s">
        <v>639</v>
      </c>
      <c r="C88" s="57" t="s">
        <v>640</v>
      </c>
      <c r="D88" s="54" t="s">
        <v>641</v>
      </c>
      <c r="E88" s="6" t="s">
        <v>579</v>
      </c>
      <c r="F88" s="19">
        <v>970</v>
      </c>
      <c r="G88" s="24">
        <v>9402.27</v>
      </c>
      <c r="H88" s="24">
        <v>1.01</v>
      </c>
      <c r="I88" s="31">
        <v>6.8167999999999997</v>
      </c>
      <c r="J88" s="31">
        <v>8.1988347591000004</v>
      </c>
      <c r="K88" s="35" t="s">
        <v>580</v>
      </c>
    </row>
    <row r="89" spans="2:11" x14ac:dyDescent="0.25">
      <c r="B89" s="8" t="s">
        <v>1630</v>
      </c>
      <c r="C89" s="57" t="s">
        <v>743</v>
      </c>
      <c r="D89" s="54" t="s">
        <v>1631</v>
      </c>
      <c r="E89" s="6" t="s">
        <v>745</v>
      </c>
      <c r="F89" s="19">
        <v>9000</v>
      </c>
      <c r="G89" s="24">
        <v>9011.8799999999992</v>
      </c>
      <c r="H89" s="24">
        <v>0.97</v>
      </c>
      <c r="I89" s="31">
        <v>8.42</v>
      </c>
      <c r="J89" s="31"/>
      <c r="K89" s="35" t="s">
        <v>580</v>
      </c>
    </row>
    <row r="90" spans="2:11" x14ac:dyDescent="0.25">
      <c r="B90" s="8" t="s">
        <v>1632</v>
      </c>
      <c r="C90" s="57" t="s">
        <v>199</v>
      </c>
      <c r="D90" s="54" t="s">
        <v>1633</v>
      </c>
      <c r="E90" s="6" t="s">
        <v>587</v>
      </c>
      <c r="F90" s="19">
        <v>7500</v>
      </c>
      <c r="G90" s="24">
        <v>7504.58</v>
      </c>
      <c r="H90" s="24">
        <v>0.81</v>
      </c>
      <c r="I90" s="31">
        <v>8.7850000000000001</v>
      </c>
      <c r="J90" s="31"/>
      <c r="K90" s="35" t="s">
        <v>580</v>
      </c>
    </row>
    <row r="91" spans="2:11" x14ac:dyDescent="0.25">
      <c r="B91" s="8" t="s">
        <v>1514</v>
      </c>
      <c r="C91" s="57" t="s">
        <v>1515</v>
      </c>
      <c r="D91" s="54" t="s">
        <v>1516</v>
      </c>
      <c r="E91" s="6" t="s">
        <v>749</v>
      </c>
      <c r="F91" s="19">
        <v>750</v>
      </c>
      <c r="G91" s="24">
        <v>7479.09</v>
      </c>
      <c r="H91" s="24">
        <v>0.81</v>
      </c>
      <c r="I91" s="31">
        <v>9.4697999999999993</v>
      </c>
      <c r="J91" s="31"/>
      <c r="K91" s="35" t="s">
        <v>580</v>
      </c>
    </row>
    <row r="92" spans="2:11" x14ac:dyDescent="0.25">
      <c r="B92" s="8" t="s">
        <v>1634</v>
      </c>
      <c r="C92" s="57" t="s">
        <v>688</v>
      </c>
      <c r="D92" s="54" t="s">
        <v>1635</v>
      </c>
      <c r="E92" s="6" t="s">
        <v>579</v>
      </c>
      <c r="F92" s="19">
        <v>750</v>
      </c>
      <c r="G92" s="24">
        <v>7465.32</v>
      </c>
      <c r="H92" s="24">
        <v>0.8</v>
      </c>
      <c r="I92" s="31">
        <v>7.95</v>
      </c>
      <c r="J92" s="31"/>
      <c r="K92" s="35" t="s">
        <v>580</v>
      </c>
    </row>
    <row r="93" spans="2:11" x14ac:dyDescent="0.25">
      <c r="B93" s="8" t="s">
        <v>725</v>
      </c>
      <c r="C93" s="57" t="s">
        <v>726</v>
      </c>
      <c r="D93" s="54" t="s">
        <v>727</v>
      </c>
      <c r="E93" s="6" t="s">
        <v>728</v>
      </c>
      <c r="F93" s="19">
        <v>700</v>
      </c>
      <c r="G93" s="24">
        <v>7131.44</v>
      </c>
      <c r="H93" s="24">
        <v>0.77</v>
      </c>
      <c r="I93" s="31">
        <v>7.85</v>
      </c>
      <c r="J93" s="31"/>
      <c r="K93" s="35"/>
    </row>
    <row r="94" spans="2:11" x14ac:dyDescent="0.25">
      <c r="B94" s="8" t="s">
        <v>746</v>
      </c>
      <c r="C94" s="57" t="s">
        <v>747</v>
      </c>
      <c r="D94" s="54" t="s">
        <v>748</v>
      </c>
      <c r="E94" s="6" t="s">
        <v>749</v>
      </c>
      <c r="F94" s="19">
        <v>7000</v>
      </c>
      <c r="G94" s="24">
        <v>6952.27</v>
      </c>
      <c r="H94" s="24">
        <v>0.75</v>
      </c>
      <c r="I94" s="31">
        <v>8.7650000000000006</v>
      </c>
      <c r="J94" s="31"/>
      <c r="K94" s="35" t="s">
        <v>580</v>
      </c>
    </row>
    <row r="95" spans="2:11" x14ac:dyDescent="0.25">
      <c r="B95" s="8" t="s">
        <v>645</v>
      </c>
      <c r="C95" s="57" t="s">
        <v>646</v>
      </c>
      <c r="D95" s="54" t="s">
        <v>647</v>
      </c>
      <c r="E95" s="6" t="s">
        <v>648</v>
      </c>
      <c r="F95" s="19">
        <v>6500</v>
      </c>
      <c r="G95" s="24">
        <v>6493.03</v>
      </c>
      <c r="H95" s="24">
        <v>0.7</v>
      </c>
      <c r="I95" s="31">
        <v>9.83</v>
      </c>
      <c r="J95" s="31"/>
      <c r="K95" s="35" t="s">
        <v>580</v>
      </c>
    </row>
    <row r="96" spans="2:11" x14ac:dyDescent="0.25">
      <c r="B96" s="8" t="s">
        <v>1636</v>
      </c>
      <c r="C96" s="57" t="s">
        <v>1616</v>
      </c>
      <c r="D96" s="54" t="s">
        <v>1637</v>
      </c>
      <c r="E96" s="6" t="s">
        <v>1335</v>
      </c>
      <c r="F96" s="19">
        <v>5000</v>
      </c>
      <c r="G96" s="24">
        <v>5007.6400000000003</v>
      </c>
      <c r="H96" s="24">
        <v>0.54</v>
      </c>
      <c r="I96" s="31">
        <v>8.35</v>
      </c>
      <c r="J96" s="31"/>
      <c r="K96" s="35" t="s">
        <v>580</v>
      </c>
    </row>
    <row r="97" spans="2:11" x14ac:dyDescent="0.25">
      <c r="B97" s="8" t="s">
        <v>612</v>
      </c>
      <c r="C97" s="57" t="s">
        <v>613</v>
      </c>
      <c r="D97" s="54" t="s">
        <v>614</v>
      </c>
      <c r="E97" s="6" t="s">
        <v>608</v>
      </c>
      <c r="F97" s="19">
        <v>50</v>
      </c>
      <c r="G97" s="24">
        <v>5000.74</v>
      </c>
      <c r="H97" s="24">
        <v>0.54</v>
      </c>
      <c r="I97" s="31">
        <v>8.5631000000000004</v>
      </c>
      <c r="J97" s="31">
        <v>8.5627512760000002</v>
      </c>
      <c r="K97" s="35" t="s">
        <v>580</v>
      </c>
    </row>
    <row r="98" spans="2:11" x14ac:dyDescent="0.25">
      <c r="B98" s="8" t="s">
        <v>1638</v>
      </c>
      <c r="C98" s="57" t="s">
        <v>51</v>
      </c>
      <c r="D98" s="54" t="s">
        <v>1639</v>
      </c>
      <c r="E98" s="6" t="s">
        <v>579</v>
      </c>
      <c r="F98" s="19">
        <v>5000</v>
      </c>
      <c r="G98" s="24">
        <v>4973.6099999999997</v>
      </c>
      <c r="H98" s="24">
        <v>0.54</v>
      </c>
      <c r="I98" s="31">
        <v>7.82</v>
      </c>
      <c r="J98" s="31"/>
      <c r="K98" s="35" t="s">
        <v>580</v>
      </c>
    </row>
    <row r="99" spans="2:11" x14ac:dyDescent="0.25">
      <c r="B99" s="8" t="s">
        <v>1640</v>
      </c>
      <c r="C99" s="57" t="s">
        <v>1641</v>
      </c>
      <c r="D99" s="54" t="s">
        <v>1642</v>
      </c>
      <c r="E99" s="6" t="s">
        <v>745</v>
      </c>
      <c r="F99" s="19">
        <v>50</v>
      </c>
      <c r="G99" s="24">
        <v>4971.95</v>
      </c>
      <c r="H99" s="24">
        <v>0.54</v>
      </c>
      <c r="I99" s="31">
        <v>8.5437999999999992</v>
      </c>
      <c r="J99" s="31">
        <v>8.6930554529999995</v>
      </c>
      <c r="K99" s="35" t="s">
        <v>580</v>
      </c>
    </row>
    <row r="100" spans="2:11" x14ac:dyDescent="0.25">
      <c r="B100" s="8" t="s">
        <v>1643</v>
      </c>
      <c r="C100" s="57" t="s">
        <v>1196</v>
      </c>
      <c r="D100" s="54" t="s">
        <v>1644</v>
      </c>
      <c r="E100" s="6" t="s">
        <v>579</v>
      </c>
      <c r="F100" s="19">
        <v>500</v>
      </c>
      <c r="G100" s="24">
        <v>4825.0600000000004</v>
      </c>
      <c r="H100" s="24">
        <v>0.52</v>
      </c>
      <c r="I100" s="31">
        <v>8.1</v>
      </c>
      <c r="J100" s="31"/>
      <c r="K100" s="35" t="s">
        <v>580</v>
      </c>
    </row>
    <row r="101" spans="2:11" x14ac:dyDescent="0.25">
      <c r="B101" s="8" t="s">
        <v>599</v>
      </c>
      <c r="C101" s="57" t="s">
        <v>600</v>
      </c>
      <c r="D101" s="54" t="s">
        <v>601</v>
      </c>
      <c r="E101" s="6" t="s">
        <v>602</v>
      </c>
      <c r="F101" s="19">
        <v>4500</v>
      </c>
      <c r="G101" s="24">
        <v>4500.07</v>
      </c>
      <c r="H101" s="24">
        <v>0.49</v>
      </c>
      <c r="I101" s="31">
        <v>8.2524999999999995</v>
      </c>
      <c r="J101" s="31"/>
      <c r="K101" s="35" t="s">
        <v>580</v>
      </c>
    </row>
    <row r="102" spans="2:11" x14ac:dyDescent="0.25">
      <c r="B102" s="8" t="s">
        <v>1645</v>
      </c>
      <c r="C102" s="57" t="s">
        <v>199</v>
      </c>
      <c r="D102" s="54" t="s">
        <v>1646</v>
      </c>
      <c r="E102" s="6" t="s">
        <v>587</v>
      </c>
      <c r="F102" s="19">
        <v>400000</v>
      </c>
      <c r="G102" s="24">
        <v>3974.08</v>
      </c>
      <c r="H102" s="24">
        <v>0.43</v>
      </c>
      <c r="I102" s="31">
        <v>8.52</v>
      </c>
      <c r="J102" s="31"/>
      <c r="K102" s="35" t="s">
        <v>580</v>
      </c>
    </row>
    <row r="103" spans="2:11" x14ac:dyDescent="0.25">
      <c r="B103" s="8" t="s">
        <v>1647</v>
      </c>
      <c r="C103" s="57" t="s">
        <v>1641</v>
      </c>
      <c r="D103" s="54" t="s">
        <v>1648</v>
      </c>
      <c r="E103" s="6" t="s">
        <v>745</v>
      </c>
      <c r="F103" s="19">
        <v>32</v>
      </c>
      <c r="G103" s="24">
        <v>3181.99</v>
      </c>
      <c r="H103" s="24">
        <v>0.34</v>
      </c>
      <c r="I103" s="31">
        <v>8.7314000000000007</v>
      </c>
      <c r="J103" s="31">
        <v>8.8539287840499998</v>
      </c>
      <c r="K103" s="35" t="s">
        <v>580</v>
      </c>
    </row>
    <row r="104" spans="2:11" x14ac:dyDescent="0.25">
      <c r="B104" s="8" t="s">
        <v>1649</v>
      </c>
      <c r="C104" s="57" t="s">
        <v>199</v>
      </c>
      <c r="D104" s="54" t="s">
        <v>1650</v>
      </c>
      <c r="E104" s="6" t="s">
        <v>587</v>
      </c>
      <c r="F104" s="19">
        <v>2500</v>
      </c>
      <c r="G104" s="24">
        <v>2480.06</v>
      </c>
      <c r="H104" s="24">
        <v>0.27</v>
      </c>
      <c r="I104" s="31">
        <v>8.75</v>
      </c>
      <c r="J104" s="31"/>
      <c r="K104" s="35" t="s">
        <v>580</v>
      </c>
    </row>
    <row r="105" spans="2:11" x14ac:dyDescent="0.25">
      <c r="B105" s="8" t="s">
        <v>1046</v>
      </c>
      <c r="C105" s="57" t="s">
        <v>640</v>
      </c>
      <c r="D105" s="54" t="s">
        <v>1047</v>
      </c>
      <c r="E105" s="6" t="s">
        <v>579</v>
      </c>
      <c r="F105" s="19">
        <v>250</v>
      </c>
      <c r="G105" s="24">
        <v>2402.9499999999998</v>
      </c>
      <c r="H105" s="24">
        <v>0.26</v>
      </c>
      <c r="I105" s="31">
        <v>6.5494000000000003</v>
      </c>
      <c r="J105" s="31">
        <v>8.2025394373500014</v>
      </c>
      <c r="K105" s="35" t="s">
        <v>580</v>
      </c>
    </row>
    <row r="106" spans="2:11" x14ac:dyDescent="0.25">
      <c r="B106" s="8" t="s">
        <v>1651</v>
      </c>
      <c r="C106" s="57" t="s">
        <v>1641</v>
      </c>
      <c r="D106" s="54" t="s">
        <v>1652</v>
      </c>
      <c r="E106" s="6" t="s">
        <v>745</v>
      </c>
      <c r="F106" s="19">
        <v>3</v>
      </c>
      <c r="G106" s="24">
        <v>299.94</v>
      </c>
      <c r="H106" s="24">
        <v>0.03</v>
      </c>
      <c r="I106" s="31">
        <v>8.6987000000000005</v>
      </c>
      <c r="J106" s="31">
        <v>8.6956901227999985</v>
      </c>
      <c r="K106" s="35" t="s">
        <v>580</v>
      </c>
    </row>
    <row r="107" spans="2:11" x14ac:dyDescent="0.25">
      <c r="C107" s="58" t="s">
        <v>39</v>
      </c>
      <c r="D107" s="54"/>
      <c r="E107" s="6"/>
      <c r="F107" s="19"/>
      <c r="G107" s="25">
        <v>408491.25</v>
      </c>
      <c r="H107" s="25">
        <v>44.07</v>
      </c>
      <c r="I107" s="31"/>
      <c r="J107" s="31"/>
      <c r="K107" s="35"/>
    </row>
    <row r="108" spans="2:11" x14ac:dyDescent="0.25">
      <c r="C108" s="57"/>
      <c r="D108" s="54"/>
      <c r="E108" s="6"/>
      <c r="F108" s="19"/>
      <c r="G108" s="24"/>
      <c r="H108" s="24"/>
      <c r="I108" s="31"/>
      <c r="J108" s="31"/>
      <c r="K108" s="35"/>
    </row>
    <row r="109" spans="2:11" x14ac:dyDescent="0.25">
      <c r="C109" s="58" t="s">
        <v>7</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8" t="s">
        <v>8</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2:11" x14ac:dyDescent="0.25">
      <c r="C113" s="59" t="s">
        <v>9</v>
      </c>
      <c r="D113" s="54"/>
      <c r="E113" s="6"/>
      <c r="F113" s="19"/>
      <c r="G113" s="24"/>
      <c r="H113" s="24"/>
      <c r="I113" s="31"/>
      <c r="J113" s="31"/>
      <c r="K113" s="35"/>
    </row>
    <row r="114" spans="2:11" x14ac:dyDescent="0.25">
      <c r="B114" s="8" t="s">
        <v>653</v>
      </c>
      <c r="C114" s="57" t="s">
        <v>654</v>
      </c>
      <c r="D114" s="54" t="s">
        <v>655</v>
      </c>
      <c r="E114" s="6" t="s">
        <v>656</v>
      </c>
      <c r="F114" s="19">
        <v>100000000</v>
      </c>
      <c r="G114" s="24">
        <v>100015.9</v>
      </c>
      <c r="H114" s="24">
        <v>10.78</v>
      </c>
      <c r="I114" s="31">
        <v>7.3047186999999996</v>
      </c>
      <c r="J114" s="31"/>
      <c r="K114" s="35"/>
    </row>
    <row r="115" spans="2:11" x14ac:dyDescent="0.25">
      <c r="B115" s="8" t="s">
        <v>657</v>
      </c>
      <c r="C115" s="57" t="s">
        <v>658</v>
      </c>
      <c r="D115" s="54" t="s">
        <v>659</v>
      </c>
      <c r="E115" s="6" t="s">
        <v>656</v>
      </c>
      <c r="F115" s="19">
        <v>50000000</v>
      </c>
      <c r="G115" s="24">
        <v>49359.8</v>
      </c>
      <c r="H115" s="24">
        <v>5.32</v>
      </c>
      <c r="I115" s="31">
        <v>7.5442814</v>
      </c>
      <c r="J115" s="31"/>
      <c r="K115" s="35"/>
    </row>
    <row r="116" spans="2:11" x14ac:dyDescent="0.25">
      <c r="B116" s="8" t="s">
        <v>1077</v>
      </c>
      <c r="C116" s="57" t="s">
        <v>1078</v>
      </c>
      <c r="D116" s="54" t="s">
        <v>1079</v>
      </c>
      <c r="E116" s="6" t="s">
        <v>656</v>
      </c>
      <c r="F116" s="19">
        <v>7500000</v>
      </c>
      <c r="G116" s="24">
        <v>7566.49</v>
      </c>
      <c r="H116" s="24">
        <v>0.82</v>
      </c>
      <c r="I116" s="31">
        <v>7.2116160000000002</v>
      </c>
      <c r="J116" s="31"/>
      <c r="K116" s="35"/>
    </row>
    <row r="117" spans="2:11" x14ac:dyDescent="0.25">
      <c r="C117" s="58" t="s">
        <v>39</v>
      </c>
      <c r="D117" s="54"/>
      <c r="E117" s="6"/>
      <c r="F117" s="19"/>
      <c r="G117" s="25">
        <v>156942.19</v>
      </c>
      <c r="H117" s="25">
        <v>16.920000000000002</v>
      </c>
      <c r="I117" s="31"/>
      <c r="J117" s="31"/>
      <c r="K117" s="35"/>
    </row>
    <row r="118" spans="2:11" x14ac:dyDescent="0.25">
      <c r="C118" s="57"/>
      <c r="D118" s="54"/>
      <c r="E118" s="6"/>
      <c r="F118" s="19"/>
      <c r="G118" s="24"/>
      <c r="H118" s="24"/>
      <c r="I118" s="31"/>
      <c r="J118" s="31"/>
      <c r="K118" s="35"/>
    </row>
    <row r="119" spans="2:11" x14ac:dyDescent="0.25">
      <c r="C119" s="59" t="s">
        <v>10</v>
      </c>
      <c r="D119" s="54"/>
      <c r="E119" s="6"/>
      <c r="F119" s="19"/>
      <c r="G119" s="24"/>
      <c r="H119" s="24"/>
      <c r="I119" s="31"/>
      <c r="J119" s="31"/>
      <c r="K119" s="35"/>
    </row>
    <row r="120" spans="2:11" x14ac:dyDescent="0.25">
      <c r="B120" s="8" t="s">
        <v>1653</v>
      </c>
      <c r="C120" s="57" t="s">
        <v>1654</v>
      </c>
      <c r="D120" s="54" t="s">
        <v>1655</v>
      </c>
      <c r="E120" s="6" t="s">
        <v>656</v>
      </c>
      <c r="F120" s="19">
        <v>20000000</v>
      </c>
      <c r="G120" s="24">
        <v>20205.099999999999</v>
      </c>
      <c r="H120" s="24">
        <v>2.1800000000000002</v>
      </c>
      <c r="I120" s="31">
        <v>7.7028761000000001</v>
      </c>
      <c r="J120" s="31"/>
      <c r="K120" s="35"/>
    </row>
    <row r="121" spans="2:11" x14ac:dyDescent="0.25">
      <c r="B121" s="8" t="s">
        <v>1656</v>
      </c>
      <c r="C121" s="57" t="s">
        <v>1657</v>
      </c>
      <c r="D121" s="54" t="s">
        <v>1658</v>
      </c>
      <c r="E121" s="6" t="s">
        <v>656</v>
      </c>
      <c r="F121" s="19">
        <v>14000000</v>
      </c>
      <c r="G121" s="24">
        <v>14100.37</v>
      </c>
      <c r="H121" s="24">
        <v>1.52</v>
      </c>
      <c r="I121" s="31">
        <v>7.7028761000000001</v>
      </c>
      <c r="J121" s="31"/>
      <c r="K121" s="35"/>
    </row>
    <row r="122" spans="2:11" x14ac:dyDescent="0.25">
      <c r="B122" s="8" t="s">
        <v>1659</v>
      </c>
      <c r="C122" s="57" t="s">
        <v>1660</v>
      </c>
      <c r="D122" s="54" t="s">
        <v>1661</v>
      </c>
      <c r="E122" s="6" t="s">
        <v>656</v>
      </c>
      <c r="F122" s="19">
        <v>11836100</v>
      </c>
      <c r="G122" s="24">
        <v>11857.4</v>
      </c>
      <c r="H122" s="24">
        <v>1.28</v>
      </c>
      <c r="I122" s="31">
        <v>7.7793916999999997</v>
      </c>
      <c r="J122" s="31"/>
      <c r="K122" s="35"/>
    </row>
    <row r="123" spans="2:11" x14ac:dyDescent="0.25">
      <c r="B123" s="8" t="s">
        <v>1662</v>
      </c>
      <c r="C123" s="57" t="s">
        <v>1663</v>
      </c>
      <c r="D123" s="54" t="s">
        <v>1664</v>
      </c>
      <c r="E123" s="6" t="s">
        <v>656</v>
      </c>
      <c r="F123" s="19">
        <v>10000000</v>
      </c>
      <c r="G123" s="24">
        <v>10076.25</v>
      </c>
      <c r="H123" s="24">
        <v>1.0900000000000001</v>
      </c>
      <c r="I123" s="31">
        <v>7.7002702999999997</v>
      </c>
      <c r="J123" s="31"/>
      <c r="K123" s="35"/>
    </row>
    <row r="124" spans="2:11" x14ac:dyDescent="0.25">
      <c r="B124" s="8" t="s">
        <v>1665</v>
      </c>
      <c r="C124" s="57" t="s">
        <v>1666</v>
      </c>
      <c r="D124" s="54" t="s">
        <v>1667</v>
      </c>
      <c r="E124" s="6" t="s">
        <v>656</v>
      </c>
      <c r="F124" s="19">
        <v>10000000</v>
      </c>
      <c r="G124" s="24">
        <v>9935.6</v>
      </c>
      <c r="H124" s="24">
        <v>1.07</v>
      </c>
      <c r="I124" s="31">
        <v>7.7876953000000002</v>
      </c>
      <c r="J124" s="31"/>
      <c r="K124" s="35"/>
    </row>
    <row r="125" spans="2:11" x14ac:dyDescent="0.25">
      <c r="B125" s="8" t="s">
        <v>1668</v>
      </c>
      <c r="C125" s="57" t="s">
        <v>1669</v>
      </c>
      <c r="D125" s="54" t="s">
        <v>1670</v>
      </c>
      <c r="E125" s="6" t="s">
        <v>656</v>
      </c>
      <c r="F125" s="19">
        <v>7500000</v>
      </c>
      <c r="G125" s="24">
        <v>7522.12</v>
      </c>
      <c r="H125" s="24">
        <v>0.81</v>
      </c>
      <c r="I125" s="31">
        <v>7.7028761000000001</v>
      </c>
      <c r="J125" s="31"/>
      <c r="K125" s="35"/>
    </row>
    <row r="126" spans="2:11" x14ac:dyDescent="0.25">
      <c r="B126" s="8" t="s">
        <v>1671</v>
      </c>
      <c r="C126" s="57" t="s">
        <v>1672</v>
      </c>
      <c r="D126" s="54" t="s">
        <v>1673</v>
      </c>
      <c r="E126" s="6" t="s">
        <v>656</v>
      </c>
      <c r="F126" s="19">
        <v>6500000</v>
      </c>
      <c r="G126" s="24">
        <v>6503.78</v>
      </c>
      <c r="H126" s="24">
        <v>0.7</v>
      </c>
      <c r="I126" s="31">
        <v>7.7515425000000002</v>
      </c>
      <c r="J126" s="31"/>
      <c r="K126" s="35"/>
    </row>
    <row r="127" spans="2:11" x14ac:dyDescent="0.25">
      <c r="B127" s="8" t="s">
        <v>1674</v>
      </c>
      <c r="C127" s="57" t="s">
        <v>1675</v>
      </c>
      <c r="D127" s="54" t="s">
        <v>1676</v>
      </c>
      <c r="E127" s="6" t="s">
        <v>656</v>
      </c>
      <c r="F127" s="19">
        <v>5000000</v>
      </c>
      <c r="G127" s="24">
        <v>5039.0600000000004</v>
      </c>
      <c r="H127" s="24">
        <v>0.54</v>
      </c>
      <c r="I127" s="31">
        <v>7.7877378999999998</v>
      </c>
      <c r="J127" s="31"/>
      <c r="K127" s="35"/>
    </row>
    <row r="128" spans="2:11" x14ac:dyDescent="0.25">
      <c r="B128" s="8" t="s">
        <v>1677</v>
      </c>
      <c r="C128" s="57" t="s">
        <v>1678</v>
      </c>
      <c r="D128" s="54" t="s">
        <v>1679</v>
      </c>
      <c r="E128" s="6" t="s">
        <v>656</v>
      </c>
      <c r="F128" s="19">
        <v>3000000</v>
      </c>
      <c r="G128" s="24">
        <v>3015.69</v>
      </c>
      <c r="H128" s="24">
        <v>0.33</v>
      </c>
      <c r="I128" s="31">
        <v>7.7515425000000002</v>
      </c>
      <c r="J128" s="31"/>
      <c r="K128" s="35"/>
    </row>
    <row r="129" spans="1:11" x14ac:dyDescent="0.25">
      <c r="C129" s="58" t="s">
        <v>39</v>
      </c>
      <c r="D129" s="54"/>
      <c r="E129" s="6"/>
      <c r="F129" s="19"/>
      <c r="G129" s="25">
        <v>88255.37</v>
      </c>
      <c r="H129" s="25">
        <v>9.52</v>
      </c>
      <c r="I129" s="31"/>
      <c r="J129" s="31"/>
      <c r="K129" s="35"/>
    </row>
    <row r="130" spans="1:11" x14ac:dyDescent="0.25">
      <c r="C130" s="57"/>
      <c r="D130" s="54"/>
      <c r="E130" s="6"/>
      <c r="F130" s="19"/>
      <c r="G130" s="24"/>
      <c r="H130" s="24"/>
      <c r="I130" s="31"/>
      <c r="J130" s="31"/>
      <c r="K130" s="35"/>
    </row>
    <row r="131" spans="1:11" x14ac:dyDescent="0.25">
      <c r="C131" s="58" t="s">
        <v>11</v>
      </c>
      <c r="D131" s="54"/>
      <c r="E131" s="6"/>
      <c r="F131" s="19"/>
      <c r="G131" s="24"/>
      <c r="H131" s="24"/>
      <c r="I131" s="31"/>
      <c r="J131" s="31"/>
      <c r="K131" s="35"/>
    </row>
    <row r="132" spans="1:11" x14ac:dyDescent="0.25">
      <c r="C132" s="57"/>
      <c r="D132" s="54"/>
      <c r="E132" s="6"/>
      <c r="F132" s="19"/>
      <c r="G132" s="24"/>
      <c r="H132" s="24"/>
      <c r="I132" s="31"/>
      <c r="J132" s="31"/>
      <c r="K132" s="35"/>
    </row>
    <row r="133" spans="1:11" x14ac:dyDescent="0.25">
      <c r="C133" s="58" t="s">
        <v>13</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14</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15</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16</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17</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A143" s="10"/>
      <c r="B143" s="28"/>
      <c r="C143" s="58" t="s">
        <v>18</v>
      </c>
      <c r="D143" s="54"/>
      <c r="E143" s="6"/>
      <c r="F143" s="19"/>
      <c r="G143" s="24"/>
      <c r="H143" s="24"/>
      <c r="I143" s="31"/>
      <c r="J143" s="31"/>
      <c r="K143" s="35"/>
    </row>
    <row r="144" spans="1:11" x14ac:dyDescent="0.25">
      <c r="C144" s="59" t="s">
        <v>4713</v>
      </c>
      <c r="D144" s="54"/>
      <c r="E144" s="6"/>
      <c r="F144" s="19"/>
      <c r="G144" s="24"/>
      <c r="H144" s="24"/>
      <c r="I144" s="31"/>
      <c r="J144" s="31"/>
      <c r="K144" s="35"/>
    </row>
    <row r="145" spans="1:54" x14ac:dyDescent="0.25">
      <c r="B145" s="8" t="s">
        <v>750</v>
      </c>
      <c r="C145" s="57" t="s">
        <v>4714</v>
      </c>
      <c r="D145" s="54" t="s">
        <v>751</v>
      </c>
      <c r="E145" s="6"/>
      <c r="F145" s="19">
        <v>17492.924999999999</v>
      </c>
      <c r="G145" s="24">
        <v>1763.86</v>
      </c>
      <c r="H145" s="24">
        <v>0.19</v>
      </c>
      <c r="I145" s="31">
        <v>7.18</v>
      </c>
      <c r="J145" s="31"/>
      <c r="K145" s="35"/>
    </row>
    <row r="146" spans="1:54" x14ac:dyDescent="0.25">
      <c r="C146" s="58" t="s">
        <v>39</v>
      </c>
      <c r="D146" s="54"/>
      <c r="E146" s="6"/>
      <c r="F146" s="19"/>
      <c r="G146" s="25">
        <v>1763.86</v>
      </c>
      <c r="H146" s="25">
        <v>0.19</v>
      </c>
      <c r="I146" s="31"/>
      <c r="J146" s="31"/>
      <c r="K146" s="35"/>
    </row>
    <row r="147" spans="1:54" x14ac:dyDescent="0.25">
      <c r="C147" s="57"/>
      <c r="D147" s="54"/>
      <c r="E147" s="6"/>
      <c r="F147" s="19"/>
      <c r="G147" s="24"/>
      <c r="H147" s="24"/>
      <c r="I147" s="31"/>
      <c r="J147" s="31"/>
      <c r="K147" s="35"/>
    </row>
    <row r="148" spans="1:54" x14ac:dyDescent="0.25">
      <c r="C148" s="58" t="s">
        <v>20</v>
      </c>
      <c r="D148" s="54"/>
      <c r="E148" s="6"/>
      <c r="F148" s="19"/>
      <c r="G148" s="24" t="s">
        <v>2</v>
      </c>
      <c r="H148" s="24" t="s">
        <v>2</v>
      </c>
      <c r="I148" s="31"/>
      <c r="J148" s="31"/>
      <c r="K148" s="35"/>
    </row>
    <row r="149" spans="1:54" x14ac:dyDescent="0.25">
      <c r="C149" s="57"/>
      <c r="D149" s="54"/>
      <c r="E149" s="6"/>
      <c r="F149" s="19"/>
      <c r="G149" s="24"/>
      <c r="H149" s="24"/>
      <c r="I149" s="31"/>
      <c r="J149" s="31"/>
      <c r="K149" s="35"/>
    </row>
    <row r="150" spans="1:54" x14ac:dyDescent="0.25">
      <c r="C150" s="58" t="s">
        <v>21</v>
      </c>
      <c r="D150" s="54"/>
      <c r="E150" s="6"/>
      <c r="F150" s="19"/>
      <c r="G150" s="24" t="s">
        <v>2</v>
      </c>
      <c r="H150" s="24" t="s">
        <v>2</v>
      </c>
      <c r="I150" s="31"/>
      <c r="J150" s="31"/>
      <c r="K150" s="35"/>
    </row>
    <row r="151" spans="1:54" x14ac:dyDescent="0.25">
      <c r="C151" s="57"/>
      <c r="D151" s="54"/>
      <c r="E151" s="6"/>
      <c r="F151" s="19"/>
      <c r="G151" s="24"/>
      <c r="H151" s="24"/>
      <c r="I151" s="31"/>
      <c r="J151" s="31"/>
      <c r="K151" s="35"/>
    </row>
    <row r="152" spans="1:54" x14ac:dyDescent="0.25">
      <c r="C152" s="58" t="s">
        <v>22</v>
      </c>
      <c r="D152" s="54"/>
      <c r="E152" s="6"/>
      <c r="F152" s="19"/>
      <c r="G152" s="24" t="s">
        <v>2</v>
      </c>
      <c r="H152" s="24" t="s">
        <v>2</v>
      </c>
      <c r="I152" s="31"/>
      <c r="J152" s="31"/>
      <c r="K152" s="35"/>
    </row>
    <row r="153" spans="1:54" x14ac:dyDescent="0.25">
      <c r="C153" s="57"/>
      <c r="D153" s="54"/>
      <c r="E153" s="6"/>
      <c r="F153" s="19"/>
      <c r="G153" s="24"/>
      <c r="H153" s="24"/>
      <c r="I153" s="31"/>
      <c r="J153" s="31"/>
      <c r="K153" s="35"/>
    </row>
    <row r="154" spans="1:54" x14ac:dyDescent="0.25">
      <c r="C154" s="59" t="s">
        <v>23</v>
      </c>
      <c r="D154" s="54"/>
      <c r="E154" s="6"/>
      <c r="F154" s="19"/>
      <c r="G154" s="24"/>
      <c r="H154" s="24"/>
      <c r="I154" s="31"/>
      <c r="J154" s="31"/>
      <c r="K154" s="35"/>
    </row>
    <row r="155" spans="1:54" x14ac:dyDescent="0.25">
      <c r="B155" s="8" t="s">
        <v>37</v>
      </c>
      <c r="C155" s="57" t="s">
        <v>38</v>
      </c>
      <c r="D155" s="54"/>
      <c r="E155" s="6"/>
      <c r="F155" s="19"/>
      <c r="G155" s="24">
        <v>58936.91</v>
      </c>
      <c r="H155" s="24">
        <v>6.35</v>
      </c>
      <c r="I155" s="31"/>
      <c r="J155" s="31"/>
      <c r="K155" s="35"/>
    </row>
    <row r="156" spans="1:54" x14ac:dyDescent="0.25">
      <c r="C156" s="58" t="s">
        <v>39</v>
      </c>
      <c r="D156" s="54"/>
      <c r="E156" s="6"/>
      <c r="F156" s="19"/>
      <c r="G156" s="25">
        <v>58936.91</v>
      </c>
      <c r="H156" s="25">
        <v>6.35</v>
      </c>
      <c r="I156" s="31"/>
      <c r="J156" s="31"/>
      <c r="K156" s="35"/>
    </row>
    <row r="157" spans="1:54" x14ac:dyDescent="0.25">
      <c r="C157" s="57"/>
      <c r="D157" s="54"/>
      <c r="E157" s="6"/>
      <c r="F157" s="19"/>
      <c r="G157" s="24"/>
      <c r="H157" s="24"/>
      <c r="I157" s="31"/>
      <c r="J157" s="31"/>
      <c r="K157" s="35"/>
    </row>
    <row r="158" spans="1:54" x14ac:dyDescent="0.25">
      <c r="A158" s="10"/>
      <c r="B158" s="28"/>
      <c r="C158" s="58" t="s">
        <v>24</v>
      </c>
      <c r="D158" s="54"/>
      <c r="E158" s="6"/>
      <c r="F158" s="19"/>
      <c r="G158" s="24"/>
      <c r="H158" s="24"/>
      <c r="I158" s="31"/>
      <c r="J158" s="31"/>
      <c r="K158" s="35"/>
    </row>
    <row r="159" spans="1:54" s="2" customFormat="1" ht="13.5" x14ac:dyDescent="0.25">
      <c r="A159" s="28"/>
      <c r="B159" s="28"/>
      <c r="C159" s="57" t="s">
        <v>4705</v>
      </c>
      <c r="D159" s="54"/>
      <c r="E159" s="6"/>
      <c r="F159" s="19"/>
      <c r="G159" s="24" t="s">
        <v>2</v>
      </c>
      <c r="H159" s="24" t="s">
        <v>2</v>
      </c>
      <c r="I159" s="31"/>
      <c r="J159" s="31"/>
      <c r="K159" s="35"/>
      <c r="L159" s="3"/>
      <c r="AI159" s="3"/>
      <c r="AV159" s="3"/>
      <c r="AX159" s="3"/>
      <c r="BB159" s="3"/>
    </row>
    <row r="160" spans="1:54" x14ac:dyDescent="0.25">
      <c r="B160" s="8"/>
      <c r="C160" s="57" t="s">
        <v>40</v>
      </c>
      <c r="D160" s="54"/>
      <c r="E160" s="6"/>
      <c r="F160" s="19"/>
      <c r="G160" s="24">
        <v>-15832.32</v>
      </c>
      <c r="H160" s="24">
        <v>-1.76</v>
      </c>
      <c r="I160" s="31"/>
      <c r="J160" s="31"/>
      <c r="K160" s="35"/>
    </row>
    <row r="161" spans="3:11" x14ac:dyDescent="0.25">
      <c r="C161" s="58" t="s">
        <v>39</v>
      </c>
      <c r="D161" s="54"/>
      <c r="E161" s="6"/>
      <c r="F161" s="19"/>
      <c r="G161" s="25">
        <v>-15832.32</v>
      </c>
      <c r="H161" s="25">
        <v>-1.76</v>
      </c>
      <c r="I161" s="31"/>
      <c r="J161" s="31"/>
      <c r="K161" s="35"/>
    </row>
    <row r="162" spans="3:11" x14ac:dyDescent="0.25">
      <c r="C162" s="57"/>
      <c r="D162" s="54"/>
      <c r="E162" s="6"/>
      <c r="F162" s="19"/>
      <c r="G162" s="24"/>
      <c r="H162" s="24"/>
      <c r="I162" s="31"/>
      <c r="J162" s="31"/>
      <c r="K162" s="35"/>
    </row>
    <row r="163" spans="3:11" x14ac:dyDescent="0.25">
      <c r="C163" s="60" t="s">
        <v>41</v>
      </c>
      <c r="D163" s="55"/>
      <c r="E163" s="5"/>
      <c r="F163" s="20"/>
      <c r="G163" s="26">
        <v>927748.2</v>
      </c>
      <c r="H163" s="26">
        <v>99.999999999999986</v>
      </c>
      <c r="I163" s="32"/>
      <c r="J163" s="32"/>
      <c r="K163" s="36"/>
    </row>
    <row r="166" spans="3:11" x14ac:dyDescent="0.25">
      <c r="C166" s="1" t="s">
        <v>42</v>
      </c>
    </row>
    <row r="167" spans="3:11" x14ac:dyDescent="0.25">
      <c r="C167" s="37" t="s">
        <v>43</v>
      </c>
      <c r="D167" s="37"/>
      <c r="E167" s="37"/>
      <c r="F167" s="37"/>
      <c r="G167" s="37"/>
      <c r="H167" s="37"/>
      <c r="I167" s="37"/>
      <c r="J167" s="37"/>
      <c r="K167" s="37"/>
    </row>
    <row r="168" spans="3:11" x14ac:dyDescent="0.25">
      <c r="C168" s="2" t="s">
        <v>44</v>
      </c>
    </row>
    <row r="169" spans="3:11" x14ac:dyDescent="0.25">
      <c r="C169" s="2" t="s">
        <v>45</v>
      </c>
    </row>
    <row r="170" spans="3:11" x14ac:dyDescent="0.25">
      <c r="C170" s="2" t="s">
        <v>46</v>
      </c>
    </row>
    <row r="171" spans="3:11" x14ac:dyDescent="0.25">
      <c r="C171" s="2" t="s">
        <v>47</v>
      </c>
    </row>
    <row r="173" spans="3:11" x14ac:dyDescent="0.25">
      <c r="C173" s="77" t="s">
        <v>4788</v>
      </c>
      <c r="E173" s="77" t="s">
        <v>4789</v>
      </c>
      <c r="F173" s="78"/>
    </row>
    <row r="174" spans="3:11" x14ac:dyDescent="0.25">
      <c r="E174" s="2" t="s">
        <v>4800</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dimension ref="A1:IV151"/>
  <sheetViews>
    <sheetView showGridLines="0" zoomScale="90" zoomScaleNormal="90" workbookViewId="0">
      <pane ySplit="6" topLeftCell="A13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1680</v>
      </c>
      <c r="J2" s="38" t="s">
        <v>4517</v>
      </c>
    </row>
    <row r="3" spans="1:54" ht="16.5" x14ac:dyDescent="0.3">
      <c r="C3" s="1" t="s">
        <v>26</v>
      </c>
      <c r="D3" s="21" t="s">
        <v>1681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1682</v>
      </c>
      <c r="C18" s="57" t="s">
        <v>577</v>
      </c>
      <c r="D18" s="54" t="s">
        <v>1683</v>
      </c>
      <c r="E18" s="6" t="s">
        <v>579</v>
      </c>
      <c r="F18" s="19">
        <v>3850</v>
      </c>
      <c r="G18" s="24">
        <v>38423.730000000003</v>
      </c>
      <c r="H18" s="24">
        <v>3.48</v>
      </c>
      <c r="I18" s="31">
        <v>7.835</v>
      </c>
      <c r="J18" s="31"/>
      <c r="K18" s="35" t="s">
        <v>580</v>
      </c>
    </row>
    <row r="19" spans="2:11" x14ac:dyDescent="0.25">
      <c r="B19" s="8" t="s">
        <v>1684</v>
      </c>
      <c r="C19" s="57" t="s">
        <v>577</v>
      </c>
      <c r="D19" s="54" t="s">
        <v>1685</v>
      </c>
      <c r="E19" s="6" t="s">
        <v>1335</v>
      </c>
      <c r="F19" s="19">
        <v>3500</v>
      </c>
      <c r="G19" s="24">
        <v>34682.620000000003</v>
      </c>
      <c r="H19" s="24">
        <v>3.14</v>
      </c>
      <c r="I19" s="31">
        <v>7.8498999999999999</v>
      </c>
      <c r="J19" s="31"/>
      <c r="K19" s="35"/>
    </row>
    <row r="20" spans="2:11" x14ac:dyDescent="0.25">
      <c r="B20" s="8" t="s">
        <v>1686</v>
      </c>
      <c r="C20" s="57" t="s">
        <v>688</v>
      </c>
      <c r="D20" s="54" t="s">
        <v>1687</v>
      </c>
      <c r="E20" s="6" t="s">
        <v>579</v>
      </c>
      <c r="F20" s="19">
        <v>2750</v>
      </c>
      <c r="G20" s="24">
        <v>27510.560000000001</v>
      </c>
      <c r="H20" s="24">
        <v>2.4900000000000002</v>
      </c>
      <c r="I20" s="31">
        <v>7.8498999999999999</v>
      </c>
      <c r="J20" s="31"/>
      <c r="K20" s="35" t="s">
        <v>580</v>
      </c>
    </row>
    <row r="21" spans="2:11" x14ac:dyDescent="0.25">
      <c r="B21" s="8" t="s">
        <v>1688</v>
      </c>
      <c r="C21" s="57" t="s">
        <v>625</v>
      </c>
      <c r="D21" s="54" t="s">
        <v>1689</v>
      </c>
      <c r="E21" s="6" t="s">
        <v>579</v>
      </c>
      <c r="F21" s="19">
        <v>2600</v>
      </c>
      <c r="G21" s="24">
        <v>25741.98</v>
      </c>
      <c r="H21" s="24">
        <v>2.33</v>
      </c>
      <c r="I21" s="31">
        <v>7.7049000000000003</v>
      </c>
      <c r="J21" s="31"/>
      <c r="K21" s="35" t="s">
        <v>580</v>
      </c>
    </row>
    <row r="22" spans="2:11" x14ac:dyDescent="0.25">
      <c r="B22" s="8" t="s">
        <v>1613</v>
      </c>
      <c r="C22" s="57" t="s">
        <v>65</v>
      </c>
      <c r="D22" s="54" t="s">
        <v>1614</v>
      </c>
      <c r="E22" s="6" t="s">
        <v>579</v>
      </c>
      <c r="F22" s="19">
        <v>20000</v>
      </c>
      <c r="G22" s="24">
        <v>19945.2</v>
      </c>
      <c r="H22" s="24">
        <v>1.81</v>
      </c>
      <c r="I22" s="31">
        <v>7.7024999999999997</v>
      </c>
      <c r="J22" s="31"/>
      <c r="K22" s="35" t="s">
        <v>580</v>
      </c>
    </row>
    <row r="23" spans="2:11" x14ac:dyDescent="0.25">
      <c r="B23" s="8" t="s">
        <v>1690</v>
      </c>
      <c r="C23" s="57" t="s">
        <v>1604</v>
      </c>
      <c r="D23" s="54" t="s">
        <v>1691</v>
      </c>
      <c r="E23" s="6" t="s">
        <v>579</v>
      </c>
      <c r="F23" s="19">
        <v>1500</v>
      </c>
      <c r="G23" s="24">
        <v>14849.18</v>
      </c>
      <c r="H23" s="24">
        <v>1.35</v>
      </c>
      <c r="I23" s="31">
        <v>7.8150000000000004</v>
      </c>
      <c r="J23" s="31"/>
      <c r="K23" s="35" t="s">
        <v>580</v>
      </c>
    </row>
    <row r="24" spans="2:11" x14ac:dyDescent="0.25">
      <c r="B24" s="8" t="s">
        <v>1692</v>
      </c>
      <c r="C24" s="57" t="s">
        <v>1693</v>
      </c>
      <c r="D24" s="54" t="s">
        <v>1694</v>
      </c>
      <c r="E24" s="6" t="s">
        <v>579</v>
      </c>
      <c r="F24" s="19">
        <v>1500</v>
      </c>
      <c r="G24" s="24">
        <v>14719.67</v>
      </c>
      <c r="H24" s="24">
        <v>1.33</v>
      </c>
      <c r="I24" s="31">
        <v>8.0978999999999992</v>
      </c>
      <c r="J24" s="31"/>
      <c r="K24" s="35" t="s">
        <v>580</v>
      </c>
    </row>
    <row r="25" spans="2:11" x14ac:dyDescent="0.25">
      <c r="B25" s="8" t="s">
        <v>1695</v>
      </c>
      <c r="C25" s="57" t="s">
        <v>65</v>
      </c>
      <c r="D25" s="54" t="s">
        <v>1696</v>
      </c>
      <c r="E25" s="6" t="s">
        <v>579</v>
      </c>
      <c r="F25" s="19">
        <v>1250</v>
      </c>
      <c r="G25" s="24">
        <v>12465.68</v>
      </c>
      <c r="H25" s="24">
        <v>1.1299999999999999</v>
      </c>
      <c r="I25" s="31">
        <v>7.7026000000000003</v>
      </c>
      <c r="J25" s="31"/>
      <c r="K25" s="35" t="s">
        <v>580</v>
      </c>
    </row>
    <row r="26" spans="2:11" x14ac:dyDescent="0.25">
      <c r="B26" s="8" t="s">
        <v>1697</v>
      </c>
      <c r="C26" s="57" t="s">
        <v>1520</v>
      </c>
      <c r="D26" s="54" t="s">
        <v>1698</v>
      </c>
      <c r="E26" s="6" t="s">
        <v>579</v>
      </c>
      <c r="F26" s="19">
        <v>1250</v>
      </c>
      <c r="G26" s="24">
        <v>12453.76</v>
      </c>
      <c r="H26" s="24">
        <v>1.1299999999999999</v>
      </c>
      <c r="I26" s="31">
        <v>7.8</v>
      </c>
      <c r="J26" s="31"/>
      <c r="K26" s="35"/>
    </row>
    <row r="27" spans="2:11" x14ac:dyDescent="0.25">
      <c r="B27" s="8" t="s">
        <v>1699</v>
      </c>
      <c r="C27" s="57" t="s">
        <v>577</v>
      </c>
      <c r="D27" s="54" t="s">
        <v>1700</v>
      </c>
      <c r="E27" s="6" t="s">
        <v>1335</v>
      </c>
      <c r="F27" s="19">
        <v>1150</v>
      </c>
      <c r="G27" s="24">
        <v>11473.41</v>
      </c>
      <c r="H27" s="24">
        <v>1.04</v>
      </c>
      <c r="I27" s="31">
        <v>7.4996</v>
      </c>
      <c r="J27" s="31"/>
      <c r="K27" s="35"/>
    </row>
    <row r="28" spans="2:11" x14ac:dyDescent="0.25">
      <c r="B28" s="8" t="s">
        <v>1701</v>
      </c>
      <c r="C28" s="57" t="s">
        <v>688</v>
      </c>
      <c r="D28" s="54" t="s">
        <v>1702</v>
      </c>
      <c r="E28" s="6" t="s">
        <v>579</v>
      </c>
      <c r="F28" s="19">
        <v>1000</v>
      </c>
      <c r="G28" s="24">
        <v>9976.98</v>
      </c>
      <c r="H28" s="24">
        <v>0.9</v>
      </c>
      <c r="I28" s="31">
        <v>7.91</v>
      </c>
      <c r="J28" s="31"/>
      <c r="K28" s="35" t="s">
        <v>580</v>
      </c>
    </row>
    <row r="29" spans="2:11" x14ac:dyDescent="0.25">
      <c r="B29" s="8" t="s">
        <v>1703</v>
      </c>
      <c r="C29" s="57" t="s">
        <v>625</v>
      </c>
      <c r="D29" s="54" t="s">
        <v>1704</v>
      </c>
      <c r="E29" s="6" t="s">
        <v>579</v>
      </c>
      <c r="F29" s="19">
        <v>1000</v>
      </c>
      <c r="G29" s="24">
        <v>9960.68</v>
      </c>
      <c r="H29" s="24">
        <v>0.9</v>
      </c>
      <c r="I29" s="31">
        <v>7.81</v>
      </c>
      <c r="J29" s="31"/>
      <c r="K29" s="35" t="s">
        <v>580</v>
      </c>
    </row>
    <row r="30" spans="2:11" x14ac:dyDescent="0.25">
      <c r="B30" s="8" t="s">
        <v>1705</v>
      </c>
      <c r="C30" s="57" t="s">
        <v>65</v>
      </c>
      <c r="D30" s="54" t="s">
        <v>1706</v>
      </c>
      <c r="E30" s="6" t="s">
        <v>579</v>
      </c>
      <c r="F30" s="19">
        <v>10000</v>
      </c>
      <c r="G30" s="24">
        <v>9957.8700000000008</v>
      </c>
      <c r="H30" s="24">
        <v>0.9</v>
      </c>
      <c r="I30" s="31">
        <v>7.8</v>
      </c>
      <c r="J30" s="31"/>
      <c r="K30" s="35" t="s">
        <v>580</v>
      </c>
    </row>
    <row r="31" spans="2:11" x14ac:dyDescent="0.25">
      <c r="B31" s="8" t="s">
        <v>1707</v>
      </c>
      <c r="C31" s="57" t="s">
        <v>582</v>
      </c>
      <c r="D31" s="54" t="s">
        <v>1708</v>
      </c>
      <c r="E31" s="6" t="s">
        <v>1335</v>
      </c>
      <c r="F31" s="19">
        <v>1000</v>
      </c>
      <c r="G31" s="24">
        <v>9950.48</v>
      </c>
      <c r="H31" s="24">
        <v>0.9</v>
      </c>
      <c r="I31" s="31">
        <v>7.46</v>
      </c>
      <c r="J31" s="31"/>
      <c r="K31" s="35" t="s">
        <v>580</v>
      </c>
    </row>
    <row r="32" spans="2:11" x14ac:dyDescent="0.25">
      <c r="B32" s="8" t="s">
        <v>1709</v>
      </c>
      <c r="C32" s="57" t="s">
        <v>726</v>
      </c>
      <c r="D32" s="54" t="s">
        <v>1710</v>
      </c>
      <c r="E32" s="6" t="s">
        <v>1711</v>
      </c>
      <c r="F32" s="19">
        <v>800</v>
      </c>
      <c r="G32" s="24">
        <v>8033.07</v>
      </c>
      <c r="H32" s="24">
        <v>0.73</v>
      </c>
      <c r="I32" s="31">
        <v>7.9477000000000002</v>
      </c>
      <c r="J32" s="31"/>
      <c r="K32" s="35" t="s">
        <v>580</v>
      </c>
    </row>
    <row r="33" spans="2:11" x14ac:dyDescent="0.25">
      <c r="B33" s="8" t="s">
        <v>1712</v>
      </c>
      <c r="C33" s="57" t="s">
        <v>1119</v>
      </c>
      <c r="D33" s="54" t="s">
        <v>1713</v>
      </c>
      <c r="E33" s="6" t="s">
        <v>579</v>
      </c>
      <c r="F33" s="19">
        <v>800</v>
      </c>
      <c r="G33" s="24">
        <v>7958.25</v>
      </c>
      <c r="H33" s="24">
        <v>0.72</v>
      </c>
      <c r="I33" s="31">
        <v>8.0775000000000006</v>
      </c>
      <c r="J33" s="31"/>
      <c r="K33" s="35" t="s">
        <v>580</v>
      </c>
    </row>
    <row r="34" spans="2:11" x14ac:dyDescent="0.25">
      <c r="B34" s="8" t="s">
        <v>1714</v>
      </c>
      <c r="C34" s="57" t="s">
        <v>562</v>
      </c>
      <c r="D34" s="54" t="s">
        <v>1715</v>
      </c>
      <c r="E34" s="6" t="s">
        <v>579</v>
      </c>
      <c r="F34" s="19">
        <v>600</v>
      </c>
      <c r="G34" s="24">
        <v>6052.23</v>
      </c>
      <c r="H34" s="24">
        <v>0.55000000000000004</v>
      </c>
      <c r="I34" s="31">
        <v>7.7099000000000002</v>
      </c>
      <c r="J34" s="31"/>
      <c r="K34" s="35" t="s">
        <v>580</v>
      </c>
    </row>
    <row r="35" spans="2:11" x14ac:dyDescent="0.25">
      <c r="B35" s="8" t="s">
        <v>1716</v>
      </c>
      <c r="C35" s="57" t="s">
        <v>1520</v>
      </c>
      <c r="D35" s="54" t="s">
        <v>1717</v>
      </c>
      <c r="E35" s="6" t="s">
        <v>579</v>
      </c>
      <c r="F35" s="19">
        <v>550</v>
      </c>
      <c r="G35" s="24">
        <v>5538.56</v>
      </c>
      <c r="H35" s="24">
        <v>0.5</v>
      </c>
      <c r="I35" s="31">
        <v>7.85</v>
      </c>
      <c r="J35" s="31"/>
      <c r="K35" s="35"/>
    </row>
    <row r="36" spans="2:11" x14ac:dyDescent="0.25">
      <c r="B36" s="8" t="s">
        <v>1718</v>
      </c>
      <c r="C36" s="57" t="s">
        <v>625</v>
      </c>
      <c r="D36" s="54" t="s">
        <v>1719</v>
      </c>
      <c r="E36" s="6" t="s">
        <v>579</v>
      </c>
      <c r="F36" s="19">
        <v>5000</v>
      </c>
      <c r="G36" s="24">
        <v>4986.75</v>
      </c>
      <c r="H36" s="24">
        <v>0.45</v>
      </c>
      <c r="I36" s="31">
        <v>7.7450000000000001</v>
      </c>
      <c r="J36" s="31"/>
      <c r="K36" s="35" t="s">
        <v>580</v>
      </c>
    </row>
    <row r="37" spans="2:11" x14ac:dyDescent="0.25">
      <c r="B37" s="8" t="s">
        <v>597</v>
      </c>
      <c r="C37" s="57" t="s">
        <v>65</v>
      </c>
      <c r="D37" s="54" t="s">
        <v>598</v>
      </c>
      <c r="E37" s="6" t="s">
        <v>579</v>
      </c>
      <c r="F37" s="19">
        <v>5000</v>
      </c>
      <c r="G37" s="24">
        <v>4975.01</v>
      </c>
      <c r="H37" s="24">
        <v>0.45</v>
      </c>
      <c r="I37" s="31">
        <v>7.8648999999999996</v>
      </c>
      <c r="J37" s="31"/>
      <c r="K37" s="35" t="s">
        <v>580</v>
      </c>
    </row>
    <row r="38" spans="2:11" x14ac:dyDescent="0.25">
      <c r="B38" s="8" t="s">
        <v>1720</v>
      </c>
      <c r="C38" s="57" t="s">
        <v>1693</v>
      </c>
      <c r="D38" s="54" t="s">
        <v>1721</v>
      </c>
      <c r="E38" s="6" t="s">
        <v>579</v>
      </c>
      <c r="F38" s="19">
        <v>500</v>
      </c>
      <c r="G38" s="24">
        <v>4901.95</v>
      </c>
      <c r="H38" s="24">
        <v>0.44</v>
      </c>
      <c r="I38" s="31">
        <v>8.1426999999999996</v>
      </c>
      <c r="J38" s="31"/>
      <c r="K38" s="35" t="s">
        <v>580</v>
      </c>
    </row>
    <row r="39" spans="2:11" x14ac:dyDescent="0.25">
      <c r="B39" s="8" t="s">
        <v>1722</v>
      </c>
      <c r="C39" s="57" t="s">
        <v>1196</v>
      </c>
      <c r="D39" s="54" t="s">
        <v>1723</v>
      </c>
      <c r="E39" s="6" t="s">
        <v>579</v>
      </c>
      <c r="F39" s="19">
        <v>450</v>
      </c>
      <c r="G39" s="24">
        <v>4490.3500000000004</v>
      </c>
      <c r="H39" s="24">
        <v>0.41</v>
      </c>
      <c r="I39" s="31">
        <v>8.0749999999999993</v>
      </c>
      <c r="J39" s="31"/>
      <c r="K39" s="35" t="s">
        <v>580</v>
      </c>
    </row>
    <row r="40" spans="2:11" x14ac:dyDescent="0.25">
      <c r="B40" s="8" t="s">
        <v>1724</v>
      </c>
      <c r="C40" s="57" t="s">
        <v>963</v>
      </c>
      <c r="D40" s="54" t="s">
        <v>1725</v>
      </c>
      <c r="E40" s="6" t="s">
        <v>579</v>
      </c>
      <c r="F40" s="19">
        <v>400</v>
      </c>
      <c r="G40" s="24">
        <v>3971.37</v>
      </c>
      <c r="H40" s="24">
        <v>0.36</v>
      </c>
      <c r="I40" s="31">
        <v>7.7350000000000003</v>
      </c>
      <c r="J40" s="31"/>
      <c r="K40" s="35" t="s">
        <v>580</v>
      </c>
    </row>
    <row r="41" spans="2:11" x14ac:dyDescent="0.25">
      <c r="B41" s="8" t="s">
        <v>1726</v>
      </c>
      <c r="C41" s="57" t="s">
        <v>1520</v>
      </c>
      <c r="D41" s="54" t="s">
        <v>1727</v>
      </c>
      <c r="E41" s="6" t="s">
        <v>579</v>
      </c>
      <c r="F41" s="19">
        <v>250</v>
      </c>
      <c r="G41" s="24">
        <v>2516.88</v>
      </c>
      <c r="H41" s="24">
        <v>0.23</v>
      </c>
      <c r="I41" s="31">
        <v>7.8830999999999998</v>
      </c>
      <c r="J41" s="31"/>
      <c r="K41" s="35"/>
    </row>
    <row r="42" spans="2:11" x14ac:dyDescent="0.25">
      <c r="B42" s="8" t="s">
        <v>1728</v>
      </c>
      <c r="C42" s="57" t="s">
        <v>1520</v>
      </c>
      <c r="D42" s="54" t="s">
        <v>1729</v>
      </c>
      <c r="E42" s="6" t="s">
        <v>579</v>
      </c>
      <c r="F42" s="19">
        <v>250</v>
      </c>
      <c r="G42" s="24">
        <v>2513.17</v>
      </c>
      <c r="H42" s="24">
        <v>0.23</v>
      </c>
      <c r="I42" s="31">
        <v>7.835</v>
      </c>
      <c r="J42" s="31"/>
      <c r="K42" s="35" t="s">
        <v>580</v>
      </c>
    </row>
    <row r="43" spans="2:11" x14ac:dyDescent="0.25">
      <c r="B43" s="8" t="s">
        <v>1730</v>
      </c>
      <c r="C43" s="57" t="s">
        <v>688</v>
      </c>
      <c r="D43" s="54" t="s">
        <v>1731</v>
      </c>
      <c r="E43" s="6" t="s">
        <v>579</v>
      </c>
      <c r="F43" s="19">
        <v>250</v>
      </c>
      <c r="G43" s="24">
        <v>2503.2199999999998</v>
      </c>
      <c r="H43" s="24">
        <v>0.23</v>
      </c>
      <c r="I43" s="31">
        <v>7.4997999999999996</v>
      </c>
      <c r="J43" s="31"/>
      <c r="K43" s="35"/>
    </row>
    <row r="44" spans="2:11" x14ac:dyDescent="0.25">
      <c r="B44" s="8" t="s">
        <v>1732</v>
      </c>
      <c r="C44" s="57" t="s">
        <v>625</v>
      </c>
      <c r="D44" s="54" t="s">
        <v>1733</v>
      </c>
      <c r="E44" s="6" t="s">
        <v>579</v>
      </c>
      <c r="F44" s="19">
        <v>250</v>
      </c>
      <c r="G44" s="24">
        <v>2494.11</v>
      </c>
      <c r="H44" s="24">
        <v>0.23</v>
      </c>
      <c r="I44" s="31">
        <v>7.53</v>
      </c>
      <c r="J44" s="31"/>
      <c r="K44" s="35" t="s">
        <v>580</v>
      </c>
    </row>
    <row r="45" spans="2:11" x14ac:dyDescent="0.25">
      <c r="B45" s="8" t="s">
        <v>1734</v>
      </c>
      <c r="C45" s="57" t="s">
        <v>582</v>
      </c>
      <c r="D45" s="54" t="s">
        <v>1735</v>
      </c>
      <c r="E45" s="6" t="s">
        <v>1335</v>
      </c>
      <c r="F45" s="19">
        <v>250</v>
      </c>
      <c r="G45" s="24">
        <v>2487.59</v>
      </c>
      <c r="H45" s="24">
        <v>0.23</v>
      </c>
      <c r="I45" s="31">
        <v>7.7466999999999997</v>
      </c>
      <c r="J45" s="31"/>
      <c r="K45" s="35"/>
    </row>
    <row r="46" spans="2:11" x14ac:dyDescent="0.25">
      <c r="B46" s="8" t="s">
        <v>1736</v>
      </c>
      <c r="C46" s="57" t="s">
        <v>1604</v>
      </c>
      <c r="D46" s="54" t="s">
        <v>1737</v>
      </c>
      <c r="E46" s="6" t="s">
        <v>579</v>
      </c>
      <c r="F46" s="19">
        <v>250</v>
      </c>
      <c r="G46" s="24">
        <v>2472.27</v>
      </c>
      <c r="H46" s="24">
        <v>0.22</v>
      </c>
      <c r="I46" s="31">
        <v>7.8150000000000004</v>
      </c>
      <c r="J46" s="31"/>
      <c r="K46" s="35" t="s">
        <v>580</v>
      </c>
    </row>
    <row r="47" spans="2:11" x14ac:dyDescent="0.25">
      <c r="B47" s="8" t="s">
        <v>1738</v>
      </c>
      <c r="C47" s="57" t="s">
        <v>1739</v>
      </c>
      <c r="D47" s="54" t="s">
        <v>1740</v>
      </c>
      <c r="E47" s="6" t="s">
        <v>579</v>
      </c>
      <c r="F47" s="19">
        <v>150</v>
      </c>
      <c r="G47" s="24">
        <v>1491.77</v>
      </c>
      <c r="H47" s="24">
        <v>0.14000000000000001</v>
      </c>
      <c r="I47" s="31">
        <v>8.1399000000000008</v>
      </c>
      <c r="J47" s="31"/>
      <c r="K47" s="35" t="s">
        <v>580</v>
      </c>
    </row>
    <row r="48" spans="2:11" x14ac:dyDescent="0.25">
      <c r="B48" s="8" t="s">
        <v>1741</v>
      </c>
      <c r="C48" s="57" t="s">
        <v>726</v>
      </c>
      <c r="D48" s="54" t="s">
        <v>1742</v>
      </c>
      <c r="E48" s="6" t="s">
        <v>1711</v>
      </c>
      <c r="F48" s="19">
        <v>100</v>
      </c>
      <c r="G48" s="24">
        <v>1003.49</v>
      </c>
      <c r="H48" s="24">
        <v>0.09</v>
      </c>
      <c r="I48" s="31">
        <v>7.96</v>
      </c>
      <c r="J48" s="31"/>
      <c r="K48" s="35" t="s">
        <v>580</v>
      </c>
    </row>
    <row r="49" spans="2:11" x14ac:dyDescent="0.25">
      <c r="C49" s="58" t="s">
        <v>39</v>
      </c>
      <c r="D49" s="54"/>
      <c r="E49" s="6"/>
      <c r="F49" s="19"/>
      <c r="G49" s="25">
        <v>320501.84000000003</v>
      </c>
      <c r="H49" s="25">
        <v>29.04</v>
      </c>
      <c r="I49" s="31"/>
      <c r="J49" s="31"/>
      <c r="K49" s="35"/>
    </row>
    <row r="50" spans="2:11" x14ac:dyDescent="0.25">
      <c r="C50" s="57"/>
      <c r="D50" s="54"/>
      <c r="E50" s="6"/>
      <c r="F50" s="19"/>
      <c r="G50" s="24"/>
      <c r="H50" s="24"/>
      <c r="I50" s="31"/>
      <c r="J50" s="31"/>
      <c r="K50" s="35"/>
    </row>
    <row r="51" spans="2:11" x14ac:dyDescent="0.25">
      <c r="C51" s="58" t="s">
        <v>7</v>
      </c>
      <c r="D51" s="54"/>
      <c r="E51" s="6"/>
      <c r="F51" s="19"/>
      <c r="G51" s="24" t="s">
        <v>2</v>
      </c>
      <c r="H51" s="24" t="s">
        <v>2</v>
      </c>
      <c r="I51" s="31"/>
      <c r="J51" s="31"/>
      <c r="K51" s="35"/>
    </row>
    <row r="52" spans="2:11" x14ac:dyDescent="0.25">
      <c r="C52" s="57"/>
      <c r="D52" s="54"/>
      <c r="E52" s="6"/>
      <c r="F52" s="19"/>
      <c r="G52" s="24"/>
      <c r="H52" s="24"/>
      <c r="I52" s="31"/>
      <c r="J52" s="31"/>
      <c r="K52" s="35"/>
    </row>
    <row r="53" spans="2:11" x14ac:dyDescent="0.25">
      <c r="C53" s="58" t="s">
        <v>8</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9" t="s">
        <v>9</v>
      </c>
      <c r="D55" s="54"/>
      <c r="E55" s="6"/>
      <c r="F55" s="19"/>
      <c r="G55" s="24"/>
      <c r="H55" s="24"/>
      <c r="I55" s="31"/>
      <c r="J55" s="31"/>
      <c r="K55" s="35"/>
    </row>
    <row r="56" spans="2:11" x14ac:dyDescent="0.25">
      <c r="B56" s="8" t="s">
        <v>1094</v>
      </c>
      <c r="C56" s="57" t="s">
        <v>1095</v>
      </c>
      <c r="D56" s="54" t="s">
        <v>1096</v>
      </c>
      <c r="E56" s="6" t="s">
        <v>656</v>
      </c>
      <c r="F56" s="19">
        <v>40410400</v>
      </c>
      <c r="G56" s="24">
        <v>40422.519999999997</v>
      </c>
      <c r="H56" s="24">
        <v>3.66</v>
      </c>
      <c r="I56" s="31">
        <v>6.8023999999999996</v>
      </c>
      <c r="J56" s="31"/>
      <c r="K56" s="35"/>
    </row>
    <row r="57" spans="2:11" x14ac:dyDescent="0.25">
      <c r="C57" s="58" t="s">
        <v>39</v>
      </c>
      <c r="D57" s="54"/>
      <c r="E57" s="6"/>
      <c r="F57" s="19"/>
      <c r="G57" s="25">
        <v>40422.519999999997</v>
      </c>
      <c r="H57" s="25">
        <v>3.66</v>
      </c>
      <c r="I57" s="31"/>
      <c r="J57" s="31"/>
      <c r="K57" s="35"/>
    </row>
    <row r="58" spans="2:11" x14ac:dyDescent="0.25">
      <c r="C58" s="57"/>
      <c r="D58" s="54"/>
      <c r="E58" s="6"/>
      <c r="F58" s="19"/>
      <c r="G58" s="24"/>
      <c r="H58" s="24"/>
      <c r="I58" s="31"/>
      <c r="J58" s="31"/>
      <c r="K58" s="35"/>
    </row>
    <row r="59" spans="2:11" x14ac:dyDescent="0.25">
      <c r="C59" s="59" t="s">
        <v>10</v>
      </c>
      <c r="D59" s="54"/>
      <c r="E59" s="6"/>
      <c r="F59" s="19"/>
      <c r="G59" s="24"/>
      <c r="H59" s="24"/>
      <c r="I59" s="31"/>
      <c r="J59" s="31"/>
      <c r="K59" s="35"/>
    </row>
    <row r="60" spans="2:11" x14ac:dyDescent="0.25">
      <c r="B60" s="8" t="s">
        <v>1743</v>
      </c>
      <c r="C60" s="57" t="s">
        <v>1744</v>
      </c>
      <c r="D60" s="54" t="s">
        <v>1745</v>
      </c>
      <c r="E60" s="6" t="s">
        <v>656</v>
      </c>
      <c r="F60" s="19">
        <v>18100000</v>
      </c>
      <c r="G60" s="24">
        <v>18145.7</v>
      </c>
      <c r="H60" s="24">
        <v>1.64</v>
      </c>
      <c r="I60" s="31">
        <v>7.0566000000000004</v>
      </c>
      <c r="J60" s="31"/>
      <c r="K60" s="35"/>
    </row>
    <row r="61" spans="2:11" x14ac:dyDescent="0.25">
      <c r="B61" s="8" t="s">
        <v>1746</v>
      </c>
      <c r="C61" s="57" t="s">
        <v>1747</v>
      </c>
      <c r="D61" s="54" t="s">
        <v>1748</v>
      </c>
      <c r="E61" s="6" t="s">
        <v>656</v>
      </c>
      <c r="F61" s="19">
        <v>7500000</v>
      </c>
      <c r="G61" s="24">
        <v>7571.05</v>
      </c>
      <c r="H61" s="24">
        <v>0.69</v>
      </c>
      <c r="I61" s="31">
        <v>7.4465517999999999</v>
      </c>
      <c r="J61" s="31"/>
      <c r="K61" s="35"/>
    </row>
    <row r="62" spans="2:11" x14ac:dyDescent="0.25">
      <c r="B62" s="8" t="s">
        <v>1749</v>
      </c>
      <c r="C62" s="57" t="s">
        <v>1750</v>
      </c>
      <c r="D62" s="54" t="s">
        <v>1751</v>
      </c>
      <c r="E62" s="6" t="s">
        <v>656</v>
      </c>
      <c r="F62" s="19">
        <v>5000000</v>
      </c>
      <c r="G62" s="24">
        <v>5002.0600000000004</v>
      </c>
      <c r="H62" s="24">
        <v>0.45</v>
      </c>
      <c r="I62" s="31">
        <v>6.9991500000000002</v>
      </c>
      <c r="J62" s="31"/>
      <c r="K62" s="35"/>
    </row>
    <row r="63" spans="2:11" x14ac:dyDescent="0.25">
      <c r="B63" s="8" t="s">
        <v>1752</v>
      </c>
      <c r="C63" s="57" t="s">
        <v>1753</v>
      </c>
      <c r="D63" s="54" t="s">
        <v>1754</v>
      </c>
      <c r="E63" s="6" t="s">
        <v>656</v>
      </c>
      <c r="F63" s="19">
        <v>2600000</v>
      </c>
      <c r="G63" s="24">
        <v>2612.77</v>
      </c>
      <c r="H63" s="24">
        <v>0.24</v>
      </c>
      <c r="I63" s="31">
        <v>7.0766</v>
      </c>
      <c r="J63" s="31"/>
      <c r="K63" s="35"/>
    </row>
    <row r="64" spans="2:11" x14ac:dyDescent="0.25">
      <c r="B64" s="8" t="s">
        <v>1755</v>
      </c>
      <c r="C64" s="57" t="s">
        <v>1756</v>
      </c>
      <c r="D64" s="54" t="s">
        <v>1757</v>
      </c>
      <c r="E64" s="6" t="s">
        <v>656</v>
      </c>
      <c r="F64" s="19">
        <v>500000</v>
      </c>
      <c r="G64" s="24">
        <v>506.62</v>
      </c>
      <c r="H64" s="24">
        <v>0.05</v>
      </c>
      <c r="I64" s="31">
        <v>7.5680205000000003</v>
      </c>
      <c r="J64" s="31"/>
      <c r="K64" s="35"/>
    </row>
    <row r="65" spans="1:11" x14ac:dyDescent="0.25">
      <c r="C65" s="58" t="s">
        <v>39</v>
      </c>
      <c r="D65" s="54"/>
      <c r="E65" s="6"/>
      <c r="F65" s="19"/>
      <c r="G65" s="25">
        <v>33838.199999999997</v>
      </c>
      <c r="H65" s="25">
        <v>3.07</v>
      </c>
      <c r="I65" s="31"/>
      <c r="J65" s="31"/>
      <c r="K65" s="35"/>
    </row>
    <row r="66" spans="1:11" x14ac:dyDescent="0.25">
      <c r="C66" s="57"/>
      <c r="D66" s="54"/>
      <c r="E66" s="6"/>
      <c r="F66" s="19"/>
      <c r="G66" s="24"/>
      <c r="H66" s="24"/>
      <c r="I66" s="31"/>
      <c r="J66" s="31"/>
      <c r="K66" s="35"/>
    </row>
    <row r="67" spans="1:11" x14ac:dyDescent="0.25">
      <c r="A67" s="10"/>
      <c r="B67" s="28"/>
      <c r="C67" s="58" t="s">
        <v>11</v>
      </c>
      <c r="D67" s="54"/>
      <c r="E67" s="6"/>
      <c r="F67" s="19"/>
      <c r="G67" s="24"/>
      <c r="H67" s="24"/>
      <c r="I67" s="31"/>
      <c r="J67" s="31"/>
      <c r="K67" s="35"/>
    </row>
    <row r="68" spans="1:11" x14ac:dyDescent="0.25">
      <c r="C68" s="59" t="s">
        <v>13</v>
      </c>
      <c r="D68" s="54"/>
      <c r="E68" s="6"/>
      <c r="F68" s="19"/>
      <c r="G68" s="24"/>
      <c r="H68" s="24"/>
      <c r="I68" s="31"/>
      <c r="J68" s="31"/>
      <c r="K68" s="35"/>
    </row>
    <row r="69" spans="1:11" x14ac:dyDescent="0.25">
      <c r="B69" s="8" t="s">
        <v>1380</v>
      </c>
      <c r="C69" s="57" t="s">
        <v>429</v>
      </c>
      <c r="D69" s="54" t="s">
        <v>1381</v>
      </c>
      <c r="E69" s="6" t="s">
        <v>690</v>
      </c>
      <c r="F69" s="19">
        <v>10000</v>
      </c>
      <c r="G69" s="24">
        <v>49681.5</v>
      </c>
      <c r="H69" s="24">
        <v>4.5</v>
      </c>
      <c r="I69" s="31">
        <v>7.7999000000000001</v>
      </c>
      <c r="J69" s="31"/>
      <c r="K69" s="35" t="s">
        <v>580</v>
      </c>
    </row>
    <row r="70" spans="1:11" x14ac:dyDescent="0.25">
      <c r="B70" s="8" t="s">
        <v>1758</v>
      </c>
      <c r="C70" s="57" t="s">
        <v>51</v>
      </c>
      <c r="D70" s="54" t="s">
        <v>1759</v>
      </c>
      <c r="E70" s="6" t="s">
        <v>690</v>
      </c>
      <c r="F70" s="19">
        <v>6200</v>
      </c>
      <c r="G70" s="24">
        <v>30275.47</v>
      </c>
      <c r="H70" s="24">
        <v>2.74</v>
      </c>
      <c r="I70" s="31">
        <v>8.2407000000000004</v>
      </c>
      <c r="J70" s="31"/>
      <c r="K70" s="35" t="s">
        <v>580</v>
      </c>
    </row>
    <row r="71" spans="1:11" x14ac:dyDescent="0.25">
      <c r="B71" s="8" t="s">
        <v>1367</v>
      </c>
      <c r="C71" s="57" t="s">
        <v>1368</v>
      </c>
      <c r="D71" s="54" t="s">
        <v>1369</v>
      </c>
      <c r="E71" s="6" t="s">
        <v>690</v>
      </c>
      <c r="F71" s="19">
        <v>5500</v>
      </c>
      <c r="G71" s="24">
        <v>27375.56</v>
      </c>
      <c r="H71" s="24">
        <v>2.48</v>
      </c>
      <c r="I71" s="31">
        <v>7.9005999999999998</v>
      </c>
      <c r="J71" s="31"/>
      <c r="K71" s="35" t="s">
        <v>580</v>
      </c>
    </row>
    <row r="72" spans="1:11" x14ac:dyDescent="0.25">
      <c r="B72" s="8" t="s">
        <v>1760</v>
      </c>
      <c r="C72" s="57" t="s">
        <v>1761</v>
      </c>
      <c r="D72" s="54" t="s">
        <v>1762</v>
      </c>
      <c r="E72" s="6" t="s">
        <v>690</v>
      </c>
      <c r="F72" s="19">
        <v>5000</v>
      </c>
      <c r="G72" s="24">
        <v>24796.15</v>
      </c>
      <c r="H72" s="24">
        <v>2.25</v>
      </c>
      <c r="I72" s="31">
        <v>8.3352000000000004</v>
      </c>
      <c r="J72" s="31"/>
      <c r="K72" s="35" t="s">
        <v>580</v>
      </c>
    </row>
    <row r="73" spans="1:11" x14ac:dyDescent="0.25">
      <c r="B73" s="8" t="s">
        <v>1763</v>
      </c>
      <c r="C73" s="57" t="s">
        <v>199</v>
      </c>
      <c r="D73" s="54" t="s">
        <v>1764</v>
      </c>
      <c r="E73" s="6" t="s">
        <v>690</v>
      </c>
      <c r="F73" s="19">
        <v>5000</v>
      </c>
      <c r="G73" s="24">
        <v>24634.080000000002</v>
      </c>
      <c r="H73" s="24">
        <v>2.23</v>
      </c>
      <c r="I73" s="31">
        <v>8.2149000000000001</v>
      </c>
      <c r="J73" s="31"/>
      <c r="K73" s="35" t="s">
        <v>580</v>
      </c>
    </row>
    <row r="74" spans="1:11" x14ac:dyDescent="0.25">
      <c r="B74" s="8" t="s">
        <v>1765</v>
      </c>
      <c r="C74" s="57" t="s">
        <v>1766</v>
      </c>
      <c r="D74" s="54" t="s">
        <v>1767</v>
      </c>
      <c r="E74" s="6" t="s">
        <v>690</v>
      </c>
      <c r="F74" s="19">
        <v>5000</v>
      </c>
      <c r="G74" s="24">
        <v>23793.88</v>
      </c>
      <c r="H74" s="24">
        <v>2.16</v>
      </c>
      <c r="I74" s="31">
        <v>8.1149000000000004</v>
      </c>
      <c r="J74" s="31"/>
      <c r="K74" s="35" t="s">
        <v>580</v>
      </c>
    </row>
    <row r="75" spans="1:11" x14ac:dyDescent="0.25">
      <c r="B75" s="8" t="s">
        <v>1768</v>
      </c>
      <c r="C75" s="57" t="s">
        <v>1398</v>
      </c>
      <c r="D75" s="54" t="s">
        <v>1769</v>
      </c>
      <c r="E75" s="6" t="s">
        <v>690</v>
      </c>
      <c r="F75" s="19">
        <v>3300</v>
      </c>
      <c r="G75" s="24">
        <v>16268.37</v>
      </c>
      <c r="H75" s="24">
        <v>1.47</v>
      </c>
      <c r="I75" s="31">
        <v>7.9950999999999999</v>
      </c>
      <c r="J75" s="31"/>
      <c r="K75" s="35" t="s">
        <v>580</v>
      </c>
    </row>
    <row r="76" spans="1:11" x14ac:dyDescent="0.25">
      <c r="B76" s="8" t="s">
        <v>1770</v>
      </c>
      <c r="C76" s="57" t="s">
        <v>51</v>
      </c>
      <c r="D76" s="54" t="s">
        <v>1771</v>
      </c>
      <c r="E76" s="6" t="s">
        <v>690</v>
      </c>
      <c r="F76" s="19">
        <v>3000</v>
      </c>
      <c r="G76" s="24">
        <v>14822.61</v>
      </c>
      <c r="H76" s="24">
        <v>1.34</v>
      </c>
      <c r="I76" s="31">
        <v>7.8003</v>
      </c>
      <c r="J76" s="31"/>
      <c r="K76" s="35"/>
    </row>
    <row r="77" spans="1:11" x14ac:dyDescent="0.25">
      <c r="B77" s="8" t="s">
        <v>1363</v>
      </c>
      <c r="C77" s="57" t="s">
        <v>688</v>
      </c>
      <c r="D77" s="54" t="s">
        <v>1364</v>
      </c>
      <c r="E77" s="6" t="s">
        <v>690</v>
      </c>
      <c r="F77" s="19">
        <v>3000</v>
      </c>
      <c r="G77" s="24">
        <v>14404.02</v>
      </c>
      <c r="H77" s="24">
        <v>1.3</v>
      </c>
      <c r="I77" s="31">
        <v>7.8250000000000002</v>
      </c>
      <c r="J77" s="31"/>
      <c r="K77" s="35" t="s">
        <v>580</v>
      </c>
    </row>
    <row r="78" spans="1:11" x14ac:dyDescent="0.25">
      <c r="B78" s="8" t="s">
        <v>1772</v>
      </c>
      <c r="C78" s="57" t="s">
        <v>541</v>
      </c>
      <c r="D78" s="54" t="s">
        <v>1773</v>
      </c>
      <c r="E78" s="6" t="s">
        <v>690</v>
      </c>
      <c r="F78" s="19">
        <v>2000</v>
      </c>
      <c r="G78" s="24">
        <v>9833.14</v>
      </c>
      <c r="H78" s="24">
        <v>0.89</v>
      </c>
      <c r="I78" s="31">
        <v>7.8403999999999998</v>
      </c>
      <c r="J78" s="31"/>
      <c r="K78" s="35" t="s">
        <v>580</v>
      </c>
    </row>
    <row r="79" spans="1:11" x14ac:dyDescent="0.25">
      <c r="B79" s="8" t="s">
        <v>1365</v>
      </c>
      <c r="C79" s="57" t="s">
        <v>1167</v>
      </c>
      <c r="D79" s="54" t="s">
        <v>1366</v>
      </c>
      <c r="E79" s="6" t="s">
        <v>690</v>
      </c>
      <c r="F79" s="19">
        <v>1500</v>
      </c>
      <c r="G79" s="24">
        <v>7380.44</v>
      </c>
      <c r="H79" s="24">
        <v>0.67</v>
      </c>
      <c r="I79" s="31">
        <v>7.3000999999999996</v>
      </c>
      <c r="J79" s="31"/>
      <c r="K79" s="35"/>
    </row>
    <row r="80" spans="1:11" x14ac:dyDescent="0.25">
      <c r="B80" s="8" t="s">
        <v>1384</v>
      </c>
      <c r="C80" s="57" t="s">
        <v>199</v>
      </c>
      <c r="D80" s="54" t="s">
        <v>1385</v>
      </c>
      <c r="E80" s="6" t="s">
        <v>690</v>
      </c>
      <c r="F80" s="19">
        <v>500</v>
      </c>
      <c r="G80" s="24">
        <v>2460.6799999999998</v>
      </c>
      <c r="H80" s="24">
        <v>0.22</v>
      </c>
      <c r="I80" s="31">
        <v>8.2149999999999999</v>
      </c>
      <c r="J80" s="31"/>
      <c r="K80" s="35" t="s">
        <v>580</v>
      </c>
    </row>
    <row r="81" spans="2:11" x14ac:dyDescent="0.25">
      <c r="C81" s="58" t="s">
        <v>39</v>
      </c>
      <c r="D81" s="54"/>
      <c r="E81" s="6"/>
      <c r="F81" s="19"/>
      <c r="G81" s="25">
        <v>245725.9</v>
      </c>
      <c r="H81" s="25">
        <v>22.25</v>
      </c>
      <c r="I81" s="31"/>
      <c r="J81" s="31"/>
      <c r="K81" s="35"/>
    </row>
    <row r="82" spans="2:11" x14ac:dyDescent="0.25">
      <c r="C82" s="57"/>
      <c r="D82" s="54"/>
      <c r="E82" s="6"/>
      <c r="F82" s="19"/>
      <c r="G82" s="24"/>
      <c r="H82" s="24"/>
      <c r="I82" s="31"/>
      <c r="J82" s="31"/>
      <c r="K82" s="35"/>
    </row>
    <row r="83" spans="2:11" x14ac:dyDescent="0.25">
      <c r="C83" s="59" t="s">
        <v>14</v>
      </c>
      <c r="D83" s="54"/>
      <c r="E83" s="6"/>
      <c r="F83" s="19"/>
      <c r="G83" s="24"/>
      <c r="H83" s="24"/>
      <c r="I83" s="31"/>
      <c r="J83" s="31"/>
      <c r="K83" s="35"/>
    </row>
    <row r="84" spans="2:11" x14ac:dyDescent="0.25">
      <c r="B84" s="8" t="s">
        <v>1449</v>
      </c>
      <c r="C84" s="57" t="s">
        <v>62</v>
      </c>
      <c r="D84" s="54" t="s">
        <v>1450</v>
      </c>
      <c r="E84" s="6" t="s">
        <v>1115</v>
      </c>
      <c r="F84" s="19">
        <v>9000</v>
      </c>
      <c r="G84" s="24">
        <v>41946.44</v>
      </c>
      <c r="H84" s="24">
        <v>3.8</v>
      </c>
      <c r="I84" s="31">
        <v>7.8150000000000004</v>
      </c>
      <c r="J84" s="31"/>
      <c r="K84" s="35" t="s">
        <v>580</v>
      </c>
    </row>
    <row r="85" spans="2:11" x14ac:dyDescent="0.25">
      <c r="B85" s="8" t="s">
        <v>1469</v>
      </c>
      <c r="C85" s="57" t="s">
        <v>582</v>
      </c>
      <c r="D85" s="54" t="s">
        <v>1470</v>
      </c>
      <c r="E85" s="6" t="s">
        <v>690</v>
      </c>
      <c r="F85" s="19">
        <v>8000</v>
      </c>
      <c r="G85" s="24">
        <v>38725.72</v>
      </c>
      <c r="H85" s="24">
        <v>3.51</v>
      </c>
      <c r="I85" s="31">
        <v>7.6498999999999997</v>
      </c>
      <c r="J85" s="31"/>
      <c r="K85" s="35"/>
    </row>
    <row r="86" spans="2:11" x14ac:dyDescent="0.25">
      <c r="B86" s="8" t="s">
        <v>1445</v>
      </c>
      <c r="C86" s="57" t="s">
        <v>310</v>
      </c>
      <c r="D86" s="54" t="s">
        <v>1446</v>
      </c>
      <c r="E86" s="6" t="s">
        <v>1220</v>
      </c>
      <c r="F86" s="19">
        <v>6000</v>
      </c>
      <c r="G86" s="24">
        <v>29168.49</v>
      </c>
      <c r="H86" s="24">
        <v>2.64</v>
      </c>
      <c r="I86" s="31">
        <v>7.5949999999999998</v>
      </c>
      <c r="J86" s="31"/>
      <c r="K86" s="35" t="s">
        <v>580</v>
      </c>
    </row>
    <row r="87" spans="2:11" x14ac:dyDescent="0.25">
      <c r="B87" s="8" t="s">
        <v>1439</v>
      </c>
      <c r="C87" s="57" t="s">
        <v>130</v>
      </c>
      <c r="D87" s="54" t="s">
        <v>1440</v>
      </c>
      <c r="E87" s="6" t="s">
        <v>690</v>
      </c>
      <c r="F87" s="19">
        <v>5500</v>
      </c>
      <c r="G87" s="24">
        <v>26013.52</v>
      </c>
      <c r="H87" s="24">
        <v>2.36</v>
      </c>
      <c r="I87" s="31">
        <v>7.7248999999999999</v>
      </c>
      <c r="J87" s="31"/>
      <c r="K87" s="35" t="s">
        <v>580</v>
      </c>
    </row>
    <row r="88" spans="2:11" x14ac:dyDescent="0.25">
      <c r="B88" s="8" t="s">
        <v>1423</v>
      </c>
      <c r="C88" s="57" t="s">
        <v>51</v>
      </c>
      <c r="D88" s="54" t="s">
        <v>1424</v>
      </c>
      <c r="E88" s="6" t="s">
        <v>690</v>
      </c>
      <c r="F88" s="19">
        <v>5000</v>
      </c>
      <c r="G88" s="24">
        <v>23706.03</v>
      </c>
      <c r="H88" s="24">
        <v>2.15</v>
      </c>
      <c r="I88" s="31">
        <v>7.7824999999999998</v>
      </c>
      <c r="J88" s="31"/>
      <c r="K88" s="35" t="s">
        <v>580</v>
      </c>
    </row>
    <row r="89" spans="2:11" x14ac:dyDescent="0.25">
      <c r="B89" s="8" t="s">
        <v>1419</v>
      </c>
      <c r="C89" s="57" t="s">
        <v>69</v>
      </c>
      <c r="D89" s="54" t="s">
        <v>1420</v>
      </c>
      <c r="E89" s="6" t="s">
        <v>690</v>
      </c>
      <c r="F89" s="19">
        <v>5000</v>
      </c>
      <c r="G89" s="24">
        <v>23334.9</v>
      </c>
      <c r="H89" s="24">
        <v>2.11</v>
      </c>
      <c r="I89" s="31">
        <v>7.8449999999999998</v>
      </c>
      <c r="J89" s="31"/>
      <c r="K89" s="35" t="s">
        <v>580</v>
      </c>
    </row>
    <row r="90" spans="2:11" x14ac:dyDescent="0.25">
      <c r="B90" s="8" t="s">
        <v>1774</v>
      </c>
      <c r="C90" s="57" t="s">
        <v>62</v>
      </c>
      <c r="D90" s="54" t="s">
        <v>1775</v>
      </c>
      <c r="E90" s="6" t="s">
        <v>1115</v>
      </c>
      <c r="F90" s="19">
        <v>4000</v>
      </c>
      <c r="G90" s="24">
        <v>19510.28</v>
      </c>
      <c r="H90" s="24">
        <v>1.77</v>
      </c>
      <c r="I90" s="31">
        <v>7.6349</v>
      </c>
      <c r="J90" s="31"/>
      <c r="K90" s="35"/>
    </row>
    <row r="91" spans="2:11" x14ac:dyDescent="0.25">
      <c r="B91" s="8" t="s">
        <v>1776</v>
      </c>
      <c r="C91" s="57" t="s">
        <v>709</v>
      </c>
      <c r="D91" s="54" t="s">
        <v>1777</v>
      </c>
      <c r="E91" s="6" t="s">
        <v>690</v>
      </c>
      <c r="F91" s="19">
        <v>4000</v>
      </c>
      <c r="G91" s="24">
        <v>19336.38</v>
      </c>
      <c r="H91" s="24">
        <v>1.75</v>
      </c>
      <c r="I91" s="31">
        <v>7.7324999999999999</v>
      </c>
      <c r="J91" s="31"/>
      <c r="K91" s="35" t="s">
        <v>580</v>
      </c>
    </row>
    <row r="92" spans="2:11" x14ac:dyDescent="0.25">
      <c r="B92" s="8" t="s">
        <v>1778</v>
      </c>
      <c r="C92" s="57" t="s">
        <v>130</v>
      </c>
      <c r="D92" s="54" t="s">
        <v>1779</v>
      </c>
      <c r="E92" s="6" t="s">
        <v>690</v>
      </c>
      <c r="F92" s="19">
        <v>3700</v>
      </c>
      <c r="G92" s="24">
        <v>18063.7</v>
      </c>
      <c r="H92" s="24">
        <v>1.64</v>
      </c>
      <c r="I92" s="31">
        <v>7.6001000000000003</v>
      </c>
      <c r="J92" s="31"/>
      <c r="K92" s="35" t="s">
        <v>580</v>
      </c>
    </row>
    <row r="93" spans="2:11" x14ac:dyDescent="0.25">
      <c r="B93" s="8" t="s">
        <v>1268</v>
      </c>
      <c r="C93" s="57" t="s">
        <v>345</v>
      </c>
      <c r="D93" s="54" t="s">
        <v>1269</v>
      </c>
      <c r="E93" s="6" t="s">
        <v>690</v>
      </c>
      <c r="F93" s="19">
        <v>3000</v>
      </c>
      <c r="G93" s="24">
        <v>14803.65</v>
      </c>
      <c r="H93" s="24">
        <v>1.34</v>
      </c>
      <c r="I93" s="31">
        <v>7.3352000000000004</v>
      </c>
      <c r="J93" s="31"/>
      <c r="K93" s="35"/>
    </row>
    <row r="94" spans="2:11" x14ac:dyDescent="0.25">
      <c r="B94" s="8" t="s">
        <v>1441</v>
      </c>
      <c r="C94" s="57" t="s">
        <v>582</v>
      </c>
      <c r="D94" s="54" t="s">
        <v>1442</v>
      </c>
      <c r="E94" s="6" t="s">
        <v>690</v>
      </c>
      <c r="F94" s="19">
        <v>3000</v>
      </c>
      <c r="G94" s="24">
        <v>13963.91</v>
      </c>
      <c r="H94" s="24">
        <v>1.26</v>
      </c>
      <c r="I94" s="31">
        <v>7.85</v>
      </c>
      <c r="J94" s="31"/>
      <c r="K94" s="35" t="s">
        <v>580</v>
      </c>
    </row>
    <row r="95" spans="2:11" x14ac:dyDescent="0.25">
      <c r="B95" s="8" t="s">
        <v>1780</v>
      </c>
      <c r="C95" s="57" t="s">
        <v>582</v>
      </c>
      <c r="D95" s="54" t="s">
        <v>1781</v>
      </c>
      <c r="E95" s="6" t="s">
        <v>690</v>
      </c>
      <c r="F95" s="19">
        <v>3000</v>
      </c>
      <c r="G95" s="24">
        <v>13944.36</v>
      </c>
      <c r="H95" s="24">
        <v>1.26</v>
      </c>
      <c r="I95" s="31">
        <v>7.85</v>
      </c>
      <c r="J95" s="31"/>
      <c r="K95" s="35" t="s">
        <v>580</v>
      </c>
    </row>
    <row r="96" spans="2:11" x14ac:dyDescent="0.25">
      <c r="B96" s="8" t="s">
        <v>1459</v>
      </c>
      <c r="C96" s="57" t="s">
        <v>709</v>
      </c>
      <c r="D96" s="54" t="s">
        <v>1460</v>
      </c>
      <c r="E96" s="6" t="s">
        <v>690</v>
      </c>
      <c r="F96" s="19">
        <v>2500</v>
      </c>
      <c r="G96" s="24">
        <v>11830.61</v>
      </c>
      <c r="H96" s="24">
        <v>1.07</v>
      </c>
      <c r="I96" s="31">
        <v>7.8825000000000003</v>
      </c>
      <c r="J96" s="31"/>
      <c r="K96" s="35" t="s">
        <v>580</v>
      </c>
    </row>
    <row r="97" spans="2:11" x14ac:dyDescent="0.25">
      <c r="B97" s="8" t="s">
        <v>1455</v>
      </c>
      <c r="C97" s="57" t="s">
        <v>69</v>
      </c>
      <c r="D97" s="54" t="s">
        <v>1456</v>
      </c>
      <c r="E97" s="6" t="s">
        <v>690</v>
      </c>
      <c r="F97" s="19">
        <v>2000</v>
      </c>
      <c r="G97" s="24">
        <v>9475.5499999999993</v>
      </c>
      <c r="H97" s="24">
        <v>0.86</v>
      </c>
      <c r="I97" s="31">
        <v>7.8</v>
      </c>
      <c r="J97" s="31"/>
      <c r="K97" s="35" t="s">
        <v>580</v>
      </c>
    </row>
    <row r="98" spans="2:11" x14ac:dyDescent="0.25">
      <c r="B98" s="8" t="s">
        <v>1782</v>
      </c>
      <c r="C98" s="57" t="s">
        <v>706</v>
      </c>
      <c r="D98" s="54" t="s">
        <v>1783</v>
      </c>
      <c r="E98" s="6" t="s">
        <v>690</v>
      </c>
      <c r="F98" s="19">
        <v>2000</v>
      </c>
      <c r="G98" s="24">
        <v>9320.18</v>
      </c>
      <c r="H98" s="24">
        <v>0.84</v>
      </c>
      <c r="I98" s="31">
        <v>7.9950000000000001</v>
      </c>
      <c r="J98" s="31"/>
      <c r="K98" s="35" t="s">
        <v>580</v>
      </c>
    </row>
    <row r="99" spans="2:11" x14ac:dyDescent="0.25">
      <c r="B99" s="8" t="s">
        <v>1241</v>
      </c>
      <c r="C99" s="57" t="s">
        <v>1226</v>
      </c>
      <c r="D99" s="54" t="s">
        <v>1242</v>
      </c>
      <c r="E99" s="6" t="s">
        <v>1115</v>
      </c>
      <c r="F99" s="19">
        <v>1100</v>
      </c>
      <c r="G99" s="24">
        <v>5413.76</v>
      </c>
      <c r="H99" s="24">
        <v>0.49</v>
      </c>
      <c r="I99" s="31">
        <v>7.36</v>
      </c>
      <c r="J99" s="31"/>
      <c r="K99" s="35" t="s">
        <v>580</v>
      </c>
    </row>
    <row r="100" spans="2:11" x14ac:dyDescent="0.25">
      <c r="B100" s="8" t="s">
        <v>1784</v>
      </c>
      <c r="C100" s="57" t="s">
        <v>1246</v>
      </c>
      <c r="D100" s="54" t="s">
        <v>1785</v>
      </c>
      <c r="E100" s="6" t="s">
        <v>690</v>
      </c>
      <c r="F100" s="19">
        <v>1100</v>
      </c>
      <c r="G100" s="24">
        <v>5403.74</v>
      </c>
      <c r="H100" s="24">
        <v>0.49</v>
      </c>
      <c r="I100" s="31">
        <v>7.5598672999999996</v>
      </c>
      <c r="J100" s="31"/>
      <c r="K100" s="35" t="s">
        <v>580</v>
      </c>
    </row>
    <row r="101" spans="2:11" x14ac:dyDescent="0.25">
      <c r="B101" s="8" t="s">
        <v>1429</v>
      </c>
      <c r="C101" s="57" t="s">
        <v>1237</v>
      </c>
      <c r="D101" s="54" t="s">
        <v>1430</v>
      </c>
      <c r="E101" s="6" t="s">
        <v>1115</v>
      </c>
      <c r="F101" s="19">
        <v>1000</v>
      </c>
      <c r="G101" s="24">
        <v>4926.74</v>
      </c>
      <c r="H101" s="24">
        <v>0.45</v>
      </c>
      <c r="I101" s="31">
        <v>7.4348999999999998</v>
      </c>
      <c r="J101" s="31"/>
      <c r="K101" s="35" t="s">
        <v>580</v>
      </c>
    </row>
    <row r="102" spans="2:11" x14ac:dyDescent="0.25">
      <c r="B102" s="8" t="s">
        <v>1447</v>
      </c>
      <c r="C102" s="57" t="s">
        <v>62</v>
      </c>
      <c r="D102" s="54" t="s">
        <v>1448</v>
      </c>
      <c r="E102" s="6" t="s">
        <v>1115</v>
      </c>
      <c r="F102" s="19">
        <v>1000</v>
      </c>
      <c r="G102" s="24">
        <v>4729.2299999999996</v>
      </c>
      <c r="H102" s="24">
        <v>0.43</v>
      </c>
      <c r="I102" s="31">
        <v>7.74</v>
      </c>
      <c r="J102" s="31"/>
      <c r="K102" s="35" t="s">
        <v>580</v>
      </c>
    </row>
    <row r="103" spans="2:11" x14ac:dyDescent="0.25">
      <c r="B103" s="8" t="s">
        <v>1786</v>
      </c>
      <c r="C103" s="57" t="s">
        <v>310</v>
      </c>
      <c r="D103" s="54" t="s">
        <v>1787</v>
      </c>
      <c r="E103" s="6" t="s">
        <v>1220</v>
      </c>
      <c r="F103" s="19">
        <v>900</v>
      </c>
      <c r="G103" s="24">
        <v>4429.7700000000004</v>
      </c>
      <c r="H103" s="24">
        <v>0.4</v>
      </c>
      <c r="I103" s="31">
        <v>7.3251999999999997</v>
      </c>
      <c r="J103" s="31"/>
      <c r="K103" s="35" t="s">
        <v>580</v>
      </c>
    </row>
    <row r="104" spans="2:11" x14ac:dyDescent="0.25">
      <c r="B104" s="8" t="s">
        <v>1788</v>
      </c>
      <c r="C104" s="57" t="s">
        <v>69</v>
      </c>
      <c r="D104" s="54" t="s">
        <v>1789</v>
      </c>
      <c r="E104" s="6" t="s">
        <v>690</v>
      </c>
      <c r="F104" s="19">
        <v>900</v>
      </c>
      <c r="G104" s="24">
        <v>4423.09</v>
      </c>
      <c r="H104" s="24">
        <v>0.4</v>
      </c>
      <c r="I104" s="31">
        <v>7.3799000000000001</v>
      </c>
      <c r="J104" s="31"/>
      <c r="K104" s="35" t="s">
        <v>580</v>
      </c>
    </row>
    <row r="105" spans="2:11" x14ac:dyDescent="0.25">
      <c r="C105" s="58" t="s">
        <v>39</v>
      </c>
      <c r="D105" s="54"/>
      <c r="E105" s="6"/>
      <c r="F105" s="19"/>
      <c r="G105" s="25">
        <v>342470.05</v>
      </c>
      <c r="H105" s="25">
        <v>31.02</v>
      </c>
      <c r="I105" s="31"/>
      <c r="J105" s="31"/>
      <c r="K105" s="35"/>
    </row>
    <row r="106" spans="2:11" x14ac:dyDescent="0.25">
      <c r="C106" s="57"/>
      <c r="D106" s="54"/>
      <c r="E106" s="6"/>
      <c r="F106" s="19"/>
      <c r="G106" s="24"/>
      <c r="H106" s="24"/>
      <c r="I106" s="31"/>
      <c r="J106" s="31"/>
      <c r="K106" s="35"/>
    </row>
    <row r="107" spans="2:11" x14ac:dyDescent="0.25">
      <c r="C107" s="59" t="s">
        <v>15</v>
      </c>
      <c r="D107" s="54"/>
      <c r="E107" s="6"/>
      <c r="F107" s="19"/>
      <c r="G107" s="24"/>
      <c r="H107" s="24"/>
      <c r="I107" s="31"/>
      <c r="J107" s="31"/>
      <c r="K107" s="35"/>
    </row>
    <row r="108" spans="2:11" x14ac:dyDescent="0.25">
      <c r="B108" s="8" t="s">
        <v>948</v>
      </c>
      <c r="C108" s="57" t="s">
        <v>949</v>
      </c>
      <c r="D108" s="54" t="s">
        <v>950</v>
      </c>
      <c r="E108" s="6" t="s">
        <v>656</v>
      </c>
      <c r="F108" s="19">
        <v>30000000</v>
      </c>
      <c r="G108" s="24">
        <v>29708.79</v>
      </c>
      <c r="H108" s="24">
        <v>2.69</v>
      </c>
      <c r="I108" s="31">
        <v>6.8803999999999998</v>
      </c>
      <c r="J108" s="31"/>
      <c r="K108" s="35"/>
    </row>
    <row r="109" spans="2:11" x14ac:dyDescent="0.25">
      <c r="B109" s="8" t="s">
        <v>1790</v>
      </c>
      <c r="C109" s="57" t="s">
        <v>1791</v>
      </c>
      <c r="D109" s="54" t="s">
        <v>1792</v>
      </c>
      <c r="E109" s="6" t="s">
        <v>656</v>
      </c>
      <c r="F109" s="19">
        <v>25000000</v>
      </c>
      <c r="G109" s="24">
        <v>24557.3</v>
      </c>
      <c r="H109" s="24">
        <v>2.2200000000000002</v>
      </c>
      <c r="I109" s="31">
        <v>6.9999000000000002</v>
      </c>
      <c r="J109" s="31"/>
      <c r="K109" s="35"/>
    </row>
    <row r="110" spans="2:11" x14ac:dyDescent="0.25">
      <c r="B110" s="8" t="s">
        <v>1325</v>
      </c>
      <c r="C110" s="57" t="s">
        <v>1326</v>
      </c>
      <c r="D110" s="54" t="s">
        <v>1327</v>
      </c>
      <c r="E110" s="6" t="s">
        <v>656</v>
      </c>
      <c r="F110" s="19">
        <v>15000000</v>
      </c>
      <c r="G110" s="24">
        <v>14933.07</v>
      </c>
      <c r="H110" s="24">
        <v>1.35</v>
      </c>
      <c r="I110" s="31">
        <v>6.8163999999999998</v>
      </c>
      <c r="J110" s="31"/>
      <c r="K110" s="35"/>
    </row>
    <row r="111" spans="2:11" x14ac:dyDescent="0.25">
      <c r="B111" s="8" t="s">
        <v>1286</v>
      </c>
      <c r="C111" s="57" t="s">
        <v>1287</v>
      </c>
      <c r="D111" s="54" t="s">
        <v>1288</v>
      </c>
      <c r="E111" s="6" t="s">
        <v>656</v>
      </c>
      <c r="F111" s="19">
        <v>8433400</v>
      </c>
      <c r="G111" s="24">
        <v>8428.67</v>
      </c>
      <c r="H111" s="24">
        <v>0.76</v>
      </c>
      <c r="I111" s="31">
        <v>6.8292999999999999</v>
      </c>
      <c r="J111" s="31"/>
      <c r="K111" s="35"/>
    </row>
    <row r="112" spans="2:11" x14ac:dyDescent="0.25">
      <c r="B112" s="8" t="s">
        <v>1793</v>
      </c>
      <c r="C112" s="57" t="s">
        <v>1794</v>
      </c>
      <c r="D112" s="54" t="s">
        <v>1795</v>
      </c>
      <c r="E112" s="6" t="s">
        <v>656</v>
      </c>
      <c r="F112" s="19">
        <v>4250000</v>
      </c>
      <c r="G112" s="24">
        <v>4242.04</v>
      </c>
      <c r="H112" s="24">
        <v>0.38</v>
      </c>
      <c r="I112" s="31">
        <v>6.8493000000000004</v>
      </c>
      <c r="J112" s="31"/>
      <c r="K112" s="35"/>
    </row>
    <row r="113" spans="1:11" x14ac:dyDescent="0.25">
      <c r="B113" s="8" t="s">
        <v>1310</v>
      </c>
      <c r="C113" s="57" t="s">
        <v>1311</v>
      </c>
      <c r="D113" s="54" t="s">
        <v>1312</v>
      </c>
      <c r="E113" s="6" t="s">
        <v>656</v>
      </c>
      <c r="F113" s="19">
        <v>3589800</v>
      </c>
      <c r="G113" s="24">
        <v>3550.32</v>
      </c>
      <c r="H113" s="24">
        <v>0.32</v>
      </c>
      <c r="I113" s="31">
        <v>6.8800999999999997</v>
      </c>
      <c r="J113" s="31"/>
      <c r="K113" s="35"/>
    </row>
    <row r="114" spans="1:11" x14ac:dyDescent="0.25">
      <c r="C114" s="58" t="s">
        <v>39</v>
      </c>
      <c r="D114" s="54"/>
      <c r="E114" s="6"/>
      <c r="F114" s="19"/>
      <c r="G114" s="25">
        <v>85420.19</v>
      </c>
      <c r="H114" s="25">
        <v>7.72</v>
      </c>
      <c r="I114" s="31"/>
      <c r="J114" s="31"/>
      <c r="K114" s="35"/>
    </row>
    <row r="115" spans="1:11" x14ac:dyDescent="0.25">
      <c r="C115" s="57"/>
      <c r="D115" s="54"/>
      <c r="E115" s="6"/>
      <c r="F115" s="19"/>
      <c r="G115" s="24"/>
      <c r="H115" s="24"/>
      <c r="I115" s="31"/>
      <c r="J115" s="31"/>
      <c r="K115" s="35"/>
    </row>
    <row r="116" spans="1:11" x14ac:dyDescent="0.25">
      <c r="C116" s="58" t="s">
        <v>16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17</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A120" s="10"/>
      <c r="B120" s="28"/>
      <c r="C120" s="58" t="s">
        <v>18</v>
      </c>
      <c r="D120" s="54"/>
      <c r="E120" s="6"/>
      <c r="F120" s="19"/>
      <c r="G120" s="24"/>
      <c r="H120" s="24"/>
      <c r="I120" s="31"/>
      <c r="J120" s="31"/>
      <c r="K120" s="35"/>
    </row>
    <row r="121" spans="1:11" x14ac:dyDescent="0.25">
      <c r="C121" s="59" t="s">
        <v>4713</v>
      </c>
      <c r="D121" s="54"/>
      <c r="E121" s="6"/>
      <c r="F121" s="19"/>
      <c r="G121" s="24"/>
      <c r="H121" s="24"/>
      <c r="I121" s="31"/>
      <c r="J121" s="31"/>
      <c r="K121" s="35"/>
    </row>
    <row r="122" spans="1:11" x14ac:dyDescent="0.25">
      <c r="B122" s="8" t="s">
        <v>750</v>
      </c>
      <c r="C122" s="57" t="s">
        <v>4714</v>
      </c>
      <c r="D122" s="54" t="s">
        <v>751</v>
      </c>
      <c r="E122" s="6"/>
      <c r="F122" s="19">
        <v>24234.187999999998</v>
      </c>
      <c r="G122" s="24">
        <v>2443.6</v>
      </c>
      <c r="H122" s="24">
        <v>0.22</v>
      </c>
      <c r="I122" s="31">
        <v>7.18</v>
      </c>
      <c r="J122" s="31"/>
      <c r="K122" s="35"/>
    </row>
    <row r="123" spans="1:11" x14ac:dyDescent="0.25">
      <c r="C123" s="58" t="s">
        <v>39</v>
      </c>
      <c r="D123" s="54"/>
      <c r="E123" s="6"/>
      <c r="F123" s="19"/>
      <c r="G123" s="25">
        <v>2443.6</v>
      </c>
      <c r="H123" s="25">
        <v>0.22</v>
      </c>
      <c r="I123" s="31"/>
      <c r="J123" s="31"/>
      <c r="K123" s="35"/>
    </row>
    <row r="124" spans="1:11" x14ac:dyDescent="0.25">
      <c r="C124" s="57"/>
      <c r="D124" s="54"/>
      <c r="E124" s="6"/>
      <c r="F124" s="19"/>
      <c r="G124" s="24"/>
      <c r="H124" s="24"/>
      <c r="I124" s="31"/>
      <c r="J124" s="31"/>
      <c r="K124" s="35"/>
    </row>
    <row r="125" spans="1:11" x14ac:dyDescent="0.25">
      <c r="C125" s="58" t="s">
        <v>20</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21</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8" t="s">
        <v>22</v>
      </c>
      <c r="D129" s="54"/>
      <c r="E129" s="6"/>
      <c r="F129" s="19"/>
      <c r="G129" s="24" t="s">
        <v>2</v>
      </c>
      <c r="H129" s="24" t="s">
        <v>2</v>
      </c>
      <c r="I129" s="31"/>
      <c r="J129" s="31"/>
      <c r="K129" s="35"/>
    </row>
    <row r="130" spans="1:54" x14ac:dyDescent="0.25">
      <c r="C130" s="57"/>
      <c r="D130" s="54"/>
      <c r="E130" s="6"/>
      <c r="F130" s="19"/>
      <c r="G130" s="24"/>
      <c r="H130" s="24"/>
      <c r="I130" s="31"/>
      <c r="J130" s="31"/>
      <c r="K130" s="35"/>
    </row>
    <row r="131" spans="1:54" x14ac:dyDescent="0.25">
      <c r="C131" s="59" t="s">
        <v>23</v>
      </c>
      <c r="D131" s="54"/>
      <c r="E131" s="6"/>
      <c r="F131" s="19"/>
      <c r="G131" s="24"/>
      <c r="H131" s="24"/>
      <c r="I131" s="31"/>
      <c r="J131" s="31"/>
      <c r="K131" s="35"/>
    </row>
    <row r="132" spans="1:54" x14ac:dyDescent="0.25">
      <c r="B132" s="8" t="s">
        <v>37</v>
      </c>
      <c r="C132" s="57" t="s">
        <v>38</v>
      </c>
      <c r="D132" s="54"/>
      <c r="E132" s="6"/>
      <c r="F132" s="19"/>
      <c r="G132" s="24">
        <v>39099.15</v>
      </c>
      <c r="H132" s="24">
        <v>3.54</v>
      </c>
      <c r="I132" s="31"/>
      <c r="J132" s="31"/>
      <c r="K132" s="35"/>
    </row>
    <row r="133" spans="1:54" x14ac:dyDescent="0.25">
      <c r="C133" s="58" t="s">
        <v>39</v>
      </c>
      <c r="D133" s="54"/>
      <c r="E133" s="6"/>
      <c r="F133" s="19"/>
      <c r="G133" s="25">
        <v>39099.15</v>
      </c>
      <c r="H133" s="25">
        <v>3.54</v>
      </c>
      <c r="I133" s="31"/>
      <c r="J133" s="31"/>
      <c r="K133" s="35"/>
    </row>
    <row r="134" spans="1:54" x14ac:dyDescent="0.25">
      <c r="C134" s="57"/>
      <c r="D134" s="54"/>
      <c r="E134" s="6"/>
      <c r="F134" s="19"/>
      <c r="G134" s="24"/>
      <c r="H134" s="24"/>
      <c r="I134" s="31"/>
      <c r="J134" s="31"/>
      <c r="K134" s="35"/>
    </row>
    <row r="135" spans="1:54" x14ac:dyDescent="0.25">
      <c r="A135" s="10"/>
      <c r="B135" s="28"/>
      <c r="C135" s="58" t="s">
        <v>24</v>
      </c>
      <c r="D135" s="54"/>
      <c r="E135" s="6"/>
      <c r="F135" s="19"/>
      <c r="G135" s="24"/>
      <c r="H135" s="24"/>
      <c r="I135" s="31"/>
      <c r="J135" s="31"/>
      <c r="K135" s="35"/>
    </row>
    <row r="136" spans="1:54" s="2" customFormat="1" ht="13.5" x14ac:dyDescent="0.25">
      <c r="A136" s="28"/>
      <c r="B136" s="28"/>
      <c r="C136" s="57" t="s">
        <v>4705</v>
      </c>
      <c r="D136" s="54"/>
      <c r="E136" s="6"/>
      <c r="F136" s="19"/>
      <c r="G136" s="24" t="s">
        <v>2</v>
      </c>
      <c r="H136" s="24" t="s">
        <v>2</v>
      </c>
      <c r="I136" s="31"/>
      <c r="J136" s="31"/>
      <c r="K136" s="35"/>
      <c r="L136" s="3"/>
      <c r="AI136" s="3"/>
      <c r="AV136" s="3"/>
      <c r="AX136" s="3"/>
      <c r="BB136" s="3"/>
    </row>
    <row r="137" spans="1:54" x14ac:dyDescent="0.25">
      <c r="B137" s="8"/>
      <c r="C137" s="57" t="s">
        <v>40</v>
      </c>
      <c r="D137" s="54"/>
      <c r="E137" s="6"/>
      <c r="F137" s="19"/>
      <c r="G137" s="24">
        <v>-5933.81</v>
      </c>
      <c r="H137" s="24">
        <v>-0.52</v>
      </c>
      <c r="I137" s="31"/>
      <c r="J137" s="31"/>
      <c r="K137" s="35"/>
    </row>
    <row r="138" spans="1:54" x14ac:dyDescent="0.25">
      <c r="C138" s="58" t="s">
        <v>39</v>
      </c>
      <c r="D138" s="54"/>
      <c r="E138" s="6"/>
      <c r="F138" s="19"/>
      <c r="G138" s="25">
        <v>-5933.81</v>
      </c>
      <c r="H138" s="25">
        <v>-0.52</v>
      </c>
      <c r="I138" s="31"/>
      <c r="J138" s="31"/>
      <c r="K138" s="35"/>
    </row>
    <row r="139" spans="1:54" x14ac:dyDescent="0.25">
      <c r="C139" s="57"/>
      <c r="D139" s="54"/>
      <c r="E139" s="6"/>
      <c r="F139" s="19"/>
      <c r="G139" s="24"/>
      <c r="H139" s="24"/>
      <c r="I139" s="31"/>
      <c r="J139" s="31"/>
      <c r="K139" s="35"/>
    </row>
    <row r="140" spans="1:54" x14ac:dyDescent="0.25">
      <c r="C140" s="60" t="s">
        <v>41</v>
      </c>
      <c r="D140" s="55"/>
      <c r="E140" s="5"/>
      <c r="F140" s="20"/>
      <c r="G140" s="26">
        <v>1103987.6399999999</v>
      </c>
      <c r="H140" s="26">
        <v>100.00000000000001</v>
      </c>
      <c r="I140" s="32"/>
      <c r="J140" s="32"/>
      <c r="K140" s="36"/>
    </row>
    <row r="143" spans="1:54" x14ac:dyDescent="0.25">
      <c r="C143" s="1" t="s">
        <v>42</v>
      </c>
    </row>
    <row r="144" spans="1:54" x14ac:dyDescent="0.25">
      <c r="C144" s="37" t="s">
        <v>43</v>
      </c>
      <c r="D144" s="37"/>
      <c r="E144" s="37"/>
      <c r="F144" s="37"/>
      <c r="G144" s="37"/>
      <c r="H144" s="37"/>
      <c r="I144" s="37"/>
      <c r="J144" s="37"/>
      <c r="K144" s="37"/>
    </row>
    <row r="145" spans="3:6" x14ac:dyDescent="0.25">
      <c r="C145" s="2" t="s">
        <v>44</v>
      </c>
    </row>
    <row r="146" spans="3:6" x14ac:dyDescent="0.25">
      <c r="C146" s="2" t="s">
        <v>45</v>
      </c>
    </row>
    <row r="147" spans="3:6" x14ac:dyDescent="0.25">
      <c r="C147" s="2" t="s">
        <v>46</v>
      </c>
    </row>
    <row r="148" spans="3:6" x14ac:dyDescent="0.25">
      <c r="C148" s="2" t="s">
        <v>47</v>
      </c>
    </row>
    <row r="150" spans="3:6" x14ac:dyDescent="0.25">
      <c r="C150" s="77" t="s">
        <v>4788</v>
      </c>
      <c r="E150" s="77" t="s">
        <v>4789</v>
      </c>
      <c r="F150" s="78"/>
    </row>
    <row r="151" spans="3:6" x14ac:dyDescent="0.25">
      <c r="E151" s="2" t="s">
        <v>4807</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IV146"/>
  <sheetViews>
    <sheetView showGridLines="0" zoomScale="90" zoomScaleNormal="90" workbookViewId="0">
      <pane ySplit="6" topLeftCell="A12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1796</v>
      </c>
      <c r="J2" s="38" t="s">
        <v>4517</v>
      </c>
    </row>
    <row r="3" spans="1:54" ht="16.5" x14ac:dyDescent="0.3">
      <c r="C3" s="1" t="s">
        <v>26</v>
      </c>
      <c r="D3" s="21" t="s">
        <v>1797</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1798</v>
      </c>
      <c r="C10" s="57" t="s">
        <v>1799</v>
      </c>
      <c r="D10" s="54" t="s">
        <v>1800</v>
      </c>
      <c r="E10" s="6" t="s">
        <v>96</v>
      </c>
      <c r="F10" s="19">
        <v>1400000</v>
      </c>
      <c r="G10" s="24">
        <v>60714.5</v>
      </c>
      <c r="H10" s="24">
        <v>3.93</v>
      </c>
      <c r="I10" s="31"/>
      <c r="J10" s="31"/>
      <c r="K10" s="35"/>
    </row>
    <row r="11" spans="1:54" x14ac:dyDescent="0.25">
      <c r="B11" s="8" t="s">
        <v>1801</v>
      </c>
      <c r="C11" s="57" t="s">
        <v>1170</v>
      </c>
      <c r="D11" s="54" t="s">
        <v>1802</v>
      </c>
      <c r="E11" s="6" t="s">
        <v>96</v>
      </c>
      <c r="F11" s="19">
        <v>1490000</v>
      </c>
      <c r="G11" s="24">
        <v>52273.67</v>
      </c>
      <c r="H11" s="24">
        <v>3.38</v>
      </c>
      <c r="I11" s="31"/>
      <c r="J11" s="31"/>
      <c r="K11" s="35"/>
    </row>
    <row r="12" spans="1:54" x14ac:dyDescent="0.25">
      <c r="B12" s="8" t="s">
        <v>167</v>
      </c>
      <c r="C12" s="57" t="s">
        <v>168</v>
      </c>
      <c r="D12" s="54" t="s">
        <v>169</v>
      </c>
      <c r="E12" s="6" t="s">
        <v>112</v>
      </c>
      <c r="F12" s="19">
        <v>1623740</v>
      </c>
      <c r="G12" s="24">
        <v>52008.39</v>
      </c>
      <c r="H12" s="24">
        <v>3.36</v>
      </c>
      <c r="I12" s="31"/>
      <c r="J12" s="31"/>
      <c r="K12" s="35"/>
    </row>
    <row r="13" spans="1:54" x14ac:dyDescent="0.25">
      <c r="B13" s="8" t="s">
        <v>274</v>
      </c>
      <c r="C13" s="57" t="s">
        <v>275</v>
      </c>
      <c r="D13" s="54" t="s">
        <v>276</v>
      </c>
      <c r="E13" s="6" t="s">
        <v>112</v>
      </c>
      <c r="F13" s="19">
        <v>1400000</v>
      </c>
      <c r="G13" s="24">
        <v>49583.1</v>
      </c>
      <c r="H13" s="24">
        <v>3.21</v>
      </c>
      <c r="I13" s="31"/>
      <c r="J13" s="31"/>
      <c r="K13" s="35"/>
    </row>
    <row r="14" spans="1:54" x14ac:dyDescent="0.25">
      <c r="B14" s="8" t="s">
        <v>287</v>
      </c>
      <c r="C14" s="57" t="s">
        <v>288</v>
      </c>
      <c r="D14" s="54" t="s">
        <v>289</v>
      </c>
      <c r="E14" s="6" t="s">
        <v>290</v>
      </c>
      <c r="F14" s="19">
        <v>5169750</v>
      </c>
      <c r="G14" s="24">
        <v>48277.71</v>
      </c>
      <c r="H14" s="24">
        <v>3.12</v>
      </c>
      <c r="I14" s="31"/>
      <c r="J14" s="31"/>
      <c r="K14" s="35"/>
    </row>
    <row r="15" spans="1:54" x14ac:dyDescent="0.25">
      <c r="B15" s="8" t="s">
        <v>1803</v>
      </c>
      <c r="C15" s="57" t="s">
        <v>1804</v>
      </c>
      <c r="D15" s="54" t="s">
        <v>1805</v>
      </c>
      <c r="E15" s="6" t="s">
        <v>82</v>
      </c>
      <c r="F15" s="19">
        <v>1511202</v>
      </c>
      <c r="G15" s="24">
        <v>46567.69</v>
      </c>
      <c r="H15" s="24">
        <v>3.01</v>
      </c>
      <c r="I15" s="31"/>
      <c r="J15" s="31"/>
      <c r="K15" s="35"/>
    </row>
    <row r="16" spans="1:54" x14ac:dyDescent="0.25">
      <c r="B16" s="8" t="s">
        <v>886</v>
      </c>
      <c r="C16" s="57" t="s">
        <v>887</v>
      </c>
      <c r="D16" s="54" t="s">
        <v>888</v>
      </c>
      <c r="E16" s="6" t="s">
        <v>443</v>
      </c>
      <c r="F16" s="19">
        <v>3500000</v>
      </c>
      <c r="G16" s="24">
        <v>43807.75</v>
      </c>
      <c r="H16" s="24">
        <v>2.83</v>
      </c>
      <c r="I16" s="31"/>
      <c r="J16" s="31"/>
      <c r="K16" s="35"/>
    </row>
    <row r="17" spans="2:11" x14ac:dyDescent="0.25">
      <c r="B17" s="8" t="s">
        <v>347</v>
      </c>
      <c r="C17" s="57" t="s">
        <v>348</v>
      </c>
      <c r="D17" s="54" t="s">
        <v>349</v>
      </c>
      <c r="E17" s="6" t="s">
        <v>104</v>
      </c>
      <c r="F17" s="19">
        <v>3249946</v>
      </c>
      <c r="G17" s="24">
        <v>40312.33</v>
      </c>
      <c r="H17" s="24">
        <v>2.61</v>
      </c>
      <c r="I17" s="31"/>
      <c r="J17" s="31"/>
      <c r="K17" s="35"/>
    </row>
    <row r="18" spans="2:11" x14ac:dyDescent="0.25">
      <c r="B18" s="8" t="s">
        <v>262</v>
      </c>
      <c r="C18" s="57" t="s">
        <v>263</v>
      </c>
      <c r="D18" s="54" t="s">
        <v>264</v>
      </c>
      <c r="E18" s="6" t="s">
        <v>156</v>
      </c>
      <c r="F18" s="19">
        <v>8682397</v>
      </c>
      <c r="G18" s="24">
        <v>38059.29</v>
      </c>
      <c r="H18" s="24">
        <v>2.46</v>
      </c>
      <c r="I18" s="31"/>
      <c r="J18" s="31"/>
      <c r="K18" s="35"/>
    </row>
    <row r="19" spans="2:11" x14ac:dyDescent="0.25">
      <c r="B19" s="8" t="s">
        <v>113</v>
      </c>
      <c r="C19" s="57" t="s">
        <v>114</v>
      </c>
      <c r="D19" s="54" t="s">
        <v>115</v>
      </c>
      <c r="E19" s="6" t="s">
        <v>116</v>
      </c>
      <c r="F19" s="19">
        <v>96000</v>
      </c>
      <c r="G19" s="24">
        <v>36972.239999999998</v>
      </c>
      <c r="H19" s="24">
        <v>2.39</v>
      </c>
      <c r="I19" s="31"/>
      <c r="J19" s="31"/>
      <c r="K19" s="35"/>
    </row>
    <row r="20" spans="2:11" x14ac:dyDescent="0.25">
      <c r="B20" s="8" t="s">
        <v>93</v>
      </c>
      <c r="C20" s="57" t="s">
        <v>94</v>
      </c>
      <c r="D20" s="54" t="s">
        <v>95</v>
      </c>
      <c r="E20" s="6" t="s">
        <v>96</v>
      </c>
      <c r="F20" s="19">
        <v>2800000</v>
      </c>
      <c r="G20" s="24">
        <v>35274.400000000001</v>
      </c>
      <c r="H20" s="24">
        <v>2.2799999999999998</v>
      </c>
      <c r="I20" s="31"/>
      <c r="J20" s="31"/>
      <c r="K20" s="35"/>
    </row>
    <row r="21" spans="2:11" x14ac:dyDescent="0.25">
      <c r="B21" s="8" t="s">
        <v>910</v>
      </c>
      <c r="C21" s="57" t="s">
        <v>911</v>
      </c>
      <c r="D21" s="54" t="s">
        <v>912</v>
      </c>
      <c r="E21" s="6" t="s">
        <v>116</v>
      </c>
      <c r="F21" s="19">
        <v>4260011</v>
      </c>
      <c r="G21" s="24">
        <v>35136.57</v>
      </c>
      <c r="H21" s="24">
        <v>2.27</v>
      </c>
      <c r="I21" s="31"/>
      <c r="J21" s="31"/>
      <c r="K21" s="35"/>
    </row>
    <row r="22" spans="2:11" x14ac:dyDescent="0.25">
      <c r="B22" s="8" t="s">
        <v>499</v>
      </c>
      <c r="C22" s="57" t="s">
        <v>500</v>
      </c>
      <c r="D22" s="54" t="s">
        <v>501</v>
      </c>
      <c r="E22" s="6" t="s">
        <v>251</v>
      </c>
      <c r="F22" s="19">
        <v>200000</v>
      </c>
      <c r="G22" s="24">
        <v>34732.1</v>
      </c>
      <c r="H22" s="24">
        <v>2.25</v>
      </c>
      <c r="I22" s="31"/>
      <c r="J22" s="31"/>
      <c r="K22" s="35"/>
    </row>
    <row r="23" spans="2:11" x14ac:dyDescent="0.25">
      <c r="B23" s="8" t="s">
        <v>919</v>
      </c>
      <c r="C23" s="57" t="s">
        <v>920</v>
      </c>
      <c r="D23" s="54" t="s">
        <v>921</v>
      </c>
      <c r="E23" s="6" t="s">
        <v>100</v>
      </c>
      <c r="F23" s="19">
        <v>3100000</v>
      </c>
      <c r="G23" s="24">
        <v>34515.4</v>
      </c>
      <c r="H23" s="24">
        <v>2.23</v>
      </c>
      <c r="I23" s="31"/>
      <c r="J23" s="31"/>
      <c r="K23" s="35"/>
    </row>
    <row r="24" spans="2:11" x14ac:dyDescent="0.25">
      <c r="B24" s="8" t="s">
        <v>109</v>
      </c>
      <c r="C24" s="57" t="s">
        <v>110</v>
      </c>
      <c r="D24" s="54" t="s">
        <v>111</v>
      </c>
      <c r="E24" s="6" t="s">
        <v>112</v>
      </c>
      <c r="F24" s="19">
        <v>5258000</v>
      </c>
      <c r="G24" s="24">
        <v>33887.81</v>
      </c>
      <c r="H24" s="24">
        <v>2.19</v>
      </c>
      <c r="I24" s="31"/>
      <c r="J24" s="31"/>
      <c r="K24" s="35"/>
    </row>
    <row r="25" spans="2:11" x14ac:dyDescent="0.25">
      <c r="B25" s="8" t="s">
        <v>834</v>
      </c>
      <c r="C25" s="57" t="s">
        <v>835</v>
      </c>
      <c r="D25" s="54" t="s">
        <v>836</v>
      </c>
      <c r="E25" s="6" t="s">
        <v>225</v>
      </c>
      <c r="F25" s="19">
        <v>4500000</v>
      </c>
      <c r="G25" s="24">
        <v>30881.25</v>
      </c>
      <c r="H25" s="24">
        <v>2</v>
      </c>
      <c r="I25" s="31"/>
      <c r="J25" s="31"/>
      <c r="K25" s="35"/>
    </row>
    <row r="26" spans="2:11" x14ac:dyDescent="0.25">
      <c r="B26" s="8" t="s">
        <v>1806</v>
      </c>
      <c r="C26" s="57" t="s">
        <v>1807</v>
      </c>
      <c r="D26" s="54" t="s">
        <v>1808</v>
      </c>
      <c r="E26" s="6" t="s">
        <v>116</v>
      </c>
      <c r="F26" s="19">
        <v>3657080</v>
      </c>
      <c r="G26" s="24">
        <v>30203.82</v>
      </c>
      <c r="H26" s="24">
        <v>1.95</v>
      </c>
      <c r="I26" s="31"/>
      <c r="J26" s="31"/>
      <c r="K26" s="35"/>
    </row>
    <row r="27" spans="2:11" x14ac:dyDescent="0.25">
      <c r="B27" s="8" t="s">
        <v>256</v>
      </c>
      <c r="C27" s="57" t="s">
        <v>257</v>
      </c>
      <c r="D27" s="54" t="s">
        <v>258</v>
      </c>
      <c r="E27" s="6" t="s">
        <v>100</v>
      </c>
      <c r="F27" s="19">
        <v>2343540</v>
      </c>
      <c r="G27" s="24">
        <v>29021.23</v>
      </c>
      <c r="H27" s="24">
        <v>1.88</v>
      </c>
      <c r="I27" s="31"/>
      <c r="J27" s="31"/>
      <c r="K27" s="35"/>
    </row>
    <row r="28" spans="2:11" x14ac:dyDescent="0.25">
      <c r="B28" s="8" t="s">
        <v>506</v>
      </c>
      <c r="C28" s="57" t="s">
        <v>507</v>
      </c>
      <c r="D28" s="54" t="s">
        <v>508</v>
      </c>
      <c r="E28" s="6" t="s">
        <v>340</v>
      </c>
      <c r="F28" s="19">
        <v>3266269</v>
      </c>
      <c r="G28" s="24">
        <v>28981.599999999999</v>
      </c>
      <c r="H28" s="24">
        <v>1.87</v>
      </c>
      <c r="I28" s="31"/>
      <c r="J28" s="31"/>
      <c r="K28" s="35"/>
    </row>
    <row r="29" spans="2:11" x14ac:dyDescent="0.25">
      <c r="B29" s="8" t="s">
        <v>75</v>
      </c>
      <c r="C29" s="57" t="s">
        <v>76</v>
      </c>
      <c r="D29" s="54" t="s">
        <v>77</v>
      </c>
      <c r="E29" s="6" t="s">
        <v>78</v>
      </c>
      <c r="F29" s="19">
        <v>1401093</v>
      </c>
      <c r="G29" s="24">
        <v>28383.34</v>
      </c>
      <c r="H29" s="24">
        <v>1.84</v>
      </c>
      <c r="I29" s="31"/>
      <c r="J29" s="31"/>
      <c r="K29" s="35"/>
    </row>
    <row r="30" spans="2:11" x14ac:dyDescent="0.25">
      <c r="B30" s="8" t="s">
        <v>139</v>
      </c>
      <c r="C30" s="57" t="s">
        <v>140</v>
      </c>
      <c r="D30" s="54" t="s">
        <v>141</v>
      </c>
      <c r="E30" s="6" t="s">
        <v>57</v>
      </c>
      <c r="F30" s="19">
        <v>450000</v>
      </c>
      <c r="G30" s="24">
        <v>28234.799999999999</v>
      </c>
      <c r="H30" s="24">
        <v>1.83</v>
      </c>
      <c r="I30" s="31"/>
      <c r="J30" s="31"/>
      <c r="K30" s="35"/>
    </row>
    <row r="31" spans="2:11" x14ac:dyDescent="0.25">
      <c r="B31" s="8" t="s">
        <v>1809</v>
      </c>
      <c r="C31" s="57" t="s">
        <v>1810</v>
      </c>
      <c r="D31" s="54" t="s">
        <v>1811</v>
      </c>
      <c r="E31" s="6" t="s">
        <v>74</v>
      </c>
      <c r="F31" s="19">
        <v>713774</v>
      </c>
      <c r="G31" s="24">
        <v>27039.54</v>
      </c>
      <c r="H31" s="24">
        <v>1.75</v>
      </c>
      <c r="I31" s="31"/>
      <c r="J31" s="31"/>
      <c r="K31" s="35"/>
    </row>
    <row r="32" spans="2:11" x14ac:dyDescent="0.25">
      <c r="B32" s="8" t="s">
        <v>1812</v>
      </c>
      <c r="C32" s="57" t="s">
        <v>1813</v>
      </c>
      <c r="D32" s="54" t="s">
        <v>1814</v>
      </c>
      <c r="E32" s="6" t="s">
        <v>145</v>
      </c>
      <c r="F32" s="19">
        <v>1000000</v>
      </c>
      <c r="G32" s="24">
        <v>22446.5</v>
      </c>
      <c r="H32" s="24">
        <v>1.45</v>
      </c>
      <c r="I32" s="31"/>
      <c r="J32" s="31"/>
      <c r="K32" s="35"/>
    </row>
    <row r="33" spans="2:11" x14ac:dyDescent="0.25">
      <c r="B33" s="8" t="s">
        <v>840</v>
      </c>
      <c r="C33" s="57" t="s">
        <v>841</v>
      </c>
      <c r="D33" s="54" t="s">
        <v>842</v>
      </c>
      <c r="E33" s="6" t="s">
        <v>135</v>
      </c>
      <c r="F33" s="19">
        <v>1123909</v>
      </c>
      <c r="G33" s="24">
        <v>22281.5</v>
      </c>
      <c r="H33" s="24">
        <v>1.44</v>
      </c>
      <c r="I33" s="31"/>
      <c r="J33" s="31"/>
      <c r="K33" s="35"/>
    </row>
    <row r="34" spans="2:11" x14ac:dyDescent="0.25">
      <c r="B34" s="8" t="s">
        <v>1815</v>
      </c>
      <c r="C34" s="57" t="s">
        <v>1816</v>
      </c>
      <c r="D34" s="54" t="s">
        <v>1817</v>
      </c>
      <c r="E34" s="6" t="s">
        <v>82</v>
      </c>
      <c r="F34" s="19">
        <v>5238213</v>
      </c>
      <c r="G34" s="24">
        <v>22217.88</v>
      </c>
      <c r="H34" s="24">
        <v>1.44</v>
      </c>
      <c r="I34" s="31"/>
      <c r="J34" s="31"/>
      <c r="K34" s="35"/>
    </row>
    <row r="35" spans="2:11" x14ac:dyDescent="0.25">
      <c r="B35" s="8" t="s">
        <v>1818</v>
      </c>
      <c r="C35" s="57" t="s">
        <v>1819</v>
      </c>
      <c r="D35" s="54" t="s">
        <v>1820</v>
      </c>
      <c r="E35" s="6" t="s">
        <v>145</v>
      </c>
      <c r="F35" s="19">
        <v>1480514</v>
      </c>
      <c r="G35" s="24">
        <v>21369</v>
      </c>
      <c r="H35" s="24">
        <v>1.38</v>
      </c>
      <c r="I35" s="31"/>
      <c r="J35" s="31"/>
      <c r="K35" s="35"/>
    </row>
    <row r="36" spans="2:11" x14ac:dyDescent="0.25">
      <c r="B36" s="8" t="s">
        <v>852</v>
      </c>
      <c r="C36" s="57" t="s">
        <v>853</v>
      </c>
      <c r="D36" s="54" t="s">
        <v>854</v>
      </c>
      <c r="E36" s="6" t="s">
        <v>225</v>
      </c>
      <c r="F36" s="19">
        <v>1893117</v>
      </c>
      <c r="G36" s="24">
        <v>20633.080000000002</v>
      </c>
      <c r="H36" s="24">
        <v>1.33</v>
      </c>
      <c r="I36" s="31"/>
      <c r="J36" s="31"/>
      <c r="K36" s="35"/>
    </row>
    <row r="37" spans="2:11" x14ac:dyDescent="0.25">
      <c r="B37" s="8" t="s">
        <v>50</v>
      </c>
      <c r="C37" s="57" t="s">
        <v>51</v>
      </c>
      <c r="D37" s="54" t="s">
        <v>52</v>
      </c>
      <c r="E37" s="6" t="s">
        <v>53</v>
      </c>
      <c r="F37" s="19">
        <v>1200000</v>
      </c>
      <c r="G37" s="24">
        <v>20511</v>
      </c>
      <c r="H37" s="24">
        <v>1.33</v>
      </c>
      <c r="I37" s="31"/>
      <c r="J37" s="31"/>
      <c r="K37" s="35"/>
    </row>
    <row r="38" spans="2:11" x14ac:dyDescent="0.25">
      <c r="B38" s="8" t="s">
        <v>325</v>
      </c>
      <c r="C38" s="57" t="s">
        <v>326</v>
      </c>
      <c r="D38" s="54" t="s">
        <v>327</v>
      </c>
      <c r="E38" s="6" t="s">
        <v>112</v>
      </c>
      <c r="F38" s="19">
        <v>32820234</v>
      </c>
      <c r="G38" s="24">
        <v>20266.490000000002</v>
      </c>
      <c r="H38" s="24">
        <v>1.31</v>
      </c>
      <c r="I38" s="31"/>
      <c r="J38" s="31"/>
      <c r="K38" s="35"/>
    </row>
    <row r="39" spans="2:11" x14ac:dyDescent="0.25">
      <c r="B39" s="8" t="s">
        <v>1821</v>
      </c>
      <c r="C39" s="57" t="s">
        <v>1822</v>
      </c>
      <c r="D39" s="54" t="s">
        <v>1823</v>
      </c>
      <c r="E39" s="6" t="s">
        <v>112</v>
      </c>
      <c r="F39" s="19">
        <v>1032838</v>
      </c>
      <c r="G39" s="24">
        <v>19966.82</v>
      </c>
      <c r="H39" s="24">
        <v>1.29</v>
      </c>
      <c r="I39" s="31"/>
      <c r="J39" s="31"/>
      <c r="K39" s="35"/>
    </row>
    <row r="40" spans="2:11" x14ac:dyDescent="0.25">
      <c r="B40" s="8" t="s">
        <v>450</v>
      </c>
      <c r="C40" s="57" t="s">
        <v>451</v>
      </c>
      <c r="D40" s="54" t="s">
        <v>452</v>
      </c>
      <c r="E40" s="6" t="s">
        <v>100</v>
      </c>
      <c r="F40" s="19">
        <v>824704</v>
      </c>
      <c r="G40" s="24">
        <v>19208.18</v>
      </c>
      <c r="H40" s="24">
        <v>1.24</v>
      </c>
      <c r="I40" s="31"/>
      <c r="J40" s="31"/>
      <c r="K40" s="35"/>
    </row>
    <row r="41" spans="2:11" x14ac:dyDescent="0.25">
      <c r="B41" s="8" t="s">
        <v>884</v>
      </c>
      <c r="C41" s="57" t="s">
        <v>706</v>
      </c>
      <c r="D41" s="54" t="s">
        <v>885</v>
      </c>
      <c r="E41" s="6" t="s">
        <v>53</v>
      </c>
      <c r="F41" s="19">
        <v>12082508</v>
      </c>
      <c r="G41" s="24">
        <v>18866.84</v>
      </c>
      <c r="H41" s="24">
        <v>1.22</v>
      </c>
      <c r="I41" s="31"/>
      <c r="J41" s="31"/>
      <c r="K41" s="35"/>
    </row>
    <row r="42" spans="2:11" x14ac:dyDescent="0.25">
      <c r="B42" s="8" t="s">
        <v>265</v>
      </c>
      <c r="C42" s="57" t="s">
        <v>266</v>
      </c>
      <c r="D42" s="54" t="s">
        <v>267</v>
      </c>
      <c r="E42" s="6" t="s">
        <v>112</v>
      </c>
      <c r="F42" s="19">
        <v>117519</v>
      </c>
      <c r="G42" s="24">
        <v>18811.150000000001</v>
      </c>
      <c r="H42" s="24">
        <v>1.22</v>
      </c>
      <c r="I42" s="31"/>
      <c r="J42" s="31"/>
      <c r="K42" s="35"/>
    </row>
    <row r="43" spans="2:11" x14ac:dyDescent="0.25">
      <c r="B43" s="8" t="s">
        <v>913</v>
      </c>
      <c r="C43" s="57" t="s">
        <v>914</v>
      </c>
      <c r="D43" s="54" t="s">
        <v>915</v>
      </c>
      <c r="E43" s="6" t="s">
        <v>152</v>
      </c>
      <c r="F43" s="19">
        <v>365048</v>
      </c>
      <c r="G43" s="24">
        <v>18764.009999999998</v>
      </c>
      <c r="H43" s="24">
        <v>1.21</v>
      </c>
      <c r="I43" s="31"/>
      <c r="J43" s="31"/>
      <c r="K43" s="35"/>
    </row>
    <row r="44" spans="2:11" x14ac:dyDescent="0.25">
      <c r="B44" s="8" t="s">
        <v>428</v>
      </c>
      <c r="C44" s="57" t="s">
        <v>429</v>
      </c>
      <c r="D44" s="54" t="s">
        <v>430</v>
      </c>
      <c r="E44" s="6" t="s">
        <v>96</v>
      </c>
      <c r="F44" s="19">
        <v>6584948</v>
      </c>
      <c r="G44" s="24">
        <v>18220.55</v>
      </c>
      <c r="H44" s="24">
        <v>1.18</v>
      </c>
      <c r="I44" s="31"/>
      <c r="J44" s="31"/>
      <c r="K44" s="35"/>
    </row>
    <row r="45" spans="2:11" x14ac:dyDescent="0.25">
      <c r="B45" s="8" t="s">
        <v>889</v>
      </c>
      <c r="C45" s="57" t="s">
        <v>890</v>
      </c>
      <c r="D45" s="54" t="s">
        <v>891</v>
      </c>
      <c r="E45" s="6" t="s">
        <v>74</v>
      </c>
      <c r="F45" s="19">
        <v>1728391</v>
      </c>
      <c r="G45" s="24">
        <v>17635.64</v>
      </c>
      <c r="H45" s="24">
        <v>1.1399999999999999</v>
      </c>
      <c r="I45" s="31"/>
      <c r="J45" s="31"/>
      <c r="K45" s="35"/>
    </row>
    <row r="46" spans="2:11" x14ac:dyDescent="0.25">
      <c r="B46" s="8" t="s">
        <v>268</v>
      </c>
      <c r="C46" s="57" t="s">
        <v>269</v>
      </c>
      <c r="D46" s="54" t="s">
        <v>270</v>
      </c>
      <c r="E46" s="6" t="s">
        <v>112</v>
      </c>
      <c r="F46" s="19">
        <v>2527778</v>
      </c>
      <c r="G46" s="24">
        <v>17382.27</v>
      </c>
      <c r="H46" s="24">
        <v>1.1200000000000001</v>
      </c>
      <c r="I46" s="31"/>
      <c r="J46" s="31"/>
      <c r="K46" s="35"/>
    </row>
    <row r="47" spans="2:11" x14ac:dyDescent="0.25">
      <c r="B47" s="8" t="s">
        <v>1824</v>
      </c>
      <c r="C47" s="57" t="s">
        <v>719</v>
      </c>
      <c r="D47" s="54" t="s">
        <v>1825</v>
      </c>
      <c r="E47" s="6" t="s">
        <v>145</v>
      </c>
      <c r="F47" s="19">
        <v>850000</v>
      </c>
      <c r="G47" s="24">
        <v>17113.48</v>
      </c>
      <c r="H47" s="24">
        <v>1.1100000000000001</v>
      </c>
      <c r="I47" s="31"/>
      <c r="J47" s="31"/>
      <c r="K47" s="35"/>
    </row>
    <row r="48" spans="2:11" x14ac:dyDescent="0.25">
      <c r="B48" s="8" t="s">
        <v>509</v>
      </c>
      <c r="C48" s="57" t="s">
        <v>510</v>
      </c>
      <c r="D48" s="54" t="s">
        <v>511</v>
      </c>
      <c r="E48" s="6" t="s">
        <v>100</v>
      </c>
      <c r="F48" s="19">
        <v>351548</v>
      </c>
      <c r="G48" s="24">
        <v>16171.56</v>
      </c>
      <c r="H48" s="24">
        <v>1.05</v>
      </c>
      <c r="I48" s="31"/>
      <c r="J48" s="31"/>
      <c r="K48" s="35"/>
    </row>
    <row r="49" spans="2:11" x14ac:dyDescent="0.25">
      <c r="B49" s="8" t="s">
        <v>117</v>
      </c>
      <c r="C49" s="57" t="s">
        <v>118</v>
      </c>
      <c r="D49" s="54" t="s">
        <v>119</v>
      </c>
      <c r="E49" s="6" t="s">
        <v>120</v>
      </c>
      <c r="F49" s="19">
        <v>500370</v>
      </c>
      <c r="G49" s="24">
        <v>16036.86</v>
      </c>
      <c r="H49" s="24">
        <v>1.04</v>
      </c>
      <c r="I49" s="31"/>
      <c r="J49" s="31"/>
      <c r="K49" s="35"/>
    </row>
    <row r="50" spans="2:11" x14ac:dyDescent="0.25">
      <c r="B50" s="8" t="s">
        <v>153</v>
      </c>
      <c r="C50" s="57" t="s">
        <v>154</v>
      </c>
      <c r="D50" s="54" t="s">
        <v>155</v>
      </c>
      <c r="E50" s="6" t="s">
        <v>156</v>
      </c>
      <c r="F50" s="19">
        <v>2747500</v>
      </c>
      <c r="G50" s="24">
        <v>15524.75</v>
      </c>
      <c r="H50" s="24">
        <v>1</v>
      </c>
      <c r="I50" s="31"/>
      <c r="J50" s="31"/>
      <c r="K50" s="35"/>
    </row>
    <row r="51" spans="2:11" x14ac:dyDescent="0.25">
      <c r="B51" s="8" t="s">
        <v>1826</v>
      </c>
      <c r="C51" s="57" t="s">
        <v>1827</v>
      </c>
      <c r="D51" s="54" t="s">
        <v>1828</v>
      </c>
      <c r="E51" s="6" t="s">
        <v>135</v>
      </c>
      <c r="F51" s="19">
        <v>806895</v>
      </c>
      <c r="G51" s="24">
        <v>15316.08</v>
      </c>
      <c r="H51" s="24">
        <v>0.99</v>
      </c>
      <c r="I51" s="31"/>
      <c r="J51" s="31"/>
      <c r="K51" s="35"/>
    </row>
    <row r="52" spans="2:11" x14ac:dyDescent="0.25">
      <c r="B52" s="8" t="s">
        <v>540</v>
      </c>
      <c r="C52" s="57" t="s">
        <v>541</v>
      </c>
      <c r="D52" s="54" t="s">
        <v>542</v>
      </c>
      <c r="E52" s="6" t="s">
        <v>96</v>
      </c>
      <c r="F52" s="19">
        <v>200000</v>
      </c>
      <c r="G52" s="24">
        <v>14655.5</v>
      </c>
      <c r="H52" s="24">
        <v>0.95</v>
      </c>
      <c r="I52" s="31"/>
      <c r="J52" s="31"/>
      <c r="K52" s="35"/>
    </row>
    <row r="53" spans="2:11" x14ac:dyDescent="0.25">
      <c r="B53" s="8" t="s">
        <v>1829</v>
      </c>
      <c r="C53" s="57" t="s">
        <v>1830</v>
      </c>
      <c r="D53" s="54" t="s">
        <v>1831</v>
      </c>
      <c r="E53" s="6" t="s">
        <v>443</v>
      </c>
      <c r="F53" s="19">
        <v>400000</v>
      </c>
      <c r="G53" s="24">
        <v>14063.6</v>
      </c>
      <c r="H53" s="24">
        <v>0.91</v>
      </c>
      <c r="I53" s="31"/>
      <c r="J53" s="31"/>
      <c r="K53" s="35"/>
    </row>
    <row r="54" spans="2:11" x14ac:dyDescent="0.25">
      <c r="B54" s="8" t="s">
        <v>1585</v>
      </c>
      <c r="C54" s="57" t="s">
        <v>1586</v>
      </c>
      <c r="D54" s="54" t="s">
        <v>1587</v>
      </c>
      <c r="E54" s="6" t="s">
        <v>190</v>
      </c>
      <c r="F54" s="19">
        <v>1540000</v>
      </c>
      <c r="G54" s="24">
        <v>11864.93</v>
      </c>
      <c r="H54" s="24">
        <v>0.77</v>
      </c>
      <c r="I54" s="31"/>
      <c r="J54" s="31"/>
      <c r="K54" s="35"/>
    </row>
    <row r="55" spans="2:11" x14ac:dyDescent="0.25">
      <c r="B55" s="8" t="s">
        <v>1832</v>
      </c>
      <c r="C55" s="57" t="s">
        <v>1833</v>
      </c>
      <c r="D55" s="54" t="s">
        <v>1834</v>
      </c>
      <c r="E55" s="6" t="s">
        <v>120</v>
      </c>
      <c r="F55" s="19">
        <v>2334706</v>
      </c>
      <c r="G55" s="24">
        <v>10455.98</v>
      </c>
      <c r="H55" s="24">
        <v>0.68</v>
      </c>
      <c r="I55" s="31"/>
      <c r="J55" s="31"/>
      <c r="K55" s="35"/>
    </row>
    <row r="56" spans="2:11" x14ac:dyDescent="0.25">
      <c r="B56" s="8" t="s">
        <v>1835</v>
      </c>
      <c r="C56" s="57" t="s">
        <v>1836</v>
      </c>
      <c r="D56" s="54" t="s">
        <v>1837</v>
      </c>
      <c r="E56" s="6" t="s">
        <v>340</v>
      </c>
      <c r="F56" s="19">
        <v>650000</v>
      </c>
      <c r="G56" s="24">
        <v>10411.700000000001</v>
      </c>
      <c r="H56" s="24">
        <v>0.67</v>
      </c>
      <c r="I56" s="31"/>
      <c r="J56" s="31"/>
      <c r="K56" s="35"/>
    </row>
    <row r="57" spans="2:11" x14ac:dyDescent="0.25">
      <c r="B57" s="8" t="s">
        <v>297</v>
      </c>
      <c r="C57" s="57" t="s">
        <v>298</v>
      </c>
      <c r="D57" s="54" t="s">
        <v>299</v>
      </c>
      <c r="E57" s="6" t="s">
        <v>128</v>
      </c>
      <c r="F57" s="19">
        <v>879586</v>
      </c>
      <c r="G57" s="24">
        <v>10015.41</v>
      </c>
      <c r="H57" s="24">
        <v>0.65</v>
      </c>
      <c r="I57" s="31"/>
      <c r="J57" s="31"/>
      <c r="K57" s="35"/>
    </row>
    <row r="58" spans="2:11" x14ac:dyDescent="0.25">
      <c r="B58" s="8" t="s">
        <v>204</v>
      </c>
      <c r="C58" s="57" t="s">
        <v>205</v>
      </c>
      <c r="D58" s="54" t="s">
        <v>206</v>
      </c>
      <c r="E58" s="6" t="s">
        <v>108</v>
      </c>
      <c r="F58" s="19">
        <v>6785449</v>
      </c>
      <c r="G58" s="24">
        <v>8953.4</v>
      </c>
      <c r="H58" s="24">
        <v>0.57999999999999996</v>
      </c>
      <c r="I58" s="31"/>
      <c r="J58" s="31"/>
      <c r="K58" s="35"/>
    </row>
    <row r="59" spans="2:11" x14ac:dyDescent="0.25">
      <c r="B59" s="8" t="s">
        <v>864</v>
      </c>
      <c r="C59" s="57" t="s">
        <v>865</v>
      </c>
      <c r="D59" s="54" t="s">
        <v>866</v>
      </c>
      <c r="E59" s="6" t="s">
        <v>135</v>
      </c>
      <c r="F59" s="19">
        <v>2050194</v>
      </c>
      <c r="G59" s="24">
        <v>8819.93</v>
      </c>
      <c r="H59" s="24">
        <v>0.56999999999999995</v>
      </c>
      <c r="I59" s="31"/>
      <c r="J59" s="31"/>
      <c r="K59" s="35"/>
    </row>
    <row r="60" spans="2:11" x14ac:dyDescent="0.25">
      <c r="B60" s="8" t="s">
        <v>1838</v>
      </c>
      <c r="C60" s="57" t="s">
        <v>1839</v>
      </c>
      <c r="D60" s="54" t="s">
        <v>1840</v>
      </c>
      <c r="E60" s="6" t="s">
        <v>135</v>
      </c>
      <c r="F60" s="19">
        <v>206034</v>
      </c>
      <c r="G60" s="24">
        <v>8795.49</v>
      </c>
      <c r="H60" s="24">
        <v>0.56999999999999995</v>
      </c>
      <c r="I60" s="31"/>
      <c r="J60" s="31"/>
      <c r="K60" s="35"/>
    </row>
    <row r="61" spans="2:11" x14ac:dyDescent="0.25">
      <c r="B61" s="8" t="s">
        <v>149</v>
      </c>
      <c r="C61" s="57" t="s">
        <v>150</v>
      </c>
      <c r="D61" s="54" t="s">
        <v>151</v>
      </c>
      <c r="E61" s="6" t="s">
        <v>152</v>
      </c>
      <c r="F61" s="19">
        <v>5000000</v>
      </c>
      <c r="G61" s="24">
        <v>8697.5</v>
      </c>
      <c r="H61" s="24">
        <v>0.56000000000000005</v>
      </c>
      <c r="I61" s="31"/>
      <c r="J61" s="31"/>
      <c r="K61" s="35"/>
    </row>
    <row r="62" spans="2:11" x14ac:dyDescent="0.25">
      <c r="B62" s="8" t="s">
        <v>453</v>
      </c>
      <c r="C62" s="57" t="s">
        <v>454</v>
      </c>
      <c r="D62" s="54" t="s">
        <v>455</v>
      </c>
      <c r="E62" s="6" t="s">
        <v>135</v>
      </c>
      <c r="F62" s="19">
        <v>100837</v>
      </c>
      <c r="G62" s="24">
        <v>8135.08</v>
      </c>
      <c r="H62" s="24">
        <v>0.53</v>
      </c>
      <c r="I62" s="31"/>
      <c r="J62" s="31"/>
      <c r="K62" s="35"/>
    </row>
    <row r="63" spans="2:11" x14ac:dyDescent="0.25">
      <c r="B63" s="8" t="s">
        <v>328</v>
      </c>
      <c r="C63" s="57" t="s">
        <v>329</v>
      </c>
      <c r="D63" s="54" t="s">
        <v>330</v>
      </c>
      <c r="E63" s="6" t="s">
        <v>104</v>
      </c>
      <c r="F63" s="19">
        <v>834112</v>
      </c>
      <c r="G63" s="24">
        <v>7536.2</v>
      </c>
      <c r="H63" s="24">
        <v>0.49</v>
      </c>
      <c r="I63" s="31"/>
      <c r="J63" s="31"/>
      <c r="K63" s="35"/>
    </row>
    <row r="64" spans="2:11" x14ac:dyDescent="0.25">
      <c r="B64" s="8" t="s">
        <v>1841</v>
      </c>
      <c r="C64" s="57" t="s">
        <v>1842</v>
      </c>
      <c r="D64" s="54" t="s">
        <v>1843</v>
      </c>
      <c r="E64" s="6" t="s">
        <v>188</v>
      </c>
      <c r="F64" s="19">
        <v>6000000</v>
      </c>
      <c r="G64" s="24">
        <v>7419</v>
      </c>
      <c r="H64" s="24">
        <v>0.48</v>
      </c>
      <c r="I64" s="31"/>
      <c r="J64" s="31"/>
      <c r="K64" s="35"/>
    </row>
    <row r="65" spans="2:11" x14ac:dyDescent="0.25">
      <c r="B65" s="8" t="s">
        <v>434</v>
      </c>
      <c r="C65" s="57" t="s">
        <v>435</v>
      </c>
      <c r="D65" s="54" t="s">
        <v>436</v>
      </c>
      <c r="E65" s="6" t="s">
        <v>74</v>
      </c>
      <c r="F65" s="19">
        <v>3967687</v>
      </c>
      <c r="G65" s="24">
        <v>7290.62</v>
      </c>
      <c r="H65" s="24">
        <v>0.47</v>
      </c>
      <c r="I65" s="31"/>
      <c r="J65" s="31"/>
      <c r="K65" s="35"/>
    </row>
    <row r="66" spans="2:11" x14ac:dyDescent="0.25">
      <c r="B66" s="8" t="s">
        <v>444</v>
      </c>
      <c r="C66" s="57" t="s">
        <v>445</v>
      </c>
      <c r="D66" s="54" t="s">
        <v>446</v>
      </c>
      <c r="E66" s="6" t="s">
        <v>145</v>
      </c>
      <c r="F66" s="19">
        <v>1320648</v>
      </c>
      <c r="G66" s="24">
        <v>7177.06</v>
      </c>
      <c r="H66" s="24">
        <v>0.46</v>
      </c>
      <c r="I66" s="31"/>
      <c r="J66" s="31"/>
      <c r="K66" s="35"/>
    </row>
    <row r="67" spans="2:11" x14ac:dyDescent="0.25">
      <c r="B67" s="8" t="s">
        <v>793</v>
      </c>
      <c r="C67" s="57" t="s">
        <v>794</v>
      </c>
      <c r="D67" s="54" t="s">
        <v>795</v>
      </c>
      <c r="E67" s="6" t="s">
        <v>128</v>
      </c>
      <c r="F67" s="19">
        <v>811786</v>
      </c>
      <c r="G67" s="24">
        <v>7129.1</v>
      </c>
      <c r="H67" s="24">
        <v>0.46</v>
      </c>
      <c r="I67" s="31"/>
      <c r="J67" s="31"/>
      <c r="K67" s="35"/>
    </row>
    <row r="68" spans="2:11" x14ac:dyDescent="0.25">
      <c r="B68" s="8" t="s">
        <v>1844</v>
      </c>
      <c r="C68" s="57" t="s">
        <v>1845</v>
      </c>
      <c r="D68" s="54" t="s">
        <v>1846</v>
      </c>
      <c r="E68" s="6" t="s">
        <v>53</v>
      </c>
      <c r="F68" s="19">
        <v>4735620</v>
      </c>
      <c r="G68" s="24">
        <v>7056.07</v>
      </c>
      <c r="H68" s="24">
        <v>0.46</v>
      </c>
      <c r="I68" s="31"/>
      <c r="J68" s="31"/>
      <c r="K68" s="35"/>
    </row>
    <row r="69" spans="2:11" x14ac:dyDescent="0.25">
      <c r="B69" s="8" t="s">
        <v>518</v>
      </c>
      <c r="C69" s="57" t="s">
        <v>519</v>
      </c>
      <c r="D69" s="54" t="s">
        <v>520</v>
      </c>
      <c r="E69" s="6" t="s">
        <v>104</v>
      </c>
      <c r="F69" s="19">
        <v>502925</v>
      </c>
      <c r="G69" s="24">
        <v>6874.23</v>
      </c>
      <c r="H69" s="24">
        <v>0.44</v>
      </c>
      <c r="I69" s="31"/>
      <c r="J69" s="31"/>
      <c r="K69" s="35"/>
    </row>
    <row r="70" spans="2:11" x14ac:dyDescent="0.25">
      <c r="B70" s="8" t="s">
        <v>1847</v>
      </c>
      <c r="C70" s="57" t="s">
        <v>1848</v>
      </c>
      <c r="D70" s="54" t="s">
        <v>1849</v>
      </c>
      <c r="E70" s="6" t="s">
        <v>135</v>
      </c>
      <c r="F70" s="19">
        <v>750551</v>
      </c>
      <c r="G70" s="24">
        <v>6089.6</v>
      </c>
      <c r="H70" s="24">
        <v>0.39</v>
      </c>
      <c r="I70" s="31"/>
      <c r="J70" s="31"/>
      <c r="K70" s="35"/>
    </row>
    <row r="71" spans="2:11" x14ac:dyDescent="0.25">
      <c r="B71" s="8" t="s">
        <v>136</v>
      </c>
      <c r="C71" s="57" t="s">
        <v>137</v>
      </c>
      <c r="D71" s="54" t="s">
        <v>138</v>
      </c>
      <c r="E71" s="6" t="s">
        <v>100</v>
      </c>
      <c r="F71" s="19">
        <v>170898</v>
      </c>
      <c r="G71" s="24">
        <v>5557.52</v>
      </c>
      <c r="H71" s="24">
        <v>0.36</v>
      </c>
      <c r="I71" s="31"/>
      <c r="J71" s="31"/>
      <c r="K71" s="35"/>
    </row>
    <row r="72" spans="2:11" x14ac:dyDescent="0.25">
      <c r="B72" s="8" t="s">
        <v>1850</v>
      </c>
      <c r="C72" s="57" t="s">
        <v>1851</v>
      </c>
      <c r="D72" s="54" t="s">
        <v>1852</v>
      </c>
      <c r="E72" s="6" t="s">
        <v>74</v>
      </c>
      <c r="F72" s="19">
        <v>714215</v>
      </c>
      <c r="G72" s="24">
        <v>5329.12</v>
      </c>
      <c r="H72" s="24">
        <v>0.34</v>
      </c>
      <c r="I72" s="31"/>
      <c r="J72" s="31"/>
      <c r="K72" s="35"/>
    </row>
    <row r="73" spans="2:11" x14ac:dyDescent="0.25">
      <c r="B73" s="8" t="s">
        <v>814</v>
      </c>
      <c r="C73" s="57" t="s">
        <v>815</v>
      </c>
      <c r="D73" s="54" t="s">
        <v>816</v>
      </c>
      <c r="E73" s="6" t="s">
        <v>57</v>
      </c>
      <c r="F73" s="19">
        <v>68032</v>
      </c>
      <c r="G73" s="24">
        <v>5027.16</v>
      </c>
      <c r="H73" s="24">
        <v>0.33</v>
      </c>
      <c r="I73" s="31"/>
      <c r="J73" s="31"/>
      <c r="K73" s="35"/>
    </row>
    <row r="74" spans="2:11" x14ac:dyDescent="0.25">
      <c r="B74" s="8" t="s">
        <v>79</v>
      </c>
      <c r="C74" s="57" t="s">
        <v>80</v>
      </c>
      <c r="D74" s="54" t="s">
        <v>81</v>
      </c>
      <c r="E74" s="6" t="s">
        <v>82</v>
      </c>
      <c r="F74" s="19">
        <v>100000</v>
      </c>
      <c r="G74" s="24">
        <v>4674.8500000000004</v>
      </c>
      <c r="H74" s="24">
        <v>0.3</v>
      </c>
      <c r="I74" s="31"/>
      <c r="J74" s="31"/>
      <c r="K74" s="35"/>
    </row>
    <row r="75" spans="2:11" x14ac:dyDescent="0.25">
      <c r="B75" s="8" t="s">
        <v>319</v>
      </c>
      <c r="C75" s="57" t="s">
        <v>320</v>
      </c>
      <c r="D75" s="54" t="s">
        <v>321</v>
      </c>
      <c r="E75" s="6" t="s">
        <v>67</v>
      </c>
      <c r="F75" s="19">
        <v>400000</v>
      </c>
      <c r="G75" s="24">
        <v>4576.8</v>
      </c>
      <c r="H75" s="24">
        <v>0.3</v>
      </c>
      <c r="I75" s="31"/>
      <c r="J75" s="31"/>
      <c r="K75" s="35"/>
    </row>
    <row r="76" spans="2:11" x14ac:dyDescent="0.25">
      <c r="B76" s="8" t="s">
        <v>766</v>
      </c>
      <c r="C76" s="57" t="s">
        <v>767</v>
      </c>
      <c r="D76" s="54" t="s">
        <v>768</v>
      </c>
      <c r="E76" s="6" t="s">
        <v>251</v>
      </c>
      <c r="F76" s="19">
        <v>150806</v>
      </c>
      <c r="G76" s="24">
        <v>3814.94</v>
      </c>
      <c r="H76" s="24">
        <v>0.25</v>
      </c>
      <c r="I76" s="31"/>
      <c r="J76" s="31"/>
      <c r="K76" s="35"/>
    </row>
    <row r="77" spans="2:11" x14ac:dyDescent="0.25">
      <c r="B77" s="8" t="s">
        <v>1853</v>
      </c>
      <c r="C77" s="57" t="s">
        <v>1854</v>
      </c>
      <c r="D77" s="54" t="s">
        <v>1855</v>
      </c>
      <c r="E77" s="6" t="s">
        <v>100</v>
      </c>
      <c r="F77" s="19">
        <v>156075</v>
      </c>
      <c r="G77" s="24">
        <v>3781.39</v>
      </c>
      <c r="H77" s="24">
        <v>0.24</v>
      </c>
      <c r="I77" s="31"/>
      <c r="J77" s="31"/>
      <c r="K77" s="35"/>
    </row>
    <row r="78" spans="2:11" x14ac:dyDescent="0.25">
      <c r="B78" s="8" t="s">
        <v>291</v>
      </c>
      <c r="C78" s="57" t="s">
        <v>292</v>
      </c>
      <c r="D78" s="54" t="s">
        <v>293</v>
      </c>
      <c r="E78" s="6" t="s">
        <v>74</v>
      </c>
      <c r="F78" s="19">
        <v>933664</v>
      </c>
      <c r="G78" s="24">
        <v>3571.26</v>
      </c>
      <c r="H78" s="24">
        <v>0.23</v>
      </c>
      <c r="I78" s="31"/>
      <c r="J78" s="31"/>
      <c r="K78" s="35"/>
    </row>
    <row r="79" spans="2:11" x14ac:dyDescent="0.25">
      <c r="B79" s="8" t="s">
        <v>1856</v>
      </c>
      <c r="C79" s="57" t="s">
        <v>1857</v>
      </c>
      <c r="D79" s="54" t="s">
        <v>1858</v>
      </c>
      <c r="E79" s="6" t="s">
        <v>104</v>
      </c>
      <c r="F79" s="19">
        <v>90600</v>
      </c>
      <c r="G79" s="24">
        <v>1350.39</v>
      </c>
      <c r="H79" s="24">
        <v>0.09</v>
      </c>
      <c r="I79" s="31"/>
      <c r="J79" s="31"/>
      <c r="K79" s="35"/>
    </row>
    <row r="80" spans="2:11" x14ac:dyDescent="0.25">
      <c r="B80" s="8" t="s">
        <v>388</v>
      </c>
      <c r="C80" s="57" t="s">
        <v>389</v>
      </c>
      <c r="D80" s="54" t="s">
        <v>390</v>
      </c>
      <c r="E80" s="6" t="s">
        <v>318</v>
      </c>
      <c r="F80" s="19">
        <v>2562406</v>
      </c>
      <c r="G80" s="61">
        <v>0</v>
      </c>
      <c r="H80" s="24" t="s">
        <v>4706</v>
      </c>
      <c r="I80" s="31"/>
      <c r="J80" s="31"/>
      <c r="K80" s="35" t="s">
        <v>4736</v>
      </c>
    </row>
    <row r="81" spans="3:11" x14ac:dyDescent="0.25">
      <c r="C81" s="58" t="s">
        <v>39</v>
      </c>
      <c r="D81" s="54"/>
      <c r="E81" s="6"/>
      <c r="F81" s="19"/>
      <c r="G81" s="25">
        <v>1432736</v>
      </c>
      <c r="H81" s="25">
        <v>92.66</v>
      </c>
      <c r="I81" s="31"/>
      <c r="J81" s="31"/>
      <c r="K81" s="35"/>
    </row>
    <row r="82" spans="3:11" x14ac:dyDescent="0.25">
      <c r="C82" s="57"/>
      <c r="D82" s="54"/>
      <c r="E82" s="6"/>
      <c r="F82" s="19"/>
      <c r="G82" s="24"/>
      <c r="H82" s="24"/>
      <c r="I82" s="31"/>
      <c r="J82" s="31"/>
      <c r="K82" s="35"/>
    </row>
    <row r="83" spans="3:11" x14ac:dyDescent="0.25">
      <c r="C83" s="58" t="s">
        <v>3</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4</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5</v>
      </c>
      <c r="D87" s="54"/>
      <c r="E87" s="6"/>
      <c r="F87" s="19"/>
      <c r="G87" s="24"/>
      <c r="H87" s="24"/>
      <c r="I87" s="31"/>
      <c r="J87" s="31"/>
      <c r="K87" s="35"/>
    </row>
    <row r="88" spans="3:11" x14ac:dyDescent="0.25">
      <c r="C88" s="57"/>
      <c r="D88" s="54"/>
      <c r="E88" s="6"/>
      <c r="F88" s="19"/>
      <c r="G88" s="24"/>
      <c r="H88" s="24"/>
      <c r="I88" s="31"/>
      <c r="J88" s="31"/>
      <c r="K88" s="35"/>
    </row>
    <row r="89" spans="3:11" x14ac:dyDescent="0.25">
      <c r="C89" s="58" t="s">
        <v>6</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7</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8</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9</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10</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11</v>
      </c>
      <c r="D99" s="54"/>
      <c r="E99" s="6"/>
      <c r="F99" s="19"/>
      <c r="G99" s="24"/>
      <c r="H99" s="24"/>
      <c r="I99" s="31"/>
      <c r="J99" s="31"/>
      <c r="K99" s="35"/>
    </row>
    <row r="100" spans="1:11" x14ac:dyDescent="0.25">
      <c r="A100" s="28"/>
      <c r="B100" s="28"/>
      <c r="C100" s="58" t="s">
        <v>13</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14</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C104" s="59" t="s">
        <v>15</v>
      </c>
      <c r="D104" s="54"/>
      <c r="E104" s="6"/>
      <c r="F104" s="19"/>
      <c r="G104" s="24"/>
      <c r="H104" s="24"/>
      <c r="I104" s="31"/>
      <c r="J104" s="31"/>
      <c r="K104" s="35"/>
    </row>
    <row r="105" spans="1:11" x14ac:dyDescent="0.25">
      <c r="B105" s="8" t="s">
        <v>1859</v>
      </c>
      <c r="C105" s="57" t="s">
        <v>1860</v>
      </c>
      <c r="D105" s="54" t="s">
        <v>1861</v>
      </c>
      <c r="E105" s="6" t="s">
        <v>656</v>
      </c>
      <c r="F105" s="19">
        <v>10000000</v>
      </c>
      <c r="G105" s="24">
        <v>9968.43</v>
      </c>
      <c r="H105" s="24">
        <v>0.64</v>
      </c>
      <c r="I105" s="31">
        <v>6.7996999999999996</v>
      </c>
      <c r="J105" s="31"/>
      <c r="K105" s="35"/>
    </row>
    <row r="106" spans="1:11" x14ac:dyDescent="0.25">
      <c r="C106" s="58" t="s">
        <v>39</v>
      </c>
      <c r="D106" s="54"/>
      <c r="E106" s="6"/>
      <c r="F106" s="19"/>
      <c r="G106" s="25">
        <v>9968.43</v>
      </c>
      <c r="H106" s="25">
        <v>0.64</v>
      </c>
      <c r="I106" s="31"/>
      <c r="J106" s="31"/>
      <c r="K106" s="35"/>
    </row>
    <row r="107" spans="1:11" x14ac:dyDescent="0.25">
      <c r="C107" s="57"/>
      <c r="D107" s="54"/>
      <c r="E107" s="6"/>
      <c r="F107" s="19"/>
      <c r="G107" s="24"/>
      <c r="H107" s="24"/>
      <c r="I107" s="31"/>
      <c r="J107" s="31"/>
      <c r="K107" s="35"/>
    </row>
    <row r="108" spans="1:11" x14ac:dyDescent="0.25">
      <c r="C108" s="58" t="s">
        <v>16</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17</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A112" s="10"/>
      <c r="B112" s="28"/>
      <c r="C112" s="58" t="s">
        <v>18</v>
      </c>
      <c r="D112" s="54"/>
      <c r="E112" s="6"/>
      <c r="F112" s="19"/>
      <c r="G112" s="24"/>
      <c r="H112" s="24"/>
      <c r="I112" s="31"/>
      <c r="J112" s="31"/>
      <c r="K112" s="35"/>
    </row>
    <row r="113" spans="1:54" x14ac:dyDescent="0.25">
      <c r="A113" s="28"/>
      <c r="B113" s="28"/>
      <c r="C113" s="58" t="s">
        <v>19</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20</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21</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22</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C121" s="59" t="s">
        <v>23</v>
      </c>
      <c r="D121" s="54"/>
      <c r="E121" s="6"/>
      <c r="F121" s="19"/>
      <c r="G121" s="24"/>
      <c r="H121" s="24"/>
      <c r="I121" s="31"/>
      <c r="J121" s="31"/>
      <c r="K121" s="35"/>
    </row>
    <row r="122" spans="1:54" x14ac:dyDescent="0.25">
      <c r="B122" s="8" t="s">
        <v>37</v>
      </c>
      <c r="C122" s="57" t="s">
        <v>38</v>
      </c>
      <c r="D122" s="54"/>
      <c r="E122" s="6"/>
      <c r="F122" s="19"/>
      <c r="G122" s="24">
        <v>101760.62</v>
      </c>
      <c r="H122" s="24">
        <v>6.58</v>
      </c>
      <c r="I122" s="31"/>
      <c r="J122" s="31"/>
      <c r="K122" s="35"/>
    </row>
    <row r="123" spans="1:54" x14ac:dyDescent="0.25">
      <c r="C123" s="58" t="s">
        <v>39</v>
      </c>
      <c r="D123" s="54"/>
      <c r="E123" s="6"/>
      <c r="F123" s="19"/>
      <c r="G123" s="25">
        <v>101760.62</v>
      </c>
      <c r="H123" s="25">
        <v>6.58</v>
      </c>
      <c r="I123" s="31"/>
      <c r="J123" s="31"/>
      <c r="K123" s="35"/>
    </row>
    <row r="124" spans="1:54" x14ac:dyDescent="0.25">
      <c r="C124" s="57"/>
      <c r="D124" s="54"/>
      <c r="E124" s="6"/>
      <c r="F124" s="19"/>
      <c r="G124" s="24"/>
      <c r="H124" s="24"/>
      <c r="I124" s="31"/>
      <c r="J124" s="31"/>
      <c r="K124" s="35"/>
    </row>
    <row r="125" spans="1:54" x14ac:dyDescent="0.25">
      <c r="A125" s="10"/>
      <c r="B125" s="28"/>
      <c r="C125" s="58" t="s">
        <v>24</v>
      </c>
      <c r="D125" s="54"/>
      <c r="E125" s="6"/>
      <c r="F125" s="19"/>
      <c r="G125" s="24"/>
      <c r="H125" s="24"/>
      <c r="I125" s="31"/>
      <c r="J125" s="31"/>
      <c r="K125" s="35"/>
    </row>
    <row r="126" spans="1:54" s="2" customFormat="1" ht="13.5" x14ac:dyDescent="0.25">
      <c r="A126" s="28"/>
      <c r="B126" s="28"/>
      <c r="C126" s="57" t="s">
        <v>4705</v>
      </c>
      <c r="D126" s="54"/>
      <c r="E126" s="6"/>
      <c r="F126" s="19"/>
      <c r="G126" s="24">
        <v>5210</v>
      </c>
      <c r="H126" s="24">
        <v>0.34</v>
      </c>
      <c r="I126" s="31"/>
      <c r="J126" s="31"/>
      <c r="K126" s="35"/>
      <c r="L126" s="3"/>
      <c r="AI126" s="3"/>
      <c r="AV126" s="3"/>
      <c r="AX126" s="3"/>
      <c r="BB126" s="3"/>
    </row>
    <row r="127" spans="1:54" x14ac:dyDescent="0.25">
      <c r="B127" s="8"/>
      <c r="C127" s="57" t="s">
        <v>40</v>
      </c>
      <c r="D127" s="54"/>
      <c r="E127" s="6"/>
      <c r="F127" s="19"/>
      <c r="G127" s="24">
        <v>-3880.3</v>
      </c>
      <c r="H127" s="24">
        <v>-0.22</v>
      </c>
      <c r="I127" s="31"/>
      <c r="J127" s="31"/>
      <c r="K127" s="35"/>
    </row>
    <row r="128" spans="1:54" x14ac:dyDescent="0.25">
      <c r="C128" s="58" t="s">
        <v>39</v>
      </c>
      <c r="D128" s="54"/>
      <c r="E128" s="6"/>
      <c r="F128" s="19"/>
      <c r="G128" s="25">
        <v>1329.7</v>
      </c>
      <c r="H128" s="25">
        <v>0.12</v>
      </c>
      <c r="I128" s="31"/>
      <c r="J128" s="31"/>
      <c r="K128" s="35"/>
    </row>
    <row r="129" spans="2:11" x14ac:dyDescent="0.25">
      <c r="C129" s="57"/>
      <c r="D129" s="54"/>
      <c r="E129" s="6"/>
      <c r="F129" s="19"/>
      <c r="G129" s="24"/>
      <c r="H129" s="24"/>
      <c r="I129" s="31"/>
      <c r="J129" s="31"/>
      <c r="K129" s="35"/>
    </row>
    <row r="130" spans="2:11" x14ac:dyDescent="0.25">
      <c r="C130" s="60" t="s">
        <v>41</v>
      </c>
      <c r="D130" s="55"/>
      <c r="E130" s="5"/>
      <c r="F130" s="20"/>
      <c r="G130" s="26">
        <v>1545794.75</v>
      </c>
      <c r="H130" s="26">
        <v>100</v>
      </c>
      <c r="I130" s="32"/>
      <c r="J130" s="32"/>
      <c r="K130" s="36"/>
    </row>
    <row r="132" spans="2:11" s="50" customFormat="1" ht="15.75" x14ac:dyDescent="0.3">
      <c r="C132" s="50" t="s">
        <v>4592</v>
      </c>
      <c r="F132" s="51"/>
      <c r="G132" s="51"/>
      <c r="H132" s="51"/>
    </row>
    <row r="133" spans="2:11" s="42" customFormat="1" ht="27" x14ac:dyDescent="0.25">
      <c r="B133" s="43"/>
      <c r="C133" s="43" t="s">
        <v>4587</v>
      </c>
      <c r="D133" s="43" t="s">
        <v>4588</v>
      </c>
      <c r="E133" s="43" t="s">
        <v>4589</v>
      </c>
      <c r="F133" s="44" t="s">
        <v>31</v>
      </c>
      <c r="G133" s="45" t="s">
        <v>4590</v>
      </c>
      <c r="H133" s="44" t="s">
        <v>33</v>
      </c>
      <c r="I133" s="43" t="s">
        <v>36</v>
      </c>
    </row>
    <row r="134" spans="2:11" s="42" customFormat="1" ht="13.5" x14ac:dyDescent="0.25">
      <c r="B134" s="43"/>
      <c r="C134" s="43" t="s">
        <v>4523</v>
      </c>
      <c r="D134" s="43"/>
      <c r="E134" s="43"/>
      <c r="F134" s="44"/>
      <c r="G134" s="45"/>
      <c r="H134" s="44"/>
      <c r="I134" s="43"/>
    </row>
    <row r="135" spans="2:11" s="2" customFormat="1" ht="13.5" x14ac:dyDescent="0.25">
      <c r="B135" s="46">
        <v>2216458</v>
      </c>
      <c r="C135" s="46" t="s">
        <v>4586</v>
      </c>
      <c r="D135" s="46" t="s">
        <v>4585</v>
      </c>
      <c r="E135" s="46" t="s">
        <v>156</v>
      </c>
      <c r="F135" s="47">
        <v>80000</v>
      </c>
      <c r="G135" s="47">
        <v>450.6</v>
      </c>
      <c r="H135" s="47">
        <v>0.03</v>
      </c>
      <c r="I135" s="46"/>
    </row>
    <row r="136" spans="2:11" s="1" customFormat="1" ht="13.5" x14ac:dyDescent="0.25">
      <c r="B136" s="48"/>
      <c r="C136" s="48" t="s">
        <v>4591</v>
      </c>
      <c r="D136" s="48"/>
      <c r="E136" s="48"/>
      <c r="F136" s="49"/>
      <c r="G136" s="49">
        <v>450.6</v>
      </c>
      <c r="H136" s="49">
        <v>0.03</v>
      </c>
      <c r="I136" s="48"/>
    </row>
    <row r="138" spans="2:11" x14ac:dyDescent="0.25">
      <c r="C138" s="1" t="s">
        <v>42</v>
      </c>
    </row>
    <row r="139" spans="2:11" x14ac:dyDescent="0.25">
      <c r="C139" s="37" t="s">
        <v>43</v>
      </c>
      <c r="D139" s="37"/>
      <c r="E139" s="37"/>
      <c r="F139" s="37"/>
      <c r="G139" s="37"/>
      <c r="H139" s="37"/>
      <c r="I139" s="37"/>
      <c r="J139" s="37"/>
      <c r="K139" s="37"/>
    </row>
    <row r="140" spans="2:11" x14ac:dyDescent="0.25">
      <c r="C140" s="2" t="s">
        <v>44</v>
      </c>
    </row>
    <row r="141" spans="2:11" x14ac:dyDescent="0.25">
      <c r="C141" s="2" t="s">
        <v>45</v>
      </c>
    </row>
    <row r="142" spans="2:11" x14ac:dyDescent="0.25">
      <c r="C142" s="2" t="s">
        <v>46</v>
      </c>
    </row>
    <row r="143" spans="2:11" x14ac:dyDescent="0.25">
      <c r="C143" s="2" t="s">
        <v>47</v>
      </c>
    </row>
    <row r="145" spans="3:6" x14ac:dyDescent="0.25">
      <c r="C145" s="77" t="s">
        <v>4788</v>
      </c>
      <c r="E145" s="77" t="s">
        <v>4789</v>
      </c>
      <c r="F145" s="78"/>
    </row>
    <row r="146" spans="3:6" x14ac:dyDescent="0.25">
      <c r="E146" s="2" t="s">
        <v>4808</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dimension ref="A1:IV72"/>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1862</v>
      </c>
      <c r="J2" s="38" t="s">
        <v>4517</v>
      </c>
    </row>
    <row r="3" spans="1:54" ht="16.5" x14ac:dyDescent="0.3">
      <c r="C3" s="1" t="s">
        <v>26</v>
      </c>
      <c r="D3" s="21" t="s">
        <v>1863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1083</v>
      </c>
      <c r="C24" s="57" t="s">
        <v>1084</v>
      </c>
      <c r="D24" s="54" t="s">
        <v>1085</v>
      </c>
      <c r="E24" s="6" t="s">
        <v>656</v>
      </c>
      <c r="F24" s="19">
        <v>102000000</v>
      </c>
      <c r="G24" s="24">
        <v>102456.45</v>
      </c>
      <c r="H24" s="24">
        <v>64.53</v>
      </c>
      <c r="I24" s="31">
        <v>7.3198809000000002</v>
      </c>
      <c r="J24" s="31"/>
      <c r="K24" s="35"/>
    </row>
    <row r="25" spans="1:11" x14ac:dyDescent="0.25">
      <c r="B25" s="8" t="s">
        <v>675</v>
      </c>
      <c r="C25" s="57" t="s">
        <v>676</v>
      </c>
      <c r="D25" s="54" t="s">
        <v>677</v>
      </c>
      <c r="E25" s="6" t="s">
        <v>656</v>
      </c>
      <c r="F25" s="19">
        <v>30500000</v>
      </c>
      <c r="G25" s="24">
        <v>30204.33</v>
      </c>
      <c r="H25" s="24">
        <v>19.02</v>
      </c>
      <c r="I25" s="31">
        <v>7.4258829999999998</v>
      </c>
      <c r="J25" s="31"/>
      <c r="K25" s="35"/>
    </row>
    <row r="26" spans="1:11" x14ac:dyDescent="0.25">
      <c r="B26" s="8" t="s">
        <v>653</v>
      </c>
      <c r="C26" s="57" t="s">
        <v>654</v>
      </c>
      <c r="D26" s="54" t="s">
        <v>655</v>
      </c>
      <c r="E26" s="6" t="s">
        <v>656</v>
      </c>
      <c r="F26" s="19">
        <v>19500000</v>
      </c>
      <c r="G26" s="24">
        <v>19503.099999999999</v>
      </c>
      <c r="H26" s="24">
        <v>12.28</v>
      </c>
      <c r="I26" s="31">
        <v>7.3047186999999996</v>
      </c>
      <c r="J26" s="31"/>
      <c r="K26" s="35"/>
    </row>
    <row r="27" spans="1:11" x14ac:dyDescent="0.25">
      <c r="C27" s="58" t="s">
        <v>39</v>
      </c>
      <c r="D27" s="54"/>
      <c r="E27" s="6"/>
      <c r="F27" s="19"/>
      <c r="G27" s="25">
        <v>152163.88</v>
      </c>
      <c r="H27" s="25">
        <v>95.83</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1993.57</v>
      </c>
      <c r="H53" s="24">
        <v>1.26</v>
      </c>
      <c r="I53" s="31"/>
      <c r="J53" s="31"/>
      <c r="K53" s="35"/>
    </row>
    <row r="54" spans="1:54" x14ac:dyDescent="0.25">
      <c r="C54" s="58" t="s">
        <v>39</v>
      </c>
      <c r="D54" s="54"/>
      <c r="E54" s="6"/>
      <c r="F54" s="19"/>
      <c r="G54" s="25">
        <v>1993.57</v>
      </c>
      <c r="H54" s="25">
        <v>1.26</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4705</v>
      </c>
      <c r="D57" s="54"/>
      <c r="E57" s="6"/>
      <c r="F57" s="19"/>
      <c r="G57" s="24" t="s">
        <v>2</v>
      </c>
      <c r="H57" s="24" t="s">
        <v>2</v>
      </c>
      <c r="I57" s="31"/>
      <c r="J57" s="31"/>
      <c r="K57" s="35"/>
      <c r="L57" s="3"/>
      <c r="AI57" s="3"/>
      <c r="AV57" s="3"/>
      <c r="AX57" s="3"/>
      <c r="BB57" s="3"/>
    </row>
    <row r="58" spans="1:54" x14ac:dyDescent="0.25">
      <c r="B58" s="8"/>
      <c r="C58" s="57" t="s">
        <v>40</v>
      </c>
      <c r="D58" s="54"/>
      <c r="E58" s="6"/>
      <c r="F58" s="19"/>
      <c r="G58" s="24">
        <v>4623.29</v>
      </c>
      <c r="H58" s="24">
        <v>2.91</v>
      </c>
      <c r="I58" s="31"/>
      <c r="J58" s="31"/>
      <c r="K58" s="35"/>
    </row>
    <row r="59" spans="1:54" x14ac:dyDescent="0.25">
      <c r="C59" s="58" t="s">
        <v>39</v>
      </c>
      <c r="D59" s="54"/>
      <c r="E59" s="6"/>
      <c r="F59" s="19"/>
      <c r="G59" s="25">
        <v>4623.29</v>
      </c>
      <c r="H59" s="25">
        <v>2.91</v>
      </c>
      <c r="I59" s="31"/>
      <c r="J59" s="31"/>
      <c r="K59" s="35"/>
    </row>
    <row r="60" spans="1:54" x14ac:dyDescent="0.25">
      <c r="C60" s="57"/>
      <c r="D60" s="54"/>
      <c r="E60" s="6"/>
      <c r="F60" s="19"/>
      <c r="G60" s="24"/>
      <c r="H60" s="24"/>
      <c r="I60" s="31"/>
      <c r="J60" s="31"/>
      <c r="K60" s="35"/>
    </row>
    <row r="61" spans="1:54" x14ac:dyDescent="0.25">
      <c r="C61" s="60" t="s">
        <v>41</v>
      </c>
      <c r="D61" s="55"/>
      <c r="E61" s="5"/>
      <c r="F61" s="20"/>
      <c r="G61" s="26">
        <v>158780.74</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77" t="s">
        <v>4788</v>
      </c>
      <c r="E71" s="77" t="s">
        <v>4789</v>
      </c>
      <c r="F71" s="78"/>
    </row>
    <row r="72" spans="3:11" x14ac:dyDescent="0.25">
      <c r="E72" s="2" t="s">
        <v>4809</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dimension ref="A1:IV91"/>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1864</v>
      </c>
      <c r="J2" s="38" t="s">
        <v>4517</v>
      </c>
    </row>
    <row r="3" spans="1:54" ht="16.5" x14ac:dyDescent="0.3">
      <c r="C3" s="1" t="s">
        <v>26</v>
      </c>
      <c r="D3" s="21" t="s">
        <v>1865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962</v>
      </c>
      <c r="C10" s="57" t="s">
        <v>963</v>
      </c>
      <c r="D10" s="54" t="s">
        <v>964</v>
      </c>
      <c r="E10" s="6" t="s">
        <v>290</v>
      </c>
      <c r="F10" s="19">
        <v>1253717</v>
      </c>
      <c r="G10" s="24">
        <v>3900.94</v>
      </c>
      <c r="H10" s="24">
        <v>7.19</v>
      </c>
      <c r="I10" s="31"/>
      <c r="J10" s="31"/>
      <c r="K10" s="35"/>
    </row>
    <row r="11" spans="1:54" x14ac:dyDescent="0.25">
      <c r="B11" s="8" t="s">
        <v>306</v>
      </c>
      <c r="C11" s="57" t="s">
        <v>307</v>
      </c>
      <c r="D11" s="54" t="s">
        <v>308</v>
      </c>
      <c r="E11" s="6" t="s">
        <v>188</v>
      </c>
      <c r="F11" s="19">
        <v>2776000</v>
      </c>
      <c r="G11" s="24">
        <v>3875.3</v>
      </c>
      <c r="H11" s="24">
        <v>7.14</v>
      </c>
      <c r="I11" s="31"/>
      <c r="J11" s="31"/>
      <c r="K11" s="35"/>
    </row>
    <row r="12" spans="1:54" x14ac:dyDescent="0.25">
      <c r="B12" s="8" t="s">
        <v>447</v>
      </c>
      <c r="C12" s="57" t="s">
        <v>448</v>
      </c>
      <c r="D12" s="54" t="s">
        <v>449</v>
      </c>
      <c r="E12" s="6" t="s">
        <v>108</v>
      </c>
      <c r="F12" s="19">
        <v>1403400</v>
      </c>
      <c r="G12" s="24">
        <v>3840.4</v>
      </c>
      <c r="H12" s="24">
        <v>7.08</v>
      </c>
      <c r="I12" s="31"/>
      <c r="J12" s="31"/>
      <c r="K12" s="35"/>
    </row>
    <row r="13" spans="1:54" x14ac:dyDescent="0.25">
      <c r="B13" s="8" t="s">
        <v>71</v>
      </c>
      <c r="C13" s="57" t="s">
        <v>72</v>
      </c>
      <c r="D13" s="54" t="s">
        <v>73</v>
      </c>
      <c r="E13" s="6" t="s">
        <v>74</v>
      </c>
      <c r="F13" s="19">
        <v>34000</v>
      </c>
      <c r="G13" s="24">
        <v>3571.04</v>
      </c>
      <c r="H13" s="24">
        <v>6.58</v>
      </c>
      <c r="I13" s="31"/>
      <c r="J13" s="31"/>
      <c r="K13" s="35"/>
    </row>
    <row r="14" spans="1:54" x14ac:dyDescent="0.25">
      <c r="B14" s="8" t="s">
        <v>970</v>
      </c>
      <c r="C14" s="57" t="s">
        <v>971</v>
      </c>
      <c r="D14" s="54" t="s">
        <v>972</v>
      </c>
      <c r="E14" s="6" t="s">
        <v>973</v>
      </c>
      <c r="F14" s="19">
        <v>930000</v>
      </c>
      <c r="G14" s="24">
        <v>3496.8</v>
      </c>
      <c r="H14" s="24">
        <v>6.44</v>
      </c>
      <c r="I14" s="31"/>
      <c r="J14" s="31"/>
      <c r="K14" s="35"/>
    </row>
    <row r="15" spans="1:54" x14ac:dyDescent="0.25">
      <c r="B15" s="8" t="s">
        <v>910</v>
      </c>
      <c r="C15" s="57" t="s">
        <v>911</v>
      </c>
      <c r="D15" s="54" t="s">
        <v>912</v>
      </c>
      <c r="E15" s="6" t="s">
        <v>116</v>
      </c>
      <c r="F15" s="19">
        <v>415992</v>
      </c>
      <c r="G15" s="24">
        <v>3431.1</v>
      </c>
      <c r="H15" s="24">
        <v>6.32</v>
      </c>
      <c r="I15" s="31"/>
      <c r="J15" s="31"/>
      <c r="K15" s="35"/>
    </row>
    <row r="16" spans="1:54" x14ac:dyDescent="0.25">
      <c r="B16" s="8" t="s">
        <v>1866</v>
      </c>
      <c r="C16" s="57" t="s">
        <v>1867</v>
      </c>
      <c r="D16" s="54" t="s">
        <v>1868</v>
      </c>
      <c r="E16" s="6" t="s">
        <v>197</v>
      </c>
      <c r="F16" s="19">
        <v>725000</v>
      </c>
      <c r="G16" s="24">
        <v>2892.03</v>
      </c>
      <c r="H16" s="24">
        <v>5.33</v>
      </c>
      <c r="I16" s="31"/>
      <c r="J16" s="31"/>
      <c r="K16" s="35"/>
    </row>
    <row r="17" spans="2:11" x14ac:dyDescent="0.25">
      <c r="B17" s="8" t="s">
        <v>1869</v>
      </c>
      <c r="C17" s="57" t="s">
        <v>1870</v>
      </c>
      <c r="D17" s="54" t="s">
        <v>1871</v>
      </c>
      <c r="E17" s="6" t="s">
        <v>471</v>
      </c>
      <c r="F17" s="19">
        <v>587000</v>
      </c>
      <c r="G17" s="24">
        <v>2843.43</v>
      </c>
      <c r="H17" s="24">
        <v>5.24</v>
      </c>
      <c r="I17" s="31"/>
      <c r="J17" s="31"/>
      <c r="K17" s="35"/>
    </row>
    <row r="18" spans="2:11" x14ac:dyDescent="0.25">
      <c r="B18" s="8" t="s">
        <v>194</v>
      </c>
      <c r="C18" s="57" t="s">
        <v>195</v>
      </c>
      <c r="D18" s="54" t="s">
        <v>196</v>
      </c>
      <c r="E18" s="6" t="s">
        <v>197</v>
      </c>
      <c r="F18" s="19">
        <v>107366</v>
      </c>
      <c r="G18" s="24">
        <v>2775.36</v>
      </c>
      <c r="H18" s="24">
        <v>5.12</v>
      </c>
      <c r="I18" s="31"/>
      <c r="J18" s="31"/>
      <c r="K18" s="35"/>
    </row>
    <row r="19" spans="2:11" x14ac:dyDescent="0.25">
      <c r="B19" s="8" t="s">
        <v>502</v>
      </c>
      <c r="C19" s="57" t="s">
        <v>503</v>
      </c>
      <c r="D19" s="54" t="s">
        <v>504</v>
      </c>
      <c r="E19" s="6" t="s">
        <v>505</v>
      </c>
      <c r="F19" s="19">
        <v>425000</v>
      </c>
      <c r="G19" s="24">
        <v>2735.94</v>
      </c>
      <c r="H19" s="24">
        <v>5.04</v>
      </c>
      <c r="I19" s="31"/>
      <c r="J19" s="31"/>
      <c r="K19" s="35"/>
    </row>
    <row r="20" spans="2:11" x14ac:dyDescent="0.25">
      <c r="B20" s="8" t="s">
        <v>105</v>
      </c>
      <c r="C20" s="57" t="s">
        <v>106</v>
      </c>
      <c r="D20" s="54" t="s">
        <v>107</v>
      </c>
      <c r="E20" s="6" t="s">
        <v>108</v>
      </c>
      <c r="F20" s="19">
        <v>420000</v>
      </c>
      <c r="G20" s="24">
        <v>2582.37</v>
      </c>
      <c r="H20" s="24">
        <v>4.76</v>
      </c>
      <c r="I20" s="31"/>
      <c r="J20" s="31"/>
      <c r="K20" s="35"/>
    </row>
    <row r="21" spans="2:11" x14ac:dyDescent="0.25">
      <c r="B21" s="8" t="s">
        <v>350</v>
      </c>
      <c r="C21" s="57" t="s">
        <v>351</v>
      </c>
      <c r="D21" s="54" t="s">
        <v>352</v>
      </c>
      <c r="E21" s="6" t="s">
        <v>340</v>
      </c>
      <c r="F21" s="19">
        <v>147080</v>
      </c>
      <c r="G21" s="24">
        <v>2176.86</v>
      </c>
      <c r="H21" s="24">
        <v>4.01</v>
      </c>
      <c r="I21" s="31"/>
      <c r="J21" s="31"/>
      <c r="K21" s="35"/>
    </row>
    <row r="22" spans="2:11" x14ac:dyDescent="0.25">
      <c r="B22" s="8" t="s">
        <v>977</v>
      </c>
      <c r="C22" s="57" t="s">
        <v>978</v>
      </c>
      <c r="D22" s="54" t="s">
        <v>979</v>
      </c>
      <c r="E22" s="6" t="s">
        <v>74</v>
      </c>
      <c r="F22" s="19">
        <v>100000</v>
      </c>
      <c r="G22" s="24">
        <v>2134.8000000000002</v>
      </c>
      <c r="H22" s="24">
        <v>3.93</v>
      </c>
      <c r="I22" s="31"/>
      <c r="J22" s="31"/>
      <c r="K22" s="35"/>
    </row>
    <row r="23" spans="2:11" x14ac:dyDescent="0.25">
      <c r="B23" s="8" t="s">
        <v>219</v>
      </c>
      <c r="C23" s="57" t="s">
        <v>220</v>
      </c>
      <c r="D23" s="54" t="s">
        <v>221</v>
      </c>
      <c r="E23" s="6" t="s">
        <v>74</v>
      </c>
      <c r="F23" s="19">
        <v>7000</v>
      </c>
      <c r="G23" s="24">
        <v>2005.73</v>
      </c>
      <c r="H23" s="24">
        <v>3.7</v>
      </c>
      <c r="I23" s="31"/>
      <c r="J23" s="31"/>
      <c r="K23" s="35"/>
    </row>
    <row r="24" spans="2:11" x14ac:dyDescent="0.25">
      <c r="B24" s="8" t="s">
        <v>1872</v>
      </c>
      <c r="C24" s="57" t="s">
        <v>1873</v>
      </c>
      <c r="D24" s="54" t="s">
        <v>1874</v>
      </c>
      <c r="E24" s="6" t="s">
        <v>74</v>
      </c>
      <c r="F24" s="19">
        <v>775000</v>
      </c>
      <c r="G24" s="24">
        <v>1973.54</v>
      </c>
      <c r="H24" s="24">
        <v>3.64</v>
      </c>
      <c r="I24" s="31"/>
      <c r="J24" s="31"/>
      <c r="K24" s="35"/>
    </row>
    <row r="25" spans="2:11" x14ac:dyDescent="0.25">
      <c r="B25" s="8" t="s">
        <v>1875</v>
      </c>
      <c r="C25" s="57" t="s">
        <v>1876</v>
      </c>
      <c r="D25" s="54" t="s">
        <v>1877</v>
      </c>
      <c r="E25" s="6" t="s">
        <v>188</v>
      </c>
      <c r="F25" s="19">
        <v>300000</v>
      </c>
      <c r="G25" s="24">
        <v>1883.4</v>
      </c>
      <c r="H25" s="24">
        <v>3.47</v>
      </c>
      <c r="I25" s="31"/>
      <c r="J25" s="31"/>
      <c r="K25" s="35"/>
    </row>
    <row r="26" spans="2:11" x14ac:dyDescent="0.25">
      <c r="B26" s="8" t="s">
        <v>880</v>
      </c>
      <c r="C26" s="57" t="s">
        <v>881</v>
      </c>
      <c r="D26" s="54" t="s">
        <v>882</v>
      </c>
      <c r="E26" s="6" t="s">
        <v>883</v>
      </c>
      <c r="F26" s="19">
        <v>885000</v>
      </c>
      <c r="G26" s="24">
        <v>1855.4</v>
      </c>
      <c r="H26" s="24">
        <v>3.42</v>
      </c>
      <c r="I26" s="31"/>
      <c r="J26" s="31"/>
      <c r="K26" s="35"/>
    </row>
    <row r="27" spans="2:11" x14ac:dyDescent="0.25">
      <c r="B27" s="8" t="s">
        <v>1878</v>
      </c>
      <c r="C27" s="57" t="s">
        <v>737</v>
      </c>
      <c r="D27" s="54" t="s">
        <v>1879</v>
      </c>
      <c r="E27" s="6" t="s">
        <v>188</v>
      </c>
      <c r="F27" s="19">
        <v>275000</v>
      </c>
      <c r="G27" s="24">
        <v>1573.28</v>
      </c>
      <c r="H27" s="24">
        <v>2.9</v>
      </c>
      <c r="I27" s="31"/>
      <c r="J27" s="31"/>
      <c r="K27" s="35"/>
    </row>
    <row r="28" spans="2:11" x14ac:dyDescent="0.25">
      <c r="B28" s="8" t="s">
        <v>418</v>
      </c>
      <c r="C28" s="57" t="s">
        <v>419</v>
      </c>
      <c r="D28" s="54" t="s">
        <v>420</v>
      </c>
      <c r="E28" s="6" t="s">
        <v>421</v>
      </c>
      <c r="F28" s="19">
        <v>600000</v>
      </c>
      <c r="G28" s="24">
        <v>1230.3</v>
      </c>
      <c r="H28" s="24">
        <v>2.27</v>
      </c>
      <c r="I28" s="31"/>
      <c r="J28" s="31"/>
      <c r="K28" s="35"/>
    </row>
    <row r="29" spans="2:11" x14ac:dyDescent="0.25">
      <c r="B29" s="8" t="s">
        <v>1880</v>
      </c>
      <c r="C29" s="57" t="s">
        <v>1881</v>
      </c>
      <c r="D29" s="54" t="s">
        <v>1882</v>
      </c>
      <c r="E29" s="6" t="s">
        <v>443</v>
      </c>
      <c r="F29" s="19">
        <v>1686843</v>
      </c>
      <c r="G29" s="24">
        <v>1144.52</v>
      </c>
      <c r="H29" s="24">
        <v>2.11</v>
      </c>
      <c r="I29" s="31"/>
      <c r="J29" s="31"/>
      <c r="K29" s="35"/>
    </row>
    <row r="30" spans="2:11" x14ac:dyDescent="0.25">
      <c r="B30" s="8" t="s">
        <v>506</v>
      </c>
      <c r="C30" s="57" t="s">
        <v>507</v>
      </c>
      <c r="D30" s="54" t="s">
        <v>508</v>
      </c>
      <c r="E30" s="6" t="s">
        <v>340</v>
      </c>
      <c r="F30" s="19">
        <v>6646</v>
      </c>
      <c r="G30" s="24">
        <v>58.97</v>
      </c>
      <c r="H30" s="24">
        <v>0.11</v>
      </c>
      <c r="I30" s="31"/>
      <c r="J30" s="31"/>
      <c r="K30" s="35"/>
    </row>
    <row r="31" spans="2:11" x14ac:dyDescent="0.25">
      <c r="B31" s="8" t="s">
        <v>561</v>
      </c>
      <c r="C31" s="57" t="s">
        <v>562</v>
      </c>
      <c r="D31" s="54" t="s">
        <v>563</v>
      </c>
      <c r="E31" s="6" t="s">
        <v>290</v>
      </c>
      <c r="F31" s="19">
        <v>20000</v>
      </c>
      <c r="G31" s="24">
        <v>47.44</v>
      </c>
      <c r="H31" s="24">
        <v>0.09</v>
      </c>
      <c r="I31" s="31"/>
      <c r="J31" s="31"/>
      <c r="K31" s="35"/>
    </row>
    <row r="32" spans="2:11" x14ac:dyDescent="0.25">
      <c r="C32" s="58" t="s">
        <v>39</v>
      </c>
      <c r="D32" s="54"/>
      <c r="E32" s="6"/>
      <c r="F32" s="19"/>
      <c r="G32" s="25">
        <v>52028.95</v>
      </c>
      <c r="H32" s="25">
        <v>95.89</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2893.31</v>
      </c>
      <c r="H72" s="24">
        <v>5.33</v>
      </c>
      <c r="I72" s="31"/>
      <c r="J72" s="31"/>
      <c r="K72" s="35"/>
    </row>
    <row r="73" spans="1:54" x14ac:dyDescent="0.25">
      <c r="C73" s="58" t="s">
        <v>39</v>
      </c>
      <c r="D73" s="54"/>
      <c r="E73" s="6"/>
      <c r="F73" s="19"/>
      <c r="G73" s="25">
        <v>2893.31</v>
      </c>
      <c r="H73" s="25">
        <v>5.33</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4705</v>
      </c>
      <c r="D76" s="54"/>
      <c r="E76" s="6"/>
      <c r="F76" s="19"/>
      <c r="G76" s="24" t="s">
        <v>2</v>
      </c>
      <c r="H76" s="24" t="s">
        <v>2</v>
      </c>
      <c r="I76" s="31"/>
      <c r="J76" s="31"/>
      <c r="K76" s="35"/>
      <c r="L76" s="3"/>
      <c r="AI76" s="3"/>
      <c r="AV76" s="3"/>
      <c r="AX76" s="3"/>
      <c r="BB76" s="3"/>
    </row>
    <row r="77" spans="1:54" x14ac:dyDescent="0.25">
      <c r="B77" s="8"/>
      <c r="C77" s="57" t="s">
        <v>40</v>
      </c>
      <c r="D77" s="54"/>
      <c r="E77" s="6"/>
      <c r="F77" s="19"/>
      <c r="G77" s="24">
        <v>-664.84</v>
      </c>
      <c r="H77" s="24">
        <v>-1.22</v>
      </c>
      <c r="I77" s="31"/>
      <c r="J77" s="31"/>
      <c r="K77" s="35"/>
    </row>
    <row r="78" spans="1:54" x14ac:dyDescent="0.25">
      <c r="C78" s="58" t="s">
        <v>39</v>
      </c>
      <c r="D78" s="54"/>
      <c r="E78" s="6"/>
      <c r="F78" s="19"/>
      <c r="G78" s="25">
        <v>-664.84</v>
      </c>
      <c r="H78" s="25">
        <v>-1.22</v>
      </c>
      <c r="I78" s="31"/>
      <c r="J78" s="31"/>
      <c r="K78" s="35"/>
    </row>
    <row r="79" spans="1:54" x14ac:dyDescent="0.25">
      <c r="C79" s="57"/>
      <c r="D79" s="54"/>
      <c r="E79" s="6"/>
      <c r="F79" s="19"/>
      <c r="G79" s="24"/>
      <c r="H79" s="24"/>
      <c r="I79" s="31"/>
      <c r="J79" s="31"/>
      <c r="K79" s="35"/>
    </row>
    <row r="80" spans="1:54" x14ac:dyDescent="0.25">
      <c r="C80" s="60" t="s">
        <v>41</v>
      </c>
      <c r="D80" s="55"/>
      <c r="E80" s="5"/>
      <c r="F80" s="20"/>
      <c r="G80" s="26">
        <v>54257.42</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7" t="s">
        <v>4788</v>
      </c>
      <c r="E90" s="77" t="s">
        <v>4789</v>
      </c>
      <c r="F90" s="78"/>
    </row>
    <row r="91" spans="3:11" x14ac:dyDescent="0.25">
      <c r="E91" s="2" t="s">
        <v>4810</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dimension ref="A1:IV81"/>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1883</v>
      </c>
      <c r="J2" s="38" t="s">
        <v>4517</v>
      </c>
    </row>
    <row r="3" spans="1:54" ht="16.5" x14ac:dyDescent="0.3">
      <c r="C3" s="1" t="s">
        <v>26</v>
      </c>
      <c r="D3" s="21" t="s">
        <v>1884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653</v>
      </c>
      <c r="C24" s="57" t="s">
        <v>654</v>
      </c>
      <c r="D24" s="54" t="s">
        <v>655</v>
      </c>
      <c r="E24" s="6" t="s">
        <v>656</v>
      </c>
      <c r="F24" s="19">
        <v>349000000</v>
      </c>
      <c r="G24" s="24">
        <v>349055.49</v>
      </c>
      <c r="H24" s="24">
        <v>44.85</v>
      </c>
      <c r="I24" s="31">
        <v>7.3047186999999996</v>
      </c>
      <c r="J24" s="31"/>
      <c r="K24" s="35"/>
    </row>
    <row r="25" spans="1:11" x14ac:dyDescent="0.25">
      <c r="B25" s="8" t="s">
        <v>1080</v>
      </c>
      <c r="C25" s="57" t="s">
        <v>1081</v>
      </c>
      <c r="D25" s="54" t="s">
        <v>1082</v>
      </c>
      <c r="E25" s="6" t="s">
        <v>656</v>
      </c>
      <c r="F25" s="19">
        <v>124000000</v>
      </c>
      <c r="G25" s="24">
        <v>123815.86</v>
      </c>
      <c r="H25" s="24">
        <v>15.91</v>
      </c>
      <c r="I25" s="31">
        <v>7.2578085999999997</v>
      </c>
      <c r="J25" s="31"/>
      <c r="K25" s="35"/>
    </row>
    <row r="26" spans="1:11" x14ac:dyDescent="0.25">
      <c r="B26" s="8" t="s">
        <v>1083</v>
      </c>
      <c r="C26" s="57" t="s">
        <v>1084</v>
      </c>
      <c r="D26" s="54" t="s">
        <v>1085</v>
      </c>
      <c r="E26" s="6" t="s">
        <v>656</v>
      </c>
      <c r="F26" s="19">
        <v>79000000</v>
      </c>
      <c r="G26" s="24">
        <v>79353.53</v>
      </c>
      <c r="H26" s="24">
        <v>10.199999999999999</v>
      </c>
      <c r="I26" s="31">
        <v>7.3198809000000002</v>
      </c>
      <c r="J26" s="31"/>
      <c r="K26" s="35"/>
    </row>
    <row r="27" spans="1:11" x14ac:dyDescent="0.25">
      <c r="B27" s="8" t="s">
        <v>657</v>
      </c>
      <c r="C27" s="57" t="s">
        <v>658</v>
      </c>
      <c r="D27" s="54" t="s">
        <v>659</v>
      </c>
      <c r="E27" s="6" t="s">
        <v>656</v>
      </c>
      <c r="F27" s="19">
        <v>80000000</v>
      </c>
      <c r="G27" s="24">
        <v>78975.679999999993</v>
      </c>
      <c r="H27" s="24">
        <v>10.15</v>
      </c>
      <c r="I27" s="31">
        <v>7.5442814</v>
      </c>
      <c r="J27" s="31"/>
      <c r="K27" s="35"/>
    </row>
    <row r="28" spans="1:11" x14ac:dyDescent="0.25">
      <c r="B28" s="8" t="s">
        <v>1030</v>
      </c>
      <c r="C28" s="57" t="s">
        <v>1031</v>
      </c>
      <c r="D28" s="54" t="s">
        <v>1032</v>
      </c>
      <c r="E28" s="6" t="s">
        <v>656</v>
      </c>
      <c r="F28" s="19">
        <v>47500000</v>
      </c>
      <c r="G28" s="24">
        <v>46525.4</v>
      </c>
      <c r="H28" s="24">
        <v>5.98</v>
      </c>
      <c r="I28" s="31">
        <v>7.5479981</v>
      </c>
      <c r="J28" s="31"/>
      <c r="K28" s="35"/>
    </row>
    <row r="29" spans="1:11" x14ac:dyDescent="0.25">
      <c r="B29" s="8" t="s">
        <v>1028</v>
      </c>
      <c r="C29" s="57" t="s">
        <v>4716</v>
      </c>
      <c r="D29" s="54" t="s">
        <v>1029</v>
      </c>
      <c r="E29" s="6" t="s">
        <v>656</v>
      </c>
      <c r="F29" s="19">
        <v>23500000</v>
      </c>
      <c r="G29" s="24">
        <v>23371.83</v>
      </c>
      <c r="H29" s="24">
        <v>3</v>
      </c>
      <c r="I29" s="31">
        <v>0</v>
      </c>
      <c r="J29" s="31"/>
      <c r="K29" s="35"/>
    </row>
    <row r="30" spans="1:11" x14ac:dyDescent="0.25">
      <c r="B30" s="8" t="s">
        <v>1340</v>
      </c>
      <c r="C30" s="57" t="s">
        <v>1341</v>
      </c>
      <c r="D30" s="54" t="s">
        <v>1342</v>
      </c>
      <c r="E30" s="6" t="s">
        <v>656</v>
      </c>
      <c r="F30" s="19">
        <v>22500000</v>
      </c>
      <c r="G30" s="24">
        <v>21588.12</v>
      </c>
      <c r="H30" s="24">
        <v>2.77</v>
      </c>
      <c r="I30" s="31">
        <v>7.3420161999999998</v>
      </c>
      <c r="J30" s="31"/>
      <c r="K30" s="35"/>
    </row>
    <row r="31" spans="1:11" x14ac:dyDescent="0.25">
      <c r="C31" s="58" t="s">
        <v>39</v>
      </c>
      <c r="D31" s="54"/>
      <c r="E31" s="6"/>
      <c r="F31" s="19"/>
      <c r="G31" s="25">
        <v>722685.91</v>
      </c>
      <c r="H31" s="25">
        <v>92.86</v>
      </c>
      <c r="I31" s="31"/>
      <c r="J31" s="31"/>
      <c r="K31" s="35"/>
    </row>
    <row r="32" spans="1:11" x14ac:dyDescent="0.25">
      <c r="C32" s="57"/>
      <c r="D32" s="54"/>
      <c r="E32" s="6"/>
      <c r="F32" s="19"/>
      <c r="G32" s="24"/>
      <c r="H32" s="24"/>
      <c r="I32" s="31"/>
      <c r="J32" s="31"/>
      <c r="K32" s="35"/>
    </row>
    <row r="33" spans="2:11" x14ac:dyDescent="0.25">
      <c r="C33" s="59" t="s">
        <v>10</v>
      </c>
      <c r="D33" s="54"/>
      <c r="E33" s="6"/>
      <c r="F33" s="19"/>
      <c r="G33" s="24"/>
      <c r="H33" s="24"/>
      <c r="I33" s="31"/>
      <c r="J33" s="31"/>
      <c r="K33" s="35"/>
    </row>
    <row r="34" spans="2:11" x14ac:dyDescent="0.25">
      <c r="B34" s="8" t="s">
        <v>1343</v>
      </c>
      <c r="C34" s="57" t="s">
        <v>1344</v>
      </c>
      <c r="D34" s="54" t="s">
        <v>1345</v>
      </c>
      <c r="E34" s="6" t="s">
        <v>656</v>
      </c>
      <c r="F34" s="19">
        <v>36000000</v>
      </c>
      <c r="G34" s="24">
        <v>36046.120000000003</v>
      </c>
      <c r="H34" s="24">
        <v>4.63</v>
      </c>
      <c r="I34" s="31">
        <v>7.7975760999999997</v>
      </c>
      <c r="J34" s="31"/>
      <c r="K34" s="35"/>
    </row>
    <row r="35" spans="2:11" x14ac:dyDescent="0.25">
      <c r="B35" s="8" t="s">
        <v>1885</v>
      </c>
      <c r="C35" s="57" t="s">
        <v>1886</v>
      </c>
      <c r="D35" s="54" t="s">
        <v>1887</v>
      </c>
      <c r="E35" s="6" t="s">
        <v>656</v>
      </c>
      <c r="F35" s="19">
        <v>2000000</v>
      </c>
      <c r="G35" s="24">
        <v>2026.01</v>
      </c>
      <c r="H35" s="24">
        <v>0.26</v>
      </c>
      <c r="I35" s="31">
        <v>7.7960992999999998</v>
      </c>
      <c r="J35" s="31"/>
      <c r="K35" s="35"/>
    </row>
    <row r="36" spans="2:11" x14ac:dyDescent="0.25">
      <c r="B36" s="8" t="s">
        <v>1888</v>
      </c>
      <c r="C36" s="57" t="s">
        <v>1889</v>
      </c>
      <c r="D36" s="54" t="s">
        <v>1890</v>
      </c>
      <c r="E36" s="6" t="s">
        <v>656</v>
      </c>
      <c r="F36" s="19">
        <v>75000</v>
      </c>
      <c r="G36" s="24">
        <v>76.56</v>
      </c>
      <c r="H36" s="24">
        <v>0.01</v>
      </c>
      <c r="I36" s="31">
        <v>7.7807310999999997</v>
      </c>
      <c r="J36" s="31"/>
      <c r="K36" s="35"/>
    </row>
    <row r="37" spans="2:11" x14ac:dyDescent="0.25">
      <c r="C37" s="58" t="s">
        <v>39</v>
      </c>
      <c r="D37" s="54"/>
      <c r="E37" s="6"/>
      <c r="F37" s="19"/>
      <c r="G37" s="25">
        <v>38148.69</v>
      </c>
      <c r="H37" s="25">
        <v>4.9000000000000004</v>
      </c>
      <c r="I37" s="31"/>
      <c r="J37" s="31"/>
      <c r="K37" s="35"/>
    </row>
    <row r="38" spans="2:11" x14ac:dyDescent="0.25">
      <c r="C38" s="57"/>
      <c r="D38" s="54"/>
      <c r="E38" s="6"/>
      <c r="F38" s="19"/>
      <c r="G38" s="24"/>
      <c r="H38" s="24"/>
      <c r="I38" s="31"/>
      <c r="J38" s="31"/>
      <c r="K38" s="35"/>
    </row>
    <row r="39" spans="2:11" x14ac:dyDescent="0.25">
      <c r="C39" s="58" t="s">
        <v>11</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13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14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15</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16</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20028.05</v>
      </c>
      <c r="H61" s="24">
        <v>2.57</v>
      </c>
      <c r="I61" s="31"/>
      <c r="J61" s="31"/>
      <c r="K61" s="35"/>
    </row>
    <row r="62" spans="1:11" x14ac:dyDescent="0.25">
      <c r="C62" s="58" t="s">
        <v>39</v>
      </c>
      <c r="D62" s="54"/>
      <c r="E62" s="6"/>
      <c r="F62" s="19"/>
      <c r="G62" s="25">
        <v>20028.05</v>
      </c>
      <c r="H62" s="25">
        <v>2.57</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4705</v>
      </c>
      <c r="D65" s="54"/>
      <c r="E65" s="6"/>
      <c r="F65" s="19"/>
      <c r="G65" s="24" t="s">
        <v>2</v>
      </c>
      <c r="H65" s="24" t="s">
        <v>2</v>
      </c>
      <c r="I65" s="31"/>
      <c r="J65" s="31"/>
      <c r="K65" s="35"/>
      <c r="L65" s="3"/>
      <c r="AI65" s="3"/>
      <c r="AV65" s="3"/>
      <c r="AX65" s="3"/>
      <c r="BB65" s="3"/>
    </row>
    <row r="66" spans="1:54" x14ac:dyDescent="0.25">
      <c r="B66" s="8"/>
      <c r="C66" s="57" t="s">
        <v>40</v>
      </c>
      <c r="D66" s="54"/>
      <c r="E66" s="6"/>
      <c r="F66" s="19"/>
      <c r="G66" s="24">
        <v>-2640.91</v>
      </c>
      <c r="H66" s="24">
        <v>-0.33</v>
      </c>
      <c r="I66" s="31"/>
      <c r="J66" s="31"/>
      <c r="K66" s="35"/>
    </row>
    <row r="67" spans="1:54" x14ac:dyDescent="0.25">
      <c r="C67" s="58" t="s">
        <v>39</v>
      </c>
      <c r="D67" s="54"/>
      <c r="E67" s="6"/>
      <c r="F67" s="19"/>
      <c r="G67" s="25">
        <v>-2640.91</v>
      </c>
      <c r="H67" s="25">
        <v>-0.33</v>
      </c>
      <c r="I67" s="31"/>
      <c r="J67" s="31"/>
      <c r="K67" s="35"/>
    </row>
    <row r="68" spans="1:54" x14ac:dyDescent="0.25">
      <c r="C68" s="57"/>
      <c r="D68" s="54"/>
      <c r="E68" s="6"/>
      <c r="F68" s="19"/>
      <c r="G68" s="24"/>
      <c r="H68" s="24"/>
      <c r="I68" s="31"/>
      <c r="J68" s="31"/>
      <c r="K68" s="35"/>
    </row>
    <row r="69" spans="1:54" x14ac:dyDescent="0.25">
      <c r="C69" s="60" t="s">
        <v>41</v>
      </c>
      <c r="D69" s="55"/>
      <c r="E69" s="5"/>
      <c r="F69" s="20"/>
      <c r="G69" s="26">
        <v>778221.74</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8" spans="1:54" ht="37.5" customHeight="1" x14ac:dyDescent="0.25">
      <c r="C78" s="81" t="s">
        <v>4733</v>
      </c>
      <c r="D78" s="81"/>
      <c r="E78" s="81"/>
      <c r="F78" s="81"/>
      <c r="G78" s="81"/>
      <c r="H78" s="81"/>
      <c r="I78" s="81"/>
      <c r="J78" s="81"/>
      <c r="K78" s="81"/>
    </row>
    <row r="80" spans="1:54" x14ac:dyDescent="0.25">
      <c r="C80" s="77" t="s">
        <v>4788</v>
      </c>
      <c r="E80" s="77" t="s">
        <v>4789</v>
      </c>
      <c r="F80" s="78"/>
    </row>
    <row r="81" spans="5:5" x14ac:dyDescent="0.25">
      <c r="E81" s="2" t="s">
        <v>4811</v>
      </c>
    </row>
  </sheetData>
  <mergeCells count="1">
    <mergeCell ref="C78:K78"/>
  </mergeCells>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dimension ref="A1:IV130"/>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1891</v>
      </c>
      <c r="J2" s="38" t="s">
        <v>4517</v>
      </c>
    </row>
    <row r="3" spans="1:54" ht="16.5" x14ac:dyDescent="0.3">
      <c r="C3" s="1" t="s">
        <v>26</v>
      </c>
      <c r="D3" s="21" t="s">
        <v>1892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15110055</v>
      </c>
      <c r="G10" s="24">
        <v>150586.81</v>
      </c>
      <c r="H10" s="24">
        <v>7.65</v>
      </c>
      <c r="I10" s="31"/>
      <c r="J10" s="31"/>
      <c r="K10" s="35"/>
    </row>
    <row r="11" spans="1:54" x14ac:dyDescent="0.25">
      <c r="B11" s="8" t="s">
        <v>54</v>
      </c>
      <c r="C11" s="57" t="s">
        <v>55</v>
      </c>
      <c r="D11" s="54" t="s">
        <v>56</v>
      </c>
      <c r="E11" s="6" t="s">
        <v>57</v>
      </c>
      <c r="F11" s="19">
        <v>7160000</v>
      </c>
      <c r="G11" s="24">
        <v>110471.64</v>
      </c>
      <c r="H11" s="24">
        <v>5.61</v>
      </c>
      <c r="I11" s="31"/>
      <c r="J11" s="31"/>
      <c r="K11" s="35"/>
    </row>
    <row r="12" spans="1:54" x14ac:dyDescent="0.25">
      <c r="B12" s="8" t="s">
        <v>50</v>
      </c>
      <c r="C12" s="57" t="s">
        <v>51</v>
      </c>
      <c r="D12" s="54" t="s">
        <v>52</v>
      </c>
      <c r="E12" s="6" t="s">
        <v>53</v>
      </c>
      <c r="F12" s="19">
        <v>6095354</v>
      </c>
      <c r="G12" s="24">
        <v>104184.84</v>
      </c>
      <c r="H12" s="24">
        <v>5.29</v>
      </c>
      <c r="I12" s="31"/>
      <c r="J12" s="31"/>
      <c r="K12" s="35"/>
    </row>
    <row r="13" spans="1:54" x14ac:dyDescent="0.25">
      <c r="B13" s="8" t="s">
        <v>129</v>
      </c>
      <c r="C13" s="57" t="s">
        <v>130</v>
      </c>
      <c r="D13" s="54" t="s">
        <v>131</v>
      </c>
      <c r="E13" s="6" t="s">
        <v>53</v>
      </c>
      <c r="F13" s="19">
        <v>4664000</v>
      </c>
      <c r="G13" s="24">
        <v>88993.78</v>
      </c>
      <c r="H13" s="24">
        <v>4.5199999999999996</v>
      </c>
      <c r="I13" s="31"/>
      <c r="J13" s="31"/>
      <c r="K13" s="35"/>
    </row>
    <row r="14" spans="1:54" x14ac:dyDescent="0.25">
      <c r="B14" s="8" t="s">
        <v>194</v>
      </c>
      <c r="C14" s="57" t="s">
        <v>195</v>
      </c>
      <c r="D14" s="54" t="s">
        <v>196</v>
      </c>
      <c r="E14" s="6" t="s">
        <v>197</v>
      </c>
      <c r="F14" s="19">
        <v>3423270</v>
      </c>
      <c r="G14" s="24">
        <v>88489.82</v>
      </c>
      <c r="H14" s="24">
        <v>4.49</v>
      </c>
      <c r="I14" s="31"/>
      <c r="J14" s="31"/>
      <c r="K14" s="35"/>
    </row>
    <row r="15" spans="1:54" x14ac:dyDescent="0.25">
      <c r="B15" s="8" t="s">
        <v>216</v>
      </c>
      <c r="C15" s="57" t="s">
        <v>217</v>
      </c>
      <c r="D15" s="54" t="s">
        <v>218</v>
      </c>
      <c r="E15" s="6" t="s">
        <v>92</v>
      </c>
      <c r="F15" s="19">
        <v>15500000</v>
      </c>
      <c r="G15" s="24">
        <v>71625.5</v>
      </c>
      <c r="H15" s="24">
        <v>3.64</v>
      </c>
      <c r="I15" s="31"/>
      <c r="J15" s="31"/>
      <c r="K15" s="35"/>
    </row>
    <row r="16" spans="1:54" x14ac:dyDescent="0.25">
      <c r="B16" s="8" t="s">
        <v>64</v>
      </c>
      <c r="C16" s="57" t="s">
        <v>65</v>
      </c>
      <c r="D16" s="54" t="s">
        <v>66</v>
      </c>
      <c r="E16" s="6" t="s">
        <v>67</v>
      </c>
      <c r="F16" s="19">
        <v>1687034</v>
      </c>
      <c r="G16" s="24">
        <v>59484.82</v>
      </c>
      <c r="H16" s="24">
        <v>3.02</v>
      </c>
      <c r="I16" s="31"/>
      <c r="J16" s="31"/>
      <c r="K16" s="35"/>
    </row>
    <row r="17" spans="2:11" x14ac:dyDescent="0.25">
      <c r="B17" s="8" t="s">
        <v>252</v>
      </c>
      <c r="C17" s="57" t="s">
        <v>253</v>
      </c>
      <c r="D17" s="54" t="s">
        <v>254</v>
      </c>
      <c r="E17" s="6" t="s">
        <v>255</v>
      </c>
      <c r="F17" s="19">
        <v>5050000</v>
      </c>
      <c r="G17" s="24">
        <v>52126.1</v>
      </c>
      <c r="H17" s="24">
        <v>2.65</v>
      </c>
      <c r="I17" s="31"/>
      <c r="J17" s="31"/>
      <c r="K17" s="35"/>
    </row>
    <row r="18" spans="2:11" x14ac:dyDescent="0.25">
      <c r="B18" s="8" t="s">
        <v>540</v>
      </c>
      <c r="C18" s="57" t="s">
        <v>541</v>
      </c>
      <c r="D18" s="54" t="s">
        <v>542</v>
      </c>
      <c r="E18" s="6" t="s">
        <v>96</v>
      </c>
      <c r="F18" s="19">
        <v>676034</v>
      </c>
      <c r="G18" s="24">
        <v>49538.080000000002</v>
      </c>
      <c r="H18" s="24">
        <v>2.52</v>
      </c>
      <c r="I18" s="31"/>
      <c r="J18" s="31"/>
      <c r="K18" s="35"/>
    </row>
    <row r="19" spans="2:11" x14ac:dyDescent="0.25">
      <c r="B19" s="8" t="s">
        <v>291</v>
      </c>
      <c r="C19" s="57" t="s">
        <v>292</v>
      </c>
      <c r="D19" s="54" t="s">
        <v>293</v>
      </c>
      <c r="E19" s="6" t="s">
        <v>74</v>
      </c>
      <c r="F19" s="19">
        <v>11840062</v>
      </c>
      <c r="G19" s="24">
        <v>45288.24</v>
      </c>
      <c r="H19" s="24">
        <v>2.2999999999999998</v>
      </c>
      <c r="I19" s="31"/>
      <c r="J19" s="31"/>
      <c r="K19" s="35"/>
    </row>
    <row r="20" spans="2:11" x14ac:dyDescent="0.25">
      <c r="B20" s="8" t="s">
        <v>105</v>
      </c>
      <c r="C20" s="57" t="s">
        <v>106</v>
      </c>
      <c r="D20" s="54" t="s">
        <v>107</v>
      </c>
      <c r="E20" s="6" t="s">
        <v>108</v>
      </c>
      <c r="F20" s="19">
        <v>7363324</v>
      </c>
      <c r="G20" s="24">
        <v>45273.4</v>
      </c>
      <c r="H20" s="24">
        <v>2.2999999999999998</v>
      </c>
      <c r="I20" s="31"/>
      <c r="J20" s="31"/>
      <c r="K20" s="35"/>
    </row>
    <row r="21" spans="2:11" x14ac:dyDescent="0.25">
      <c r="B21" s="8" t="s">
        <v>207</v>
      </c>
      <c r="C21" s="57" t="s">
        <v>208</v>
      </c>
      <c r="D21" s="54" t="s">
        <v>209</v>
      </c>
      <c r="E21" s="6" t="s">
        <v>135</v>
      </c>
      <c r="F21" s="19">
        <v>3500000</v>
      </c>
      <c r="G21" s="24">
        <v>44080.75</v>
      </c>
      <c r="H21" s="24">
        <v>2.2400000000000002</v>
      </c>
      <c r="I21" s="31"/>
      <c r="J21" s="31"/>
      <c r="K21" s="35"/>
    </row>
    <row r="22" spans="2:11" x14ac:dyDescent="0.25">
      <c r="B22" s="8" t="s">
        <v>919</v>
      </c>
      <c r="C22" s="57" t="s">
        <v>920</v>
      </c>
      <c r="D22" s="54" t="s">
        <v>921</v>
      </c>
      <c r="E22" s="6" t="s">
        <v>100</v>
      </c>
      <c r="F22" s="19">
        <v>3222000</v>
      </c>
      <c r="G22" s="24">
        <v>35873.75</v>
      </c>
      <c r="H22" s="24">
        <v>1.82</v>
      </c>
      <c r="I22" s="31"/>
      <c r="J22" s="31"/>
      <c r="K22" s="35"/>
    </row>
    <row r="23" spans="2:11" x14ac:dyDescent="0.25">
      <c r="B23" s="8" t="s">
        <v>1893</v>
      </c>
      <c r="C23" s="57" t="s">
        <v>625</v>
      </c>
      <c r="D23" s="54" t="s">
        <v>1894</v>
      </c>
      <c r="E23" s="6" t="s">
        <v>96</v>
      </c>
      <c r="F23" s="19">
        <v>8000000</v>
      </c>
      <c r="G23" s="24">
        <v>33028</v>
      </c>
      <c r="H23" s="24">
        <v>1.68</v>
      </c>
      <c r="I23" s="31"/>
      <c r="J23" s="31"/>
      <c r="K23" s="35"/>
    </row>
    <row r="24" spans="2:11" x14ac:dyDescent="0.25">
      <c r="B24" s="8" t="s">
        <v>75</v>
      </c>
      <c r="C24" s="57" t="s">
        <v>76</v>
      </c>
      <c r="D24" s="54" t="s">
        <v>77</v>
      </c>
      <c r="E24" s="6" t="s">
        <v>78</v>
      </c>
      <c r="F24" s="19">
        <v>1600000</v>
      </c>
      <c r="G24" s="24">
        <v>32412.799999999999</v>
      </c>
      <c r="H24" s="24">
        <v>1.65</v>
      </c>
      <c r="I24" s="31"/>
      <c r="J24" s="31"/>
      <c r="K24" s="35"/>
    </row>
    <row r="25" spans="2:11" x14ac:dyDescent="0.25">
      <c r="B25" s="8" t="s">
        <v>198</v>
      </c>
      <c r="C25" s="57" t="s">
        <v>199</v>
      </c>
      <c r="D25" s="54" t="s">
        <v>200</v>
      </c>
      <c r="E25" s="6" t="s">
        <v>96</v>
      </c>
      <c r="F25" s="19">
        <v>2149568</v>
      </c>
      <c r="G25" s="24">
        <v>31734.07</v>
      </c>
      <c r="H25" s="24">
        <v>1.61</v>
      </c>
      <c r="I25" s="31"/>
      <c r="J25" s="31"/>
      <c r="K25" s="35"/>
    </row>
    <row r="26" spans="2:11" x14ac:dyDescent="0.25">
      <c r="B26" s="8" t="s">
        <v>109</v>
      </c>
      <c r="C26" s="57" t="s">
        <v>110</v>
      </c>
      <c r="D26" s="54" t="s">
        <v>111</v>
      </c>
      <c r="E26" s="6" t="s">
        <v>112</v>
      </c>
      <c r="F26" s="19">
        <v>4741804</v>
      </c>
      <c r="G26" s="24">
        <v>30560.93</v>
      </c>
      <c r="H26" s="24">
        <v>1.55</v>
      </c>
      <c r="I26" s="31"/>
      <c r="J26" s="31"/>
      <c r="K26" s="35"/>
    </row>
    <row r="27" spans="2:11" x14ac:dyDescent="0.25">
      <c r="B27" s="8" t="s">
        <v>265</v>
      </c>
      <c r="C27" s="57" t="s">
        <v>266</v>
      </c>
      <c r="D27" s="54" t="s">
        <v>267</v>
      </c>
      <c r="E27" s="6" t="s">
        <v>112</v>
      </c>
      <c r="F27" s="19">
        <v>190000</v>
      </c>
      <c r="G27" s="24">
        <v>30413.11</v>
      </c>
      <c r="H27" s="24">
        <v>1.54</v>
      </c>
      <c r="I27" s="31"/>
      <c r="J27" s="31"/>
      <c r="K27" s="35"/>
    </row>
    <row r="28" spans="2:11" x14ac:dyDescent="0.25">
      <c r="B28" s="8" t="s">
        <v>303</v>
      </c>
      <c r="C28" s="57" t="s">
        <v>304</v>
      </c>
      <c r="D28" s="54" t="s">
        <v>305</v>
      </c>
      <c r="E28" s="6" t="s">
        <v>78</v>
      </c>
      <c r="F28" s="19">
        <v>3850000</v>
      </c>
      <c r="G28" s="24">
        <v>30028.080000000002</v>
      </c>
      <c r="H28" s="24">
        <v>1.53</v>
      </c>
      <c r="I28" s="31"/>
      <c r="J28" s="31"/>
      <c r="K28" s="35"/>
    </row>
    <row r="29" spans="2:11" x14ac:dyDescent="0.25">
      <c r="B29" s="8" t="s">
        <v>284</v>
      </c>
      <c r="C29" s="57" t="s">
        <v>285</v>
      </c>
      <c r="D29" s="54" t="s">
        <v>286</v>
      </c>
      <c r="E29" s="6" t="s">
        <v>244</v>
      </c>
      <c r="F29" s="19">
        <v>4370997</v>
      </c>
      <c r="G29" s="24">
        <v>28267.24</v>
      </c>
      <c r="H29" s="24">
        <v>1.44</v>
      </c>
      <c r="I29" s="31"/>
      <c r="J29" s="31"/>
      <c r="K29" s="35"/>
    </row>
    <row r="30" spans="2:11" x14ac:dyDescent="0.25">
      <c r="B30" s="8" t="s">
        <v>256</v>
      </c>
      <c r="C30" s="57" t="s">
        <v>257</v>
      </c>
      <c r="D30" s="54" t="s">
        <v>258</v>
      </c>
      <c r="E30" s="6" t="s">
        <v>100</v>
      </c>
      <c r="F30" s="19">
        <v>2170000</v>
      </c>
      <c r="G30" s="24">
        <v>26872.2</v>
      </c>
      <c r="H30" s="24">
        <v>1.36</v>
      </c>
      <c r="I30" s="31"/>
      <c r="J30" s="31"/>
      <c r="K30" s="35"/>
    </row>
    <row r="31" spans="2:11" x14ac:dyDescent="0.25">
      <c r="B31" s="8" t="s">
        <v>372</v>
      </c>
      <c r="C31" s="57" t="s">
        <v>373</v>
      </c>
      <c r="D31" s="54" t="s">
        <v>374</v>
      </c>
      <c r="E31" s="6" t="s">
        <v>290</v>
      </c>
      <c r="F31" s="19">
        <v>20279407</v>
      </c>
      <c r="G31" s="24">
        <v>26870.21</v>
      </c>
      <c r="H31" s="24">
        <v>1.36</v>
      </c>
      <c r="I31" s="31"/>
      <c r="J31" s="31"/>
      <c r="K31" s="35"/>
    </row>
    <row r="32" spans="2:11" x14ac:dyDescent="0.25">
      <c r="B32" s="8" t="s">
        <v>368</v>
      </c>
      <c r="C32" s="57" t="s">
        <v>369</v>
      </c>
      <c r="D32" s="54" t="s">
        <v>370</v>
      </c>
      <c r="E32" s="6" t="s">
        <v>371</v>
      </c>
      <c r="F32" s="19">
        <v>11718480</v>
      </c>
      <c r="G32" s="24">
        <v>26091.200000000001</v>
      </c>
      <c r="H32" s="24">
        <v>1.33</v>
      </c>
      <c r="I32" s="31"/>
      <c r="J32" s="31"/>
      <c r="K32" s="35"/>
    </row>
    <row r="33" spans="2:11" x14ac:dyDescent="0.25">
      <c r="B33" s="8" t="s">
        <v>766</v>
      </c>
      <c r="C33" s="57" t="s">
        <v>767</v>
      </c>
      <c r="D33" s="54" t="s">
        <v>768</v>
      </c>
      <c r="E33" s="6" t="s">
        <v>251</v>
      </c>
      <c r="F33" s="19">
        <v>1025000</v>
      </c>
      <c r="G33" s="24">
        <v>25929.43</v>
      </c>
      <c r="H33" s="24">
        <v>1.32</v>
      </c>
      <c r="I33" s="31"/>
      <c r="J33" s="31"/>
      <c r="K33" s="35"/>
    </row>
    <row r="34" spans="2:11" x14ac:dyDescent="0.25">
      <c r="B34" s="8" t="s">
        <v>403</v>
      </c>
      <c r="C34" s="57" t="s">
        <v>404</v>
      </c>
      <c r="D34" s="54" t="s">
        <v>405</v>
      </c>
      <c r="E34" s="6" t="s">
        <v>78</v>
      </c>
      <c r="F34" s="19">
        <v>1470000</v>
      </c>
      <c r="G34" s="24">
        <v>25422.18</v>
      </c>
      <c r="H34" s="24">
        <v>1.29</v>
      </c>
      <c r="I34" s="31"/>
      <c r="J34" s="31"/>
      <c r="K34" s="35"/>
    </row>
    <row r="35" spans="2:11" x14ac:dyDescent="0.25">
      <c r="B35" s="8" t="s">
        <v>287</v>
      </c>
      <c r="C35" s="57" t="s">
        <v>288</v>
      </c>
      <c r="D35" s="54" t="s">
        <v>289</v>
      </c>
      <c r="E35" s="6" t="s">
        <v>290</v>
      </c>
      <c r="F35" s="19">
        <v>2690376</v>
      </c>
      <c r="G35" s="24">
        <v>25124.080000000002</v>
      </c>
      <c r="H35" s="24">
        <v>1.28</v>
      </c>
      <c r="I35" s="31"/>
      <c r="J35" s="31"/>
      <c r="K35" s="35"/>
    </row>
    <row r="36" spans="2:11" x14ac:dyDescent="0.25">
      <c r="B36" s="8" t="s">
        <v>834</v>
      </c>
      <c r="C36" s="57" t="s">
        <v>835</v>
      </c>
      <c r="D36" s="54" t="s">
        <v>836</v>
      </c>
      <c r="E36" s="6" t="s">
        <v>225</v>
      </c>
      <c r="F36" s="19">
        <v>3605899</v>
      </c>
      <c r="G36" s="24">
        <v>24745.48</v>
      </c>
      <c r="H36" s="24">
        <v>1.26</v>
      </c>
      <c r="I36" s="31"/>
      <c r="J36" s="31"/>
      <c r="K36" s="35"/>
    </row>
    <row r="37" spans="2:11" x14ac:dyDescent="0.25">
      <c r="B37" s="8" t="s">
        <v>238</v>
      </c>
      <c r="C37" s="57" t="s">
        <v>239</v>
      </c>
      <c r="D37" s="54" t="s">
        <v>240</v>
      </c>
      <c r="E37" s="6" t="s">
        <v>190</v>
      </c>
      <c r="F37" s="19">
        <v>6300000</v>
      </c>
      <c r="G37" s="24">
        <v>24522.75</v>
      </c>
      <c r="H37" s="24">
        <v>1.25</v>
      </c>
      <c r="I37" s="31"/>
      <c r="J37" s="31"/>
      <c r="K37" s="35"/>
    </row>
    <row r="38" spans="2:11" x14ac:dyDescent="0.25">
      <c r="B38" s="8" t="s">
        <v>117</v>
      </c>
      <c r="C38" s="57" t="s">
        <v>118</v>
      </c>
      <c r="D38" s="54" t="s">
        <v>119</v>
      </c>
      <c r="E38" s="6" t="s">
        <v>120</v>
      </c>
      <c r="F38" s="19">
        <v>720078</v>
      </c>
      <c r="G38" s="24">
        <v>23078.5</v>
      </c>
      <c r="H38" s="24">
        <v>1.17</v>
      </c>
      <c r="I38" s="31"/>
      <c r="J38" s="31"/>
      <c r="K38" s="35"/>
    </row>
    <row r="39" spans="2:11" x14ac:dyDescent="0.25">
      <c r="B39" s="8" t="s">
        <v>315</v>
      </c>
      <c r="C39" s="57" t="s">
        <v>316</v>
      </c>
      <c r="D39" s="54" t="s">
        <v>317</v>
      </c>
      <c r="E39" s="6" t="s">
        <v>318</v>
      </c>
      <c r="F39" s="19">
        <v>1291895</v>
      </c>
      <c r="G39" s="24">
        <v>23062.26</v>
      </c>
      <c r="H39" s="24">
        <v>1.17</v>
      </c>
      <c r="I39" s="31"/>
      <c r="J39" s="31"/>
      <c r="K39" s="35"/>
    </row>
    <row r="40" spans="2:11" x14ac:dyDescent="0.25">
      <c r="B40" s="8" t="s">
        <v>543</v>
      </c>
      <c r="C40" s="57" t="s">
        <v>544</v>
      </c>
      <c r="D40" s="54" t="s">
        <v>545</v>
      </c>
      <c r="E40" s="6" t="s">
        <v>190</v>
      </c>
      <c r="F40" s="19">
        <v>757400</v>
      </c>
      <c r="G40" s="24">
        <v>22472.82</v>
      </c>
      <c r="H40" s="24">
        <v>1.1399999999999999</v>
      </c>
      <c r="I40" s="31"/>
      <c r="J40" s="31"/>
      <c r="K40" s="35"/>
    </row>
    <row r="41" spans="2:11" x14ac:dyDescent="0.25">
      <c r="B41" s="8" t="s">
        <v>157</v>
      </c>
      <c r="C41" s="57" t="s">
        <v>158</v>
      </c>
      <c r="D41" s="54" t="s">
        <v>159</v>
      </c>
      <c r="E41" s="6" t="s">
        <v>135</v>
      </c>
      <c r="F41" s="19">
        <v>1800000</v>
      </c>
      <c r="G41" s="24">
        <v>22433.4</v>
      </c>
      <c r="H41" s="24">
        <v>1.1399999999999999</v>
      </c>
      <c r="I41" s="31"/>
      <c r="J41" s="31"/>
      <c r="K41" s="35"/>
    </row>
    <row r="42" spans="2:11" x14ac:dyDescent="0.25">
      <c r="B42" s="8" t="s">
        <v>910</v>
      </c>
      <c r="C42" s="57" t="s">
        <v>911</v>
      </c>
      <c r="D42" s="54" t="s">
        <v>912</v>
      </c>
      <c r="E42" s="6" t="s">
        <v>116</v>
      </c>
      <c r="F42" s="19">
        <v>2677530</v>
      </c>
      <c r="G42" s="24">
        <v>22084.27</v>
      </c>
      <c r="H42" s="24">
        <v>1.1200000000000001</v>
      </c>
      <c r="I42" s="31"/>
      <c r="J42" s="31"/>
      <c r="K42" s="35"/>
    </row>
    <row r="43" spans="2:11" x14ac:dyDescent="0.25">
      <c r="B43" s="8" t="s">
        <v>294</v>
      </c>
      <c r="C43" s="57" t="s">
        <v>295</v>
      </c>
      <c r="D43" s="54" t="s">
        <v>296</v>
      </c>
      <c r="E43" s="6" t="s">
        <v>190</v>
      </c>
      <c r="F43" s="19">
        <v>2565910</v>
      </c>
      <c r="G43" s="24">
        <v>22057.85</v>
      </c>
      <c r="H43" s="24">
        <v>1.1200000000000001</v>
      </c>
      <c r="I43" s="31"/>
      <c r="J43" s="31"/>
      <c r="K43" s="35"/>
    </row>
    <row r="44" spans="2:11" x14ac:dyDescent="0.25">
      <c r="B44" s="8" t="s">
        <v>277</v>
      </c>
      <c r="C44" s="57" t="s">
        <v>278</v>
      </c>
      <c r="D44" s="54" t="s">
        <v>279</v>
      </c>
      <c r="E44" s="6" t="s">
        <v>53</v>
      </c>
      <c r="F44" s="19">
        <v>19094332</v>
      </c>
      <c r="G44" s="24">
        <v>21500.22</v>
      </c>
      <c r="H44" s="24">
        <v>1.0900000000000001</v>
      </c>
      <c r="I44" s="31"/>
      <c r="J44" s="31"/>
      <c r="K44" s="35"/>
    </row>
    <row r="45" spans="2:11" x14ac:dyDescent="0.25">
      <c r="B45" s="8" t="s">
        <v>210</v>
      </c>
      <c r="C45" s="57" t="s">
        <v>211</v>
      </c>
      <c r="D45" s="54" t="s">
        <v>212</v>
      </c>
      <c r="E45" s="6" t="s">
        <v>104</v>
      </c>
      <c r="F45" s="19">
        <v>2097742</v>
      </c>
      <c r="G45" s="24">
        <v>20523.259999999998</v>
      </c>
      <c r="H45" s="24">
        <v>1.04</v>
      </c>
      <c r="I45" s="31"/>
      <c r="J45" s="31"/>
      <c r="K45" s="35"/>
    </row>
    <row r="46" spans="2:11" x14ac:dyDescent="0.25">
      <c r="B46" s="8" t="s">
        <v>790</v>
      </c>
      <c r="C46" s="57" t="s">
        <v>791</v>
      </c>
      <c r="D46" s="54" t="s">
        <v>792</v>
      </c>
      <c r="E46" s="6" t="s">
        <v>104</v>
      </c>
      <c r="F46" s="19">
        <v>7000000</v>
      </c>
      <c r="G46" s="24">
        <v>20464.5</v>
      </c>
      <c r="H46" s="24">
        <v>1.04</v>
      </c>
      <c r="I46" s="31"/>
      <c r="J46" s="31"/>
      <c r="K46" s="35"/>
    </row>
    <row r="47" spans="2:11" x14ac:dyDescent="0.25">
      <c r="B47" s="8" t="s">
        <v>153</v>
      </c>
      <c r="C47" s="57" t="s">
        <v>154</v>
      </c>
      <c r="D47" s="54" t="s">
        <v>155</v>
      </c>
      <c r="E47" s="6" t="s">
        <v>156</v>
      </c>
      <c r="F47" s="19">
        <v>3525000</v>
      </c>
      <c r="G47" s="24">
        <v>19918.009999999998</v>
      </c>
      <c r="H47" s="24">
        <v>1.01</v>
      </c>
      <c r="I47" s="31"/>
      <c r="J47" s="31"/>
      <c r="K47" s="35"/>
    </row>
    <row r="48" spans="2:11" x14ac:dyDescent="0.25">
      <c r="B48" s="8" t="s">
        <v>1895</v>
      </c>
      <c r="C48" s="57" t="s">
        <v>1896</v>
      </c>
      <c r="D48" s="54" t="s">
        <v>1897</v>
      </c>
      <c r="E48" s="6" t="s">
        <v>96</v>
      </c>
      <c r="F48" s="19">
        <v>965000</v>
      </c>
      <c r="G48" s="24">
        <v>19814.349999999999</v>
      </c>
      <c r="H48" s="24">
        <v>1.01</v>
      </c>
      <c r="I48" s="31"/>
      <c r="J48" s="31"/>
      <c r="K48" s="35"/>
    </row>
    <row r="49" spans="2:11" x14ac:dyDescent="0.25">
      <c r="B49" s="8" t="s">
        <v>268</v>
      </c>
      <c r="C49" s="57" t="s">
        <v>269</v>
      </c>
      <c r="D49" s="54" t="s">
        <v>270</v>
      </c>
      <c r="E49" s="6" t="s">
        <v>112</v>
      </c>
      <c r="F49" s="19">
        <v>2843722</v>
      </c>
      <c r="G49" s="24">
        <v>19554.849999999999</v>
      </c>
      <c r="H49" s="24">
        <v>0.99</v>
      </c>
      <c r="I49" s="31"/>
      <c r="J49" s="31"/>
      <c r="K49" s="35"/>
    </row>
    <row r="50" spans="2:11" x14ac:dyDescent="0.25">
      <c r="B50" s="8" t="s">
        <v>132</v>
      </c>
      <c r="C50" s="57" t="s">
        <v>133</v>
      </c>
      <c r="D50" s="54" t="s">
        <v>134</v>
      </c>
      <c r="E50" s="6" t="s">
        <v>135</v>
      </c>
      <c r="F50" s="19">
        <v>498700</v>
      </c>
      <c r="G50" s="24">
        <v>19468.75</v>
      </c>
      <c r="H50" s="24">
        <v>0.99</v>
      </c>
      <c r="I50" s="31"/>
      <c r="J50" s="31"/>
      <c r="K50" s="35"/>
    </row>
    <row r="51" spans="2:11" x14ac:dyDescent="0.25">
      <c r="B51" s="8" t="s">
        <v>113</v>
      </c>
      <c r="C51" s="57" t="s">
        <v>114</v>
      </c>
      <c r="D51" s="54" t="s">
        <v>115</v>
      </c>
      <c r="E51" s="6" t="s">
        <v>116</v>
      </c>
      <c r="F51" s="19">
        <v>49665</v>
      </c>
      <c r="G51" s="24">
        <v>19127.36</v>
      </c>
      <c r="H51" s="24">
        <v>0.97</v>
      </c>
      <c r="I51" s="31"/>
      <c r="J51" s="31"/>
      <c r="K51" s="35"/>
    </row>
    <row r="52" spans="2:11" x14ac:dyDescent="0.25">
      <c r="B52" s="8" t="s">
        <v>149</v>
      </c>
      <c r="C52" s="57" t="s">
        <v>150</v>
      </c>
      <c r="D52" s="54" t="s">
        <v>151</v>
      </c>
      <c r="E52" s="6" t="s">
        <v>152</v>
      </c>
      <c r="F52" s="19">
        <v>10950000</v>
      </c>
      <c r="G52" s="24">
        <v>19047.53</v>
      </c>
      <c r="H52" s="24">
        <v>0.97</v>
      </c>
      <c r="I52" s="31"/>
      <c r="J52" s="31"/>
      <c r="K52" s="35"/>
    </row>
    <row r="53" spans="2:11" x14ac:dyDescent="0.25">
      <c r="B53" s="8" t="s">
        <v>1898</v>
      </c>
      <c r="C53" s="57" t="s">
        <v>1899</v>
      </c>
      <c r="D53" s="54" t="s">
        <v>1900</v>
      </c>
      <c r="E53" s="6" t="s">
        <v>104</v>
      </c>
      <c r="F53" s="19">
        <v>1380000</v>
      </c>
      <c r="G53" s="24">
        <v>18877.71</v>
      </c>
      <c r="H53" s="24">
        <v>0.96</v>
      </c>
      <c r="I53" s="31"/>
      <c r="J53" s="31"/>
      <c r="K53" s="35"/>
    </row>
    <row r="54" spans="2:11" x14ac:dyDescent="0.25">
      <c r="B54" s="8" t="s">
        <v>1901</v>
      </c>
      <c r="C54" s="57" t="s">
        <v>1216</v>
      </c>
      <c r="D54" s="54" t="s">
        <v>1902</v>
      </c>
      <c r="E54" s="6" t="s">
        <v>53</v>
      </c>
      <c r="F54" s="19">
        <v>4300000</v>
      </c>
      <c r="G54" s="24">
        <v>18812.5</v>
      </c>
      <c r="H54" s="24">
        <v>0.96</v>
      </c>
      <c r="I54" s="31"/>
      <c r="J54" s="31"/>
      <c r="K54" s="35"/>
    </row>
    <row r="55" spans="2:11" x14ac:dyDescent="0.25">
      <c r="B55" s="8" t="s">
        <v>89</v>
      </c>
      <c r="C55" s="57" t="s">
        <v>90</v>
      </c>
      <c r="D55" s="54" t="s">
        <v>91</v>
      </c>
      <c r="E55" s="6" t="s">
        <v>92</v>
      </c>
      <c r="F55" s="19">
        <v>700000</v>
      </c>
      <c r="G55" s="24">
        <v>18647.650000000001</v>
      </c>
      <c r="H55" s="24">
        <v>0.95</v>
      </c>
      <c r="I55" s="31"/>
      <c r="J55" s="31"/>
      <c r="K55" s="35"/>
    </row>
    <row r="56" spans="2:11" x14ac:dyDescent="0.25">
      <c r="B56" s="8" t="s">
        <v>1903</v>
      </c>
      <c r="C56" s="57" t="s">
        <v>1904</v>
      </c>
      <c r="D56" s="54" t="s">
        <v>1905</v>
      </c>
      <c r="E56" s="6" t="s">
        <v>74</v>
      </c>
      <c r="F56" s="19">
        <v>9835227</v>
      </c>
      <c r="G56" s="24">
        <v>17349.34</v>
      </c>
      <c r="H56" s="24">
        <v>0.88</v>
      </c>
      <c r="I56" s="31"/>
      <c r="J56" s="31"/>
      <c r="K56" s="35"/>
    </row>
    <row r="57" spans="2:11" x14ac:dyDescent="0.25">
      <c r="B57" s="8" t="s">
        <v>347</v>
      </c>
      <c r="C57" s="57" t="s">
        <v>348</v>
      </c>
      <c r="D57" s="54" t="s">
        <v>349</v>
      </c>
      <c r="E57" s="6" t="s">
        <v>104</v>
      </c>
      <c r="F57" s="19">
        <v>1355748</v>
      </c>
      <c r="G57" s="24">
        <v>16816.7</v>
      </c>
      <c r="H57" s="24">
        <v>0.85</v>
      </c>
      <c r="I57" s="31"/>
      <c r="J57" s="31"/>
      <c r="K57" s="35"/>
    </row>
    <row r="58" spans="2:11" x14ac:dyDescent="0.25">
      <c r="B58" s="8" t="s">
        <v>163</v>
      </c>
      <c r="C58" s="57" t="s">
        <v>164</v>
      </c>
      <c r="D58" s="54" t="s">
        <v>165</v>
      </c>
      <c r="E58" s="6" t="s">
        <v>166</v>
      </c>
      <c r="F58" s="19">
        <v>955001</v>
      </c>
      <c r="G58" s="24">
        <v>15843.94</v>
      </c>
      <c r="H58" s="24">
        <v>0.8</v>
      </c>
      <c r="I58" s="31"/>
      <c r="J58" s="31"/>
      <c r="K58" s="35"/>
    </row>
    <row r="59" spans="2:11" x14ac:dyDescent="0.25">
      <c r="B59" s="8" t="s">
        <v>1832</v>
      </c>
      <c r="C59" s="57" t="s">
        <v>1833</v>
      </c>
      <c r="D59" s="54" t="s">
        <v>1834</v>
      </c>
      <c r="E59" s="6" t="s">
        <v>120</v>
      </c>
      <c r="F59" s="19">
        <v>3268590</v>
      </c>
      <c r="G59" s="24">
        <v>14638.38</v>
      </c>
      <c r="H59" s="24">
        <v>0.74</v>
      </c>
      <c r="I59" s="31"/>
      <c r="J59" s="31"/>
      <c r="K59" s="35"/>
    </row>
    <row r="60" spans="2:11" x14ac:dyDescent="0.25">
      <c r="B60" s="8" t="s">
        <v>465</v>
      </c>
      <c r="C60" s="57" t="s">
        <v>466</v>
      </c>
      <c r="D60" s="54" t="s">
        <v>467</v>
      </c>
      <c r="E60" s="6" t="s">
        <v>244</v>
      </c>
      <c r="F60" s="19">
        <v>956076</v>
      </c>
      <c r="G60" s="24">
        <v>13577.24</v>
      </c>
      <c r="H60" s="24">
        <v>0.69</v>
      </c>
      <c r="I60" s="31"/>
      <c r="J60" s="31"/>
      <c r="K60" s="35"/>
    </row>
    <row r="61" spans="2:11" x14ac:dyDescent="0.25">
      <c r="B61" s="8" t="s">
        <v>1906</v>
      </c>
      <c r="C61" s="57" t="s">
        <v>1907</v>
      </c>
      <c r="D61" s="54" t="s">
        <v>1908</v>
      </c>
      <c r="E61" s="6" t="s">
        <v>340</v>
      </c>
      <c r="F61" s="19">
        <v>1648008</v>
      </c>
      <c r="G61" s="24">
        <v>13170.06</v>
      </c>
      <c r="H61" s="24">
        <v>0.67</v>
      </c>
      <c r="I61" s="31"/>
      <c r="J61" s="31"/>
      <c r="K61" s="35"/>
    </row>
    <row r="62" spans="2:11" x14ac:dyDescent="0.25">
      <c r="B62" s="8" t="s">
        <v>328</v>
      </c>
      <c r="C62" s="57" t="s">
        <v>329</v>
      </c>
      <c r="D62" s="54" t="s">
        <v>330</v>
      </c>
      <c r="E62" s="6" t="s">
        <v>104</v>
      </c>
      <c r="F62" s="19">
        <v>1347099</v>
      </c>
      <c r="G62" s="24">
        <v>12171.04</v>
      </c>
      <c r="H62" s="24">
        <v>0.62</v>
      </c>
      <c r="I62" s="31"/>
      <c r="J62" s="31"/>
      <c r="K62" s="35"/>
    </row>
    <row r="63" spans="2:11" x14ac:dyDescent="0.25">
      <c r="B63" s="8" t="s">
        <v>558</v>
      </c>
      <c r="C63" s="57" t="s">
        <v>559</v>
      </c>
      <c r="D63" s="54" t="s">
        <v>560</v>
      </c>
      <c r="E63" s="6" t="s">
        <v>244</v>
      </c>
      <c r="F63" s="19">
        <v>979980</v>
      </c>
      <c r="G63" s="24">
        <v>8158.33</v>
      </c>
      <c r="H63" s="24">
        <v>0.41</v>
      </c>
      <c r="I63" s="31"/>
      <c r="J63" s="31"/>
      <c r="K63" s="35"/>
    </row>
    <row r="64" spans="2:11" x14ac:dyDescent="0.25">
      <c r="B64" s="8" t="s">
        <v>362</v>
      </c>
      <c r="C64" s="57" t="s">
        <v>363</v>
      </c>
      <c r="D64" s="54" t="s">
        <v>364</v>
      </c>
      <c r="E64" s="6" t="s">
        <v>53</v>
      </c>
      <c r="F64" s="19">
        <v>1649746</v>
      </c>
      <c r="G64" s="24">
        <v>6943.78</v>
      </c>
      <c r="H64" s="24">
        <v>0.35</v>
      </c>
      <c r="I64" s="31"/>
      <c r="J64" s="31"/>
      <c r="K64" s="35"/>
    </row>
    <row r="65" spans="2:11" x14ac:dyDescent="0.25">
      <c r="B65" s="8" t="s">
        <v>778</v>
      </c>
      <c r="C65" s="57" t="s">
        <v>779</v>
      </c>
      <c r="D65" s="54" t="s">
        <v>780</v>
      </c>
      <c r="E65" s="6" t="s">
        <v>384</v>
      </c>
      <c r="F65" s="19">
        <v>350829</v>
      </c>
      <c r="G65" s="24">
        <v>4388.17</v>
      </c>
      <c r="H65" s="24">
        <v>0.22</v>
      </c>
      <c r="I65" s="31"/>
      <c r="J65" s="31"/>
      <c r="K65" s="35"/>
    </row>
    <row r="66" spans="2:11" x14ac:dyDescent="0.25">
      <c r="B66" s="8" t="s">
        <v>1875</v>
      </c>
      <c r="C66" s="57" t="s">
        <v>1876</v>
      </c>
      <c r="D66" s="54" t="s">
        <v>1877</v>
      </c>
      <c r="E66" s="6" t="s">
        <v>188</v>
      </c>
      <c r="F66" s="19">
        <v>185739</v>
      </c>
      <c r="G66" s="24">
        <v>1166.07</v>
      </c>
      <c r="H66" s="24">
        <v>0.06</v>
      </c>
      <c r="I66" s="31"/>
      <c r="J66" s="31"/>
      <c r="K66" s="35"/>
    </row>
    <row r="67" spans="2:11" x14ac:dyDescent="0.25">
      <c r="C67" s="58" t="s">
        <v>39</v>
      </c>
      <c r="D67" s="54"/>
      <c r="E67" s="6"/>
      <c r="F67" s="19"/>
      <c r="G67" s="25">
        <v>1863208.13</v>
      </c>
      <c r="H67" s="25">
        <v>94.63</v>
      </c>
      <c r="I67" s="31"/>
      <c r="J67" s="31"/>
      <c r="K67" s="35"/>
    </row>
    <row r="68" spans="2:11" x14ac:dyDescent="0.25">
      <c r="C68" s="57"/>
      <c r="D68" s="54"/>
      <c r="E68" s="6"/>
      <c r="F68" s="19"/>
      <c r="G68" s="24"/>
      <c r="H68" s="24"/>
      <c r="I68" s="31"/>
      <c r="J68" s="31"/>
      <c r="K68" s="35"/>
    </row>
    <row r="69" spans="2:11" x14ac:dyDescent="0.25">
      <c r="C69" s="58" t="s">
        <v>3</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9" t="s">
        <v>4</v>
      </c>
      <c r="D71" s="54"/>
      <c r="E71" s="6"/>
      <c r="F71" s="19"/>
      <c r="G71" s="24"/>
      <c r="H71" s="24"/>
      <c r="I71" s="31"/>
      <c r="J71" s="31"/>
      <c r="K71" s="35"/>
    </row>
    <row r="72" spans="2:11" x14ac:dyDescent="0.25">
      <c r="B72" s="8" t="s">
        <v>532</v>
      </c>
      <c r="C72" s="57" t="s">
        <v>533</v>
      </c>
      <c r="D72" s="54" t="s">
        <v>534</v>
      </c>
      <c r="E72" s="6" t="s">
        <v>57</v>
      </c>
      <c r="F72" s="19">
        <v>500000</v>
      </c>
      <c r="G72" s="24">
        <v>58052.65</v>
      </c>
      <c r="H72" s="24">
        <v>2.95</v>
      </c>
      <c r="I72" s="31"/>
      <c r="J72" s="31"/>
      <c r="K72" s="35"/>
    </row>
    <row r="73" spans="2:11" x14ac:dyDescent="0.25">
      <c r="B73" s="8" t="s">
        <v>184</v>
      </c>
      <c r="C73" s="57" t="s">
        <v>185</v>
      </c>
      <c r="D73" s="54" t="s">
        <v>186</v>
      </c>
      <c r="E73" s="6" t="s">
        <v>57</v>
      </c>
      <c r="F73" s="19">
        <v>77000</v>
      </c>
      <c r="G73" s="24">
        <v>24066.42</v>
      </c>
      <c r="H73" s="24">
        <v>1.22</v>
      </c>
      <c r="I73" s="31"/>
      <c r="J73" s="31"/>
      <c r="K73" s="35"/>
    </row>
    <row r="74" spans="2:11" x14ac:dyDescent="0.25">
      <c r="C74" s="58" t="s">
        <v>39</v>
      </c>
      <c r="D74" s="54"/>
      <c r="E74" s="6"/>
      <c r="F74" s="19"/>
      <c r="G74" s="25">
        <v>82119.070000000007</v>
      </c>
      <c r="H74" s="25">
        <v>4.17</v>
      </c>
      <c r="I74" s="31"/>
      <c r="J74" s="31"/>
      <c r="K74" s="35"/>
    </row>
    <row r="75" spans="2:11" x14ac:dyDescent="0.25">
      <c r="C75" s="57"/>
      <c r="D75" s="54"/>
      <c r="E75" s="6"/>
      <c r="F75" s="19"/>
      <c r="G75" s="24"/>
      <c r="H75" s="24"/>
      <c r="I75" s="31"/>
      <c r="J75" s="31"/>
      <c r="K75" s="35"/>
    </row>
    <row r="76" spans="2:11" x14ac:dyDescent="0.25">
      <c r="C76" s="58" t="s">
        <v>5</v>
      </c>
      <c r="D76" s="54"/>
      <c r="E76" s="6"/>
      <c r="F76" s="19"/>
      <c r="G76" s="24"/>
      <c r="H76" s="24"/>
      <c r="I76" s="31"/>
      <c r="J76" s="31"/>
      <c r="K76" s="35"/>
    </row>
    <row r="77" spans="2:11" x14ac:dyDescent="0.25">
      <c r="C77" s="57"/>
      <c r="D77" s="54"/>
      <c r="E77" s="6"/>
      <c r="F77" s="19"/>
      <c r="G77" s="24"/>
      <c r="H77" s="24"/>
      <c r="I77" s="31"/>
      <c r="J77" s="31"/>
      <c r="K77" s="35"/>
    </row>
    <row r="78" spans="2:11" x14ac:dyDescent="0.25">
      <c r="C78" s="58" t="s">
        <v>6</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7</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8</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9</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10</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A88" s="10"/>
      <c r="B88" s="28"/>
      <c r="C88" s="58" t="s">
        <v>11</v>
      </c>
      <c r="D88" s="54"/>
      <c r="E88" s="6"/>
      <c r="F88" s="19"/>
      <c r="G88" s="24"/>
      <c r="H88" s="24"/>
      <c r="I88" s="31"/>
      <c r="J88" s="31"/>
      <c r="K88" s="35"/>
    </row>
    <row r="89" spans="1:11" x14ac:dyDescent="0.25">
      <c r="A89" s="28"/>
      <c r="B89" s="28"/>
      <c r="C89" s="58" t="s">
        <v>13</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14</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15</v>
      </c>
      <c r="D93" s="54"/>
      <c r="E93" s="6"/>
      <c r="F93" s="19"/>
      <c r="G93" s="24"/>
      <c r="H93" s="24"/>
      <c r="I93" s="31"/>
      <c r="J93" s="31"/>
      <c r="K93" s="35"/>
    </row>
    <row r="94" spans="1:11" x14ac:dyDescent="0.25">
      <c r="B94" s="8" t="s">
        <v>1859</v>
      </c>
      <c r="C94" s="57" t="s">
        <v>1860</v>
      </c>
      <c r="D94" s="54" t="s">
        <v>1861</v>
      </c>
      <c r="E94" s="6" t="s">
        <v>656</v>
      </c>
      <c r="F94" s="19">
        <v>2000000</v>
      </c>
      <c r="G94" s="24">
        <v>1993.69</v>
      </c>
      <c r="H94" s="24">
        <v>0.1</v>
      </c>
      <c r="I94" s="31">
        <v>6.7996999999999996</v>
      </c>
      <c r="J94" s="31"/>
      <c r="K94" s="35"/>
    </row>
    <row r="95" spans="1:11" x14ac:dyDescent="0.25">
      <c r="C95" s="58" t="s">
        <v>39</v>
      </c>
      <c r="D95" s="54"/>
      <c r="E95" s="6"/>
      <c r="F95" s="19"/>
      <c r="G95" s="25">
        <v>1993.69</v>
      </c>
      <c r="H95" s="25">
        <v>0.1</v>
      </c>
      <c r="I95" s="31"/>
      <c r="J95" s="31"/>
      <c r="K95" s="35"/>
    </row>
    <row r="96" spans="1:11" x14ac:dyDescent="0.25">
      <c r="C96" s="57"/>
      <c r="D96" s="54"/>
      <c r="E96" s="6"/>
      <c r="F96" s="19"/>
      <c r="G96" s="24"/>
      <c r="H96" s="24"/>
      <c r="I96" s="31"/>
      <c r="J96" s="31"/>
      <c r="K96" s="35"/>
    </row>
    <row r="97" spans="1:11" x14ac:dyDescent="0.25">
      <c r="C97" s="58" t="s">
        <v>16</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17</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A101" s="10"/>
      <c r="B101" s="28"/>
      <c r="C101" s="58" t="s">
        <v>18</v>
      </c>
      <c r="D101" s="54"/>
      <c r="E101" s="6"/>
      <c r="F101" s="19"/>
      <c r="G101" s="24"/>
      <c r="H101" s="24"/>
      <c r="I101" s="31"/>
      <c r="J101" s="31"/>
      <c r="K101" s="35"/>
    </row>
    <row r="102" spans="1:11" x14ac:dyDescent="0.25">
      <c r="A102" s="28"/>
      <c r="B102" s="28"/>
      <c r="C102" s="58" t="s">
        <v>19</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20</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21</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22</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C110" s="59" t="s">
        <v>23</v>
      </c>
      <c r="D110" s="54"/>
      <c r="E110" s="6"/>
      <c r="F110" s="19"/>
      <c r="G110" s="24"/>
      <c r="H110" s="24"/>
      <c r="I110" s="31"/>
      <c r="J110" s="31"/>
      <c r="K110" s="35"/>
    </row>
    <row r="111" spans="1:11" x14ac:dyDescent="0.25">
      <c r="B111" s="8" t="s">
        <v>37</v>
      </c>
      <c r="C111" s="57" t="s">
        <v>38</v>
      </c>
      <c r="D111" s="54"/>
      <c r="E111" s="6"/>
      <c r="F111" s="19"/>
      <c r="G111" s="24">
        <v>22584.67</v>
      </c>
      <c r="H111" s="24">
        <v>1.1499999999999999</v>
      </c>
      <c r="I111" s="31"/>
      <c r="J111" s="31"/>
      <c r="K111" s="35"/>
    </row>
    <row r="112" spans="1:11" x14ac:dyDescent="0.25">
      <c r="C112" s="58" t="s">
        <v>39</v>
      </c>
      <c r="D112" s="54"/>
      <c r="E112" s="6"/>
      <c r="F112" s="19"/>
      <c r="G112" s="25">
        <v>22584.67</v>
      </c>
      <c r="H112" s="25">
        <v>1.1499999999999999</v>
      </c>
      <c r="I112" s="31"/>
      <c r="J112" s="31"/>
      <c r="K112" s="35"/>
    </row>
    <row r="113" spans="1:54" x14ac:dyDescent="0.25">
      <c r="C113" s="57"/>
      <c r="D113" s="54"/>
      <c r="E113" s="6"/>
      <c r="F113" s="19"/>
      <c r="G113" s="24"/>
      <c r="H113" s="24"/>
      <c r="I113" s="31"/>
      <c r="J113" s="31"/>
      <c r="K113" s="35"/>
    </row>
    <row r="114" spans="1:54" x14ac:dyDescent="0.25">
      <c r="A114" s="10"/>
      <c r="B114" s="28"/>
      <c r="C114" s="58" t="s">
        <v>24</v>
      </c>
      <c r="D114" s="54"/>
      <c r="E114" s="6"/>
      <c r="F114" s="19"/>
      <c r="G114" s="24"/>
      <c r="H114" s="24"/>
      <c r="I114" s="31"/>
      <c r="J114" s="31"/>
      <c r="K114" s="35"/>
    </row>
    <row r="115" spans="1:54" s="2" customFormat="1" ht="13.5" x14ac:dyDescent="0.25">
      <c r="A115" s="28"/>
      <c r="B115" s="28"/>
      <c r="C115" s="57" t="s">
        <v>4705</v>
      </c>
      <c r="D115" s="54"/>
      <c r="E115" s="6"/>
      <c r="F115" s="19"/>
      <c r="G115" s="24">
        <v>8365</v>
      </c>
      <c r="H115" s="24">
        <v>0.42</v>
      </c>
      <c r="I115" s="31"/>
      <c r="J115" s="31"/>
      <c r="K115" s="35"/>
      <c r="L115" s="3"/>
      <c r="AI115" s="3"/>
      <c r="AV115" s="3"/>
      <c r="AX115" s="3"/>
      <c r="BB115" s="3"/>
    </row>
    <row r="116" spans="1:54" x14ac:dyDescent="0.25">
      <c r="B116" s="8"/>
      <c r="C116" s="57" t="s">
        <v>40</v>
      </c>
      <c r="D116" s="54"/>
      <c r="E116" s="6"/>
      <c r="F116" s="19"/>
      <c r="G116" s="24">
        <v>-9289.91</v>
      </c>
      <c r="H116" s="24">
        <v>-0.47</v>
      </c>
      <c r="I116" s="31"/>
      <c r="J116" s="31"/>
      <c r="K116" s="35"/>
    </row>
    <row r="117" spans="1:54" x14ac:dyDescent="0.25">
      <c r="C117" s="58" t="s">
        <v>39</v>
      </c>
      <c r="D117" s="54"/>
      <c r="E117" s="6"/>
      <c r="F117" s="19"/>
      <c r="G117" s="25">
        <v>-924.91</v>
      </c>
      <c r="H117" s="25">
        <v>-0.05</v>
      </c>
      <c r="I117" s="31"/>
      <c r="J117" s="31"/>
      <c r="K117" s="35"/>
    </row>
    <row r="118" spans="1:54" x14ac:dyDescent="0.25">
      <c r="C118" s="57"/>
      <c r="D118" s="54"/>
      <c r="E118" s="6"/>
      <c r="F118" s="19"/>
      <c r="G118" s="24"/>
      <c r="H118" s="24"/>
      <c r="I118" s="31"/>
      <c r="J118" s="31"/>
      <c r="K118" s="35"/>
    </row>
    <row r="119" spans="1:54" x14ac:dyDescent="0.25">
      <c r="C119" s="60" t="s">
        <v>41</v>
      </c>
      <c r="D119" s="55"/>
      <c r="E119" s="5"/>
      <c r="F119" s="20"/>
      <c r="G119" s="26">
        <v>1968980.65</v>
      </c>
      <c r="H119" s="26">
        <v>100</v>
      </c>
      <c r="I119" s="32"/>
      <c r="J119" s="32"/>
      <c r="K119" s="36"/>
    </row>
    <row r="122" spans="1:54" x14ac:dyDescent="0.25">
      <c r="C122" s="1" t="s">
        <v>42</v>
      </c>
    </row>
    <row r="123" spans="1:54" x14ac:dyDescent="0.25">
      <c r="C123" s="37" t="s">
        <v>43</v>
      </c>
      <c r="D123" s="37"/>
      <c r="E123" s="37"/>
      <c r="F123" s="37"/>
      <c r="G123" s="37"/>
      <c r="H123" s="37"/>
      <c r="I123" s="37"/>
      <c r="J123" s="37"/>
      <c r="K123" s="37"/>
    </row>
    <row r="124" spans="1:54" x14ac:dyDescent="0.25">
      <c r="C124" s="2" t="s">
        <v>44</v>
      </c>
    </row>
    <row r="125" spans="1:54" x14ac:dyDescent="0.25">
      <c r="C125" s="2" t="s">
        <v>45</v>
      </c>
    </row>
    <row r="126" spans="1:54" x14ac:dyDescent="0.25">
      <c r="C126" s="2" t="s">
        <v>46</v>
      </c>
    </row>
    <row r="127" spans="1:54" x14ac:dyDescent="0.25">
      <c r="C127" s="2" t="s">
        <v>47</v>
      </c>
    </row>
    <row r="129" spans="3:6" x14ac:dyDescent="0.25">
      <c r="C129" s="77" t="s">
        <v>4788</v>
      </c>
      <c r="E129" s="77" t="s">
        <v>4789</v>
      </c>
      <c r="F129" s="78"/>
    </row>
    <row r="130" spans="3:6" x14ac:dyDescent="0.25">
      <c r="E130" s="2" t="s">
        <v>4792</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dimension ref="A1:IV160"/>
  <sheetViews>
    <sheetView showGridLines="0" zoomScale="90" zoomScaleNormal="90" workbookViewId="0">
      <pane ySplit="6" topLeftCell="A1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28.140625"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1909</v>
      </c>
      <c r="J2" s="38" t="s">
        <v>4517</v>
      </c>
    </row>
    <row r="3" spans="1:54" ht="16.5" x14ac:dyDescent="0.3">
      <c r="C3" s="1" t="s">
        <v>26</v>
      </c>
      <c r="D3" s="21" t="s">
        <v>1910</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494</v>
      </c>
      <c r="C10" s="57" t="s">
        <v>495</v>
      </c>
      <c r="D10" s="54" t="s">
        <v>496</v>
      </c>
      <c r="E10" s="6" t="s">
        <v>124</v>
      </c>
      <c r="F10" s="19">
        <v>711574</v>
      </c>
      <c r="G10" s="24">
        <v>8397.64</v>
      </c>
      <c r="H10" s="24">
        <v>2.68</v>
      </c>
      <c r="I10" s="31"/>
      <c r="J10" s="31"/>
      <c r="K10" s="35"/>
    </row>
    <row r="11" spans="1:54" x14ac:dyDescent="0.25">
      <c r="B11" s="8" t="s">
        <v>406</v>
      </c>
      <c r="C11" s="57" t="s">
        <v>407</v>
      </c>
      <c r="D11" s="54" t="s">
        <v>408</v>
      </c>
      <c r="E11" s="6" t="s">
        <v>371</v>
      </c>
      <c r="F11" s="19">
        <v>4350297</v>
      </c>
      <c r="G11" s="24">
        <v>7051.83</v>
      </c>
      <c r="H11" s="24">
        <v>2.25</v>
      </c>
      <c r="I11" s="31"/>
      <c r="J11" s="31"/>
      <c r="K11" s="35"/>
    </row>
    <row r="12" spans="1:54" x14ac:dyDescent="0.25">
      <c r="B12" s="8" t="s">
        <v>50</v>
      </c>
      <c r="C12" s="57" t="s">
        <v>51</v>
      </c>
      <c r="D12" s="54" t="s">
        <v>52</v>
      </c>
      <c r="E12" s="6" t="s">
        <v>53</v>
      </c>
      <c r="F12" s="19">
        <v>361000</v>
      </c>
      <c r="G12" s="24">
        <v>6170.39</v>
      </c>
      <c r="H12" s="24">
        <v>1.97</v>
      </c>
      <c r="I12" s="31"/>
      <c r="J12" s="31"/>
      <c r="K12" s="35"/>
    </row>
    <row r="13" spans="1:54" x14ac:dyDescent="0.25">
      <c r="B13" s="8" t="s">
        <v>83</v>
      </c>
      <c r="C13" s="57" t="s">
        <v>84</v>
      </c>
      <c r="D13" s="54" t="s">
        <v>85</v>
      </c>
      <c r="E13" s="6" t="s">
        <v>53</v>
      </c>
      <c r="F13" s="19">
        <v>950000</v>
      </c>
      <c r="G13" s="24">
        <v>6099.48</v>
      </c>
      <c r="H13" s="24">
        <v>1.95</v>
      </c>
      <c r="I13" s="31"/>
      <c r="J13" s="31"/>
      <c r="K13" s="35"/>
    </row>
    <row r="14" spans="1:54" x14ac:dyDescent="0.25">
      <c r="B14" s="8" t="s">
        <v>924</v>
      </c>
      <c r="C14" s="57" t="s">
        <v>925</v>
      </c>
      <c r="D14" s="54" t="s">
        <v>926</v>
      </c>
      <c r="E14" s="6" t="s">
        <v>120</v>
      </c>
      <c r="F14" s="19">
        <v>3500000</v>
      </c>
      <c r="G14" s="24">
        <v>5880</v>
      </c>
      <c r="H14" s="24">
        <v>1.88</v>
      </c>
      <c r="I14" s="31"/>
      <c r="J14" s="31"/>
      <c r="K14" s="35"/>
    </row>
    <row r="15" spans="1:54" x14ac:dyDescent="0.25">
      <c r="B15" s="8" t="s">
        <v>858</v>
      </c>
      <c r="C15" s="57" t="s">
        <v>859</v>
      </c>
      <c r="D15" s="54" t="s">
        <v>860</v>
      </c>
      <c r="E15" s="6" t="s">
        <v>135</v>
      </c>
      <c r="F15" s="19">
        <v>2099318</v>
      </c>
      <c r="G15" s="24">
        <v>5240.95</v>
      </c>
      <c r="H15" s="24">
        <v>1.67</v>
      </c>
      <c r="I15" s="31"/>
      <c r="J15" s="31"/>
      <c r="K15" s="35"/>
    </row>
    <row r="16" spans="1:54" x14ac:dyDescent="0.25">
      <c r="B16" s="8" t="s">
        <v>142</v>
      </c>
      <c r="C16" s="57" t="s">
        <v>143</v>
      </c>
      <c r="D16" s="54" t="s">
        <v>144</v>
      </c>
      <c r="E16" s="6" t="s">
        <v>145</v>
      </c>
      <c r="F16" s="19">
        <v>500000</v>
      </c>
      <c r="G16" s="24">
        <v>4483.75</v>
      </c>
      <c r="H16" s="24">
        <v>1.43</v>
      </c>
      <c r="I16" s="31"/>
      <c r="J16" s="31"/>
      <c r="K16" s="35"/>
    </row>
    <row r="17" spans="2:11" x14ac:dyDescent="0.25">
      <c r="B17" s="8" t="s">
        <v>444</v>
      </c>
      <c r="C17" s="57" t="s">
        <v>445</v>
      </c>
      <c r="D17" s="54" t="s">
        <v>446</v>
      </c>
      <c r="E17" s="6" t="s">
        <v>145</v>
      </c>
      <c r="F17" s="19">
        <v>738287</v>
      </c>
      <c r="G17" s="24">
        <v>4012.22</v>
      </c>
      <c r="H17" s="24">
        <v>1.28</v>
      </c>
      <c r="I17" s="31"/>
      <c r="J17" s="31"/>
      <c r="K17" s="35"/>
    </row>
    <row r="18" spans="2:11" x14ac:dyDescent="0.25">
      <c r="B18" s="8" t="s">
        <v>372</v>
      </c>
      <c r="C18" s="57" t="s">
        <v>373</v>
      </c>
      <c r="D18" s="54" t="s">
        <v>374</v>
      </c>
      <c r="E18" s="6" t="s">
        <v>290</v>
      </c>
      <c r="F18" s="19">
        <v>3000000</v>
      </c>
      <c r="G18" s="24">
        <v>3975</v>
      </c>
      <c r="H18" s="24">
        <v>1.27</v>
      </c>
      <c r="I18" s="31"/>
      <c r="J18" s="31"/>
      <c r="K18" s="35"/>
    </row>
    <row r="19" spans="2:11" x14ac:dyDescent="0.25">
      <c r="B19" s="8" t="s">
        <v>125</v>
      </c>
      <c r="C19" s="57" t="s">
        <v>126</v>
      </c>
      <c r="D19" s="54" t="s">
        <v>127</v>
      </c>
      <c r="E19" s="6" t="s">
        <v>128</v>
      </c>
      <c r="F19" s="19">
        <v>70000</v>
      </c>
      <c r="G19" s="24">
        <v>3736.92</v>
      </c>
      <c r="H19" s="24">
        <v>1.19</v>
      </c>
      <c r="I19" s="31"/>
      <c r="J19" s="31"/>
      <c r="K19" s="35"/>
    </row>
    <row r="20" spans="2:11" x14ac:dyDescent="0.25">
      <c r="B20" s="8" t="s">
        <v>1895</v>
      </c>
      <c r="C20" s="57" t="s">
        <v>1896</v>
      </c>
      <c r="D20" s="54" t="s">
        <v>1897</v>
      </c>
      <c r="E20" s="6" t="s">
        <v>96</v>
      </c>
      <c r="F20" s="19">
        <v>180000</v>
      </c>
      <c r="G20" s="24">
        <v>3695.94</v>
      </c>
      <c r="H20" s="24">
        <v>1.18</v>
      </c>
      <c r="I20" s="31"/>
      <c r="J20" s="31"/>
      <c r="K20" s="35"/>
    </row>
    <row r="21" spans="2:11" x14ac:dyDescent="0.25">
      <c r="B21" s="8" t="s">
        <v>248</v>
      </c>
      <c r="C21" s="57" t="s">
        <v>249</v>
      </c>
      <c r="D21" s="54" t="s">
        <v>250</v>
      </c>
      <c r="E21" s="6" t="s">
        <v>251</v>
      </c>
      <c r="F21" s="19">
        <v>651116</v>
      </c>
      <c r="G21" s="24">
        <v>3670.67</v>
      </c>
      <c r="H21" s="24">
        <v>1.17</v>
      </c>
      <c r="I21" s="31"/>
      <c r="J21" s="31"/>
      <c r="K21" s="35"/>
    </row>
    <row r="22" spans="2:11" x14ac:dyDescent="0.25">
      <c r="B22" s="8" t="s">
        <v>422</v>
      </c>
      <c r="C22" s="57" t="s">
        <v>423</v>
      </c>
      <c r="D22" s="54" t="s">
        <v>424</v>
      </c>
      <c r="E22" s="6" t="s">
        <v>53</v>
      </c>
      <c r="F22" s="19">
        <v>3465000</v>
      </c>
      <c r="G22" s="24">
        <v>3655.58</v>
      </c>
      <c r="H22" s="24">
        <v>1.17</v>
      </c>
      <c r="I22" s="31"/>
      <c r="J22" s="31"/>
      <c r="K22" s="35"/>
    </row>
    <row r="23" spans="2:11" x14ac:dyDescent="0.25">
      <c r="B23" s="8" t="s">
        <v>153</v>
      </c>
      <c r="C23" s="57" t="s">
        <v>154</v>
      </c>
      <c r="D23" s="54" t="s">
        <v>155</v>
      </c>
      <c r="E23" s="6" t="s">
        <v>156</v>
      </c>
      <c r="F23" s="19">
        <v>639295</v>
      </c>
      <c r="G23" s="24">
        <v>3612.34</v>
      </c>
      <c r="H23" s="24">
        <v>1.1499999999999999</v>
      </c>
      <c r="I23" s="31"/>
      <c r="J23" s="31"/>
      <c r="K23" s="35"/>
    </row>
    <row r="24" spans="2:11" x14ac:dyDescent="0.25">
      <c r="B24" s="8" t="s">
        <v>1872</v>
      </c>
      <c r="C24" s="57" t="s">
        <v>1873</v>
      </c>
      <c r="D24" s="54" t="s">
        <v>1874</v>
      </c>
      <c r="E24" s="6" t="s">
        <v>74</v>
      </c>
      <c r="F24" s="19">
        <v>1315812</v>
      </c>
      <c r="G24" s="24">
        <v>3350.72</v>
      </c>
      <c r="H24" s="24">
        <v>1.07</v>
      </c>
      <c r="I24" s="31"/>
      <c r="J24" s="31"/>
      <c r="K24" s="35"/>
    </row>
    <row r="25" spans="2:11" x14ac:dyDescent="0.25">
      <c r="B25" s="8" t="s">
        <v>362</v>
      </c>
      <c r="C25" s="57" t="s">
        <v>363</v>
      </c>
      <c r="D25" s="54" t="s">
        <v>364</v>
      </c>
      <c r="E25" s="6" t="s">
        <v>53</v>
      </c>
      <c r="F25" s="19">
        <v>761421</v>
      </c>
      <c r="G25" s="24">
        <v>3204.82</v>
      </c>
      <c r="H25" s="24">
        <v>1.02</v>
      </c>
      <c r="I25" s="31"/>
      <c r="J25" s="31"/>
      <c r="K25" s="35"/>
    </row>
    <row r="26" spans="2:11" x14ac:dyDescent="0.25">
      <c r="B26" s="8" t="s">
        <v>61</v>
      </c>
      <c r="C26" s="57" t="s">
        <v>62</v>
      </c>
      <c r="D26" s="54" t="s">
        <v>63</v>
      </c>
      <c r="E26" s="6" t="s">
        <v>53</v>
      </c>
      <c r="F26" s="19">
        <v>320000</v>
      </c>
      <c r="G26" s="24">
        <v>3189.12</v>
      </c>
      <c r="H26" s="24">
        <v>1.02</v>
      </c>
      <c r="I26" s="31"/>
      <c r="J26" s="31"/>
      <c r="K26" s="35"/>
    </row>
    <row r="27" spans="2:11" x14ac:dyDescent="0.25">
      <c r="B27" s="8" t="s">
        <v>229</v>
      </c>
      <c r="C27" s="57" t="s">
        <v>230</v>
      </c>
      <c r="D27" s="54" t="s">
        <v>231</v>
      </c>
      <c r="E27" s="6" t="s">
        <v>57</v>
      </c>
      <c r="F27" s="19">
        <v>50000</v>
      </c>
      <c r="G27" s="24">
        <v>3147.48</v>
      </c>
      <c r="H27" s="24">
        <v>1</v>
      </c>
      <c r="I27" s="31"/>
      <c r="J27" s="31"/>
      <c r="K27" s="35"/>
    </row>
    <row r="28" spans="2:11" x14ac:dyDescent="0.25">
      <c r="B28" s="8" t="s">
        <v>491</v>
      </c>
      <c r="C28" s="57" t="s">
        <v>492</v>
      </c>
      <c r="D28" s="54" t="s">
        <v>493</v>
      </c>
      <c r="E28" s="6" t="s">
        <v>74</v>
      </c>
      <c r="F28" s="19">
        <v>1300000</v>
      </c>
      <c r="G28" s="24">
        <v>3025.1</v>
      </c>
      <c r="H28" s="24">
        <v>0.97</v>
      </c>
      <c r="I28" s="31"/>
      <c r="J28" s="31"/>
      <c r="K28" s="35"/>
    </row>
    <row r="29" spans="2:11" x14ac:dyDescent="0.25">
      <c r="B29" s="8" t="s">
        <v>334</v>
      </c>
      <c r="C29" s="57" t="s">
        <v>335</v>
      </c>
      <c r="D29" s="54" t="s">
        <v>336</v>
      </c>
      <c r="E29" s="6" t="s">
        <v>57</v>
      </c>
      <c r="F29" s="19">
        <v>200000</v>
      </c>
      <c r="G29" s="24">
        <v>2932.2</v>
      </c>
      <c r="H29" s="24">
        <v>0.94</v>
      </c>
      <c r="I29" s="31"/>
      <c r="J29" s="31"/>
      <c r="K29" s="35"/>
    </row>
    <row r="30" spans="2:11" x14ac:dyDescent="0.25">
      <c r="B30" s="8" t="s">
        <v>1844</v>
      </c>
      <c r="C30" s="57" t="s">
        <v>1845</v>
      </c>
      <c r="D30" s="54" t="s">
        <v>1846</v>
      </c>
      <c r="E30" s="6" t="s">
        <v>53</v>
      </c>
      <c r="F30" s="19">
        <v>1960755</v>
      </c>
      <c r="G30" s="24">
        <v>2921.52</v>
      </c>
      <c r="H30" s="24">
        <v>0.93</v>
      </c>
      <c r="I30" s="31"/>
      <c r="J30" s="31"/>
      <c r="K30" s="35"/>
    </row>
    <row r="31" spans="2:11" x14ac:dyDescent="0.25">
      <c r="B31" s="8" t="s">
        <v>1585</v>
      </c>
      <c r="C31" s="57" t="s">
        <v>1586</v>
      </c>
      <c r="D31" s="54" t="s">
        <v>1587</v>
      </c>
      <c r="E31" s="6" t="s">
        <v>190</v>
      </c>
      <c r="F31" s="19">
        <v>370000</v>
      </c>
      <c r="G31" s="24">
        <v>2850.67</v>
      </c>
      <c r="H31" s="24">
        <v>0.91</v>
      </c>
      <c r="I31" s="31"/>
      <c r="J31" s="31"/>
      <c r="K31" s="35"/>
    </row>
    <row r="32" spans="2:11" x14ac:dyDescent="0.25">
      <c r="B32" s="8" t="s">
        <v>201</v>
      </c>
      <c r="C32" s="57" t="s">
        <v>202</v>
      </c>
      <c r="D32" s="54" t="s">
        <v>203</v>
      </c>
      <c r="E32" s="6" t="s">
        <v>135</v>
      </c>
      <c r="F32" s="19">
        <v>147079</v>
      </c>
      <c r="G32" s="24">
        <v>2830.54</v>
      </c>
      <c r="H32" s="24">
        <v>0.9</v>
      </c>
      <c r="I32" s="31"/>
      <c r="J32" s="31"/>
      <c r="K32" s="35"/>
    </row>
    <row r="33" spans="2:11" x14ac:dyDescent="0.25">
      <c r="B33" s="8" t="s">
        <v>447</v>
      </c>
      <c r="C33" s="57" t="s">
        <v>448</v>
      </c>
      <c r="D33" s="54" t="s">
        <v>449</v>
      </c>
      <c r="E33" s="6" t="s">
        <v>108</v>
      </c>
      <c r="F33" s="19">
        <v>1000000</v>
      </c>
      <c r="G33" s="24">
        <v>2736.5</v>
      </c>
      <c r="H33" s="24">
        <v>0.87</v>
      </c>
      <c r="I33" s="31"/>
      <c r="J33" s="31"/>
      <c r="K33" s="35"/>
    </row>
    <row r="34" spans="2:11" x14ac:dyDescent="0.25">
      <c r="B34" s="8" t="s">
        <v>930</v>
      </c>
      <c r="C34" s="57" t="s">
        <v>931</v>
      </c>
      <c r="D34" s="54" t="s">
        <v>932</v>
      </c>
      <c r="E34" s="6" t="s">
        <v>67</v>
      </c>
      <c r="F34" s="19">
        <v>352916</v>
      </c>
      <c r="G34" s="24">
        <v>2502.88</v>
      </c>
      <c r="H34" s="24">
        <v>0.8</v>
      </c>
      <c r="I34" s="31"/>
      <c r="J34" s="31"/>
      <c r="K34" s="35"/>
    </row>
    <row r="35" spans="2:11" x14ac:dyDescent="0.25">
      <c r="B35" s="8" t="s">
        <v>149</v>
      </c>
      <c r="C35" s="57" t="s">
        <v>150</v>
      </c>
      <c r="D35" s="54" t="s">
        <v>151</v>
      </c>
      <c r="E35" s="6" t="s">
        <v>152</v>
      </c>
      <c r="F35" s="19">
        <v>1300000</v>
      </c>
      <c r="G35" s="24">
        <v>2261.35</v>
      </c>
      <c r="H35" s="24">
        <v>0.72</v>
      </c>
      <c r="I35" s="31"/>
      <c r="J35" s="31"/>
      <c r="K35" s="35"/>
    </row>
    <row r="36" spans="2:11" x14ac:dyDescent="0.25">
      <c r="B36" s="8" t="s">
        <v>864</v>
      </c>
      <c r="C36" s="57" t="s">
        <v>865</v>
      </c>
      <c r="D36" s="54" t="s">
        <v>866</v>
      </c>
      <c r="E36" s="6" t="s">
        <v>135</v>
      </c>
      <c r="F36" s="19">
        <v>525000</v>
      </c>
      <c r="G36" s="24">
        <v>2258.5500000000002</v>
      </c>
      <c r="H36" s="24">
        <v>0.72</v>
      </c>
      <c r="I36" s="31"/>
      <c r="J36" s="31"/>
      <c r="K36" s="35"/>
    </row>
    <row r="37" spans="2:11" x14ac:dyDescent="0.25">
      <c r="B37" s="8" t="s">
        <v>160</v>
      </c>
      <c r="C37" s="57" t="s">
        <v>161</v>
      </c>
      <c r="D37" s="54" t="s">
        <v>162</v>
      </c>
      <c r="E37" s="6" t="s">
        <v>57</v>
      </c>
      <c r="F37" s="19">
        <v>165000</v>
      </c>
      <c r="G37" s="24">
        <v>2099.87</v>
      </c>
      <c r="H37" s="24">
        <v>0.67</v>
      </c>
      <c r="I37" s="31"/>
      <c r="J37" s="31"/>
      <c r="K37" s="35"/>
    </row>
    <row r="38" spans="2:11" x14ac:dyDescent="0.25">
      <c r="B38" s="8" t="s">
        <v>760</v>
      </c>
      <c r="C38" s="57" t="s">
        <v>761</v>
      </c>
      <c r="D38" s="54" t="s">
        <v>762</v>
      </c>
      <c r="E38" s="6" t="s">
        <v>318</v>
      </c>
      <c r="F38" s="19">
        <v>179171</v>
      </c>
      <c r="G38" s="24">
        <v>2002.68</v>
      </c>
      <c r="H38" s="24">
        <v>0.64</v>
      </c>
      <c r="I38" s="31"/>
      <c r="J38" s="31"/>
      <c r="K38" s="35"/>
    </row>
    <row r="39" spans="2:11" x14ac:dyDescent="0.25">
      <c r="B39" s="8" t="s">
        <v>901</v>
      </c>
      <c r="C39" s="57" t="s">
        <v>902</v>
      </c>
      <c r="D39" s="54" t="s">
        <v>903</v>
      </c>
      <c r="E39" s="6" t="s">
        <v>145</v>
      </c>
      <c r="F39" s="19">
        <v>686421</v>
      </c>
      <c r="G39" s="24">
        <v>1857.11</v>
      </c>
      <c r="H39" s="24">
        <v>0.59</v>
      </c>
      <c r="I39" s="31"/>
      <c r="J39" s="31"/>
      <c r="K39" s="35"/>
    </row>
    <row r="40" spans="2:11" x14ac:dyDescent="0.25">
      <c r="B40" s="8" t="s">
        <v>117</v>
      </c>
      <c r="C40" s="57" t="s">
        <v>118</v>
      </c>
      <c r="D40" s="54" t="s">
        <v>119</v>
      </c>
      <c r="E40" s="6" t="s">
        <v>120</v>
      </c>
      <c r="F40" s="19">
        <v>56794</v>
      </c>
      <c r="G40" s="24">
        <v>1820.25</v>
      </c>
      <c r="H40" s="24">
        <v>0.57999999999999996</v>
      </c>
      <c r="I40" s="31"/>
      <c r="J40" s="31"/>
      <c r="K40" s="35"/>
    </row>
    <row r="41" spans="2:11" x14ac:dyDescent="0.25">
      <c r="B41" s="8" t="s">
        <v>1913</v>
      </c>
      <c r="C41" s="57" t="s">
        <v>1914</v>
      </c>
      <c r="D41" s="54" t="s">
        <v>1915</v>
      </c>
      <c r="E41" s="6" t="s">
        <v>100</v>
      </c>
      <c r="F41" s="19">
        <v>434456</v>
      </c>
      <c r="G41" s="24">
        <v>1707.85</v>
      </c>
      <c r="H41" s="24">
        <v>0.55000000000000004</v>
      </c>
      <c r="I41" s="31"/>
      <c r="J41" s="31"/>
      <c r="K41" s="35"/>
    </row>
    <row r="42" spans="2:11" x14ac:dyDescent="0.25">
      <c r="B42" s="8" t="s">
        <v>1916</v>
      </c>
      <c r="C42" s="57" t="s">
        <v>1917</v>
      </c>
      <c r="D42" s="54" t="s">
        <v>1918</v>
      </c>
      <c r="E42" s="6" t="s">
        <v>152</v>
      </c>
      <c r="F42" s="19">
        <v>85000</v>
      </c>
      <c r="G42" s="24">
        <v>1704</v>
      </c>
      <c r="H42" s="24">
        <v>0.54</v>
      </c>
      <c r="I42" s="31"/>
      <c r="J42" s="31"/>
      <c r="K42" s="35"/>
    </row>
    <row r="43" spans="2:11" x14ac:dyDescent="0.25">
      <c r="B43" s="8" t="s">
        <v>252</v>
      </c>
      <c r="C43" s="57" t="s">
        <v>253</v>
      </c>
      <c r="D43" s="54" t="s">
        <v>254</v>
      </c>
      <c r="E43" s="6" t="s">
        <v>255</v>
      </c>
      <c r="F43" s="19">
        <v>160000</v>
      </c>
      <c r="G43" s="24">
        <v>1651.52</v>
      </c>
      <c r="H43" s="24">
        <v>0.53</v>
      </c>
      <c r="I43" s="31"/>
      <c r="J43" s="31"/>
      <c r="K43" s="35"/>
    </row>
    <row r="44" spans="2:11" x14ac:dyDescent="0.25">
      <c r="B44" s="8" t="s">
        <v>412</v>
      </c>
      <c r="C44" s="57" t="s">
        <v>413</v>
      </c>
      <c r="D44" s="54" t="s">
        <v>414</v>
      </c>
      <c r="E44" s="6" t="s">
        <v>244</v>
      </c>
      <c r="F44" s="19">
        <v>292032</v>
      </c>
      <c r="G44" s="24">
        <v>1561.93</v>
      </c>
      <c r="H44" s="24">
        <v>0.5</v>
      </c>
      <c r="I44" s="31"/>
      <c r="J44" s="31"/>
      <c r="K44" s="35"/>
    </row>
    <row r="45" spans="2:11" x14ac:dyDescent="0.25">
      <c r="B45" s="8" t="s">
        <v>309</v>
      </c>
      <c r="C45" s="57" t="s">
        <v>310</v>
      </c>
      <c r="D45" s="54" t="s">
        <v>311</v>
      </c>
      <c r="E45" s="6" t="s">
        <v>53</v>
      </c>
      <c r="F45" s="19">
        <v>605932</v>
      </c>
      <c r="G45" s="24">
        <v>1400.31</v>
      </c>
      <c r="H45" s="24">
        <v>0.45</v>
      </c>
      <c r="I45" s="31"/>
      <c r="J45" s="31"/>
      <c r="K45" s="35"/>
    </row>
    <row r="46" spans="2:11" x14ac:dyDescent="0.25">
      <c r="B46" s="8" t="s">
        <v>207</v>
      </c>
      <c r="C46" s="57" t="s">
        <v>208</v>
      </c>
      <c r="D46" s="54" t="s">
        <v>209</v>
      </c>
      <c r="E46" s="6" t="s">
        <v>135</v>
      </c>
      <c r="F46" s="19">
        <v>100000</v>
      </c>
      <c r="G46" s="24">
        <v>1259.45</v>
      </c>
      <c r="H46" s="24">
        <v>0.4</v>
      </c>
      <c r="I46" s="31"/>
      <c r="J46" s="31"/>
      <c r="K46" s="35"/>
    </row>
    <row r="47" spans="2:11" x14ac:dyDescent="0.25">
      <c r="B47" s="8" t="s">
        <v>778</v>
      </c>
      <c r="C47" s="57" t="s">
        <v>779</v>
      </c>
      <c r="D47" s="54" t="s">
        <v>780</v>
      </c>
      <c r="E47" s="6" t="s">
        <v>384</v>
      </c>
      <c r="F47" s="19">
        <v>100230</v>
      </c>
      <c r="G47" s="24">
        <v>1253.68</v>
      </c>
      <c r="H47" s="24">
        <v>0.4</v>
      </c>
      <c r="I47" s="31"/>
      <c r="J47" s="31"/>
      <c r="K47" s="35"/>
    </row>
    <row r="48" spans="2:11" x14ac:dyDescent="0.25">
      <c r="B48" s="8" t="s">
        <v>440</v>
      </c>
      <c r="C48" s="57" t="s">
        <v>441</v>
      </c>
      <c r="D48" s="54" t="s">
        <v>442</v>
      </c>
      <c r="E48" s="6" t="s">
        <v>443</v>
      </c>
      <c r="F48" s="19">
        <v>500000</v>
      </c>
      <c r="G48" s="24">
        <v>1249.25</v>
      </c>
      <c r="H48" s="24">
        <v>0.4</v>
      </c>
      <c r="I48" s="31"/>
      <c r="J48" s="31"/>
      <c r="K48" s="35"/>
    </row>
    <row r="49" spans="2:11" x14ac:dyDescent="0.25">
      <c r="B49" s="8" t="s">
        <v>163</v>
      </c>
      <c r="C49" s="57" t="s">
        <v>164</v>
      </c>
      <c r="D49" s="54" t="s">
        <v>165</v>
      </c>
      <c r="E49" s="6" t="s">
        <v>166</v>
      </c>
      <c r="F49" s="19">
        <v>75000</v>
      </c>
      <c r="G49" s="24">
        <v>1244.29</v>
      </c>
      <c r="H49" s="24">
        <v>0.4</v>
      </c>
      <c r="I49" s="31"/>
      <c r="J49" s="31"/>
      <c r="K49" s="35"/>
    </row>
    <row r="50" spans="2:11" x14ac:dyDescent="0.25">
      <c r="B50" s="8" t="s">
        <v>226</v>
      </c>
      <c r="C50" s="57" t="s">
        <v>227</v>
      </c>
      <c r="D50" s="54" t="s">
        <v>228</v>
      </c>
      <c r="E50" s="6" t="s">
        <v>74</v>
      </c>
      <c r="F50" s="19">
        <v>55720</v>
      </c>
      <c r="G50" s="24">
        <v>1232.1099999999999</v>
      </c>
      <c r="H50" s="24">
        <v>0.39</v>
      </c>
      <c r="I50" s="31"/>
      <c r="J50" s="31"/>
      <c r="K50" s="35"/>
    </row>
    <row r="51" spans="2:11" x14ac:dyDescent="0.25">
      <c r="B51" s="8" t="s">
        <v>68</v>
      </c>
      <c r="C51" s="57" t="s">
        <v>69</v>
      </c>
      <c r="D51" s="54" t="s">
        <v>70</v>
      </c>
      <c r="E51" s="6" t="s">
        <v>53</v>
      </c>
      <c r="F51" s="19">
        <v>100000</v>
      </c>
      <c r="G51" s="24">
        <v>1102.3</v>
      </c>
      <c r="H51" s="24">
        <v>0.35</v>
      </c>
      <c r="I51" s="31"/>
      <c r="J51" s="31"/>
      <c r="K51" s="35"/>
    </row>
    <row r="52" spans="2:11" x14ac:dyDescent="0.25">
      <c r="B52" s="8" t="s">
        <v>1010</v>
      </c>
      <c r="C52" s="57" t="s">
        <v>1011</v>
      </c>
      <c r="D52" s="54" t="s">
        <v>1012</v>
      </c>
      <c r="E52" s="6" t="s">
        <v>104</v>
      </c>
      <c r="F52" s="19">
        <v>681540</v>
      </c>
      <c r="G52" s="24">
        <v>1007.66</v>
      </c>
      <c r="H52" s="24">
        <v>0.32</v>
      </c>
      <c r="I52" s="31"/>
      <c r="J52" s="31"/>
      <c r="K52" s="35"/>
    </row>
    <row r="53" spans="2:11" x14ac:dyDescent="0.25">
      <c r="B53" s="8" t="s">
        <v>54</v>
      </c>
      <c r="C53" s="57" t="s">
        <v>55</v>
      </c>
      <c r="D53" s="54" t="s">
        <v>56</v>
      </c>
      <c r="E53" s="6" t="s">
        <v>57</v>
      </c>
      <c r="F53" s="19">
        <v>20000</v>
      </c>
      <c r="G53" s="24">
        <v>308.58</v>
      </c>
      <c r="H53" s="24">
        <v>0.1</v>
      </c>
      <c r="I53" s="31"/>
      <c r="J53" s="31"/>
      <c r="K53" s="35"/>
    </row>
    <row r="54" spans="2:11" x14ac:dyDescent="0.25">
      <c r="B54" s="8" t="s">
        <v>322</v>
      </c>
      <c r="C54" s="57" t="s">
        <v>323</v>
      </c>
      <c r="D54" s="54" t="s">
        <v>324</v>
      </c>
      <c r="E54" s="6" t="s">
        <v>251</v>
      </c>
      <c r="F54" s="19">
        <v>25602</v>
      </c>
      <c r="G54" s="24">
        <v>289.61</v>
      </c>
      <c r="H54" s="24">
        <v>0.09</v>
      </c>
      <c r="I54" s="31"/>
      <c r="J54" s="31"/>
      <c r="K54" s="35"/>
    </row>
    <row r="55" spans="2:11" x14ac:dyDescent="0.25">
      <c r="B55" s="8" t="s">
        <v>1920</v>
      </c>
      <c r="C55" s="57" t="s">
        <v>1921</v>
      </c>
      <c r="D55" s="54" t="s">
        <v>1922</v>
      </c>
      <c r="E55" s="6" t="s">
        <v>505</v>
      </c>
      <c r="F55" s="19">
        <v>34932</v>
      </c>
      <c r="G55" s="24">
        <v>191.6</v>
      </c>
      <c r="H55" s="24">
        <v>0.06</v>
      </c>
      <c r="I55" s="31"/>
      <c r="J55" s="31"/>
      <c r="K55" s="35"/>
    </row>
    <row r="56" spans="2:11" x14ac:dyDescent="0.25">
      <c r="B56" s="8" t="s">
        <v>1841</v>
      </c>
      <c r="C56" s="57" t="s">
        <v>1842</v>
      </c>
      <c r="D56" s="54" t="s">
        <v>1843</v>
      </c>
      <c r="E56" s="6" t="s">
        <v>188</v>
      </c>
      <c r="F56" s="19">
        <v>130100</v>
      </c>
      <c r="G56" s="24">
        <v>160.87</v>
      </c>
      <c r="H56" s="24">
        <v>0.05</v>
      </c>
      <c r="I56" s="31"/>
      <c r="J56" s="31"/>
      <c r="K56" s="35"/>
    </row>
    <row r="57" spans="2:11" x14ac:dyDescent="0.25">
      <c r="B57" s="8" t="s">
        <v>291</v>
      </c>
      <c r="C57" s="57" t="s">
        <v>292</v>
      </c>
      <c r="D57" s="54" t="s">
        <v>293</v>
      </c>
      <c r="E57" s="6" t="s">
        <v>74</v>
      </c>
      <c r="F57" s="19">
        <v>22541</v>
      </c>
      <c r="G57" s="24">
        <v>86.22</v>
      </c>
      <c r="H57" s="24">
        <v>0.03</v>
      </c>
      <c r="I57" s="31"/>
      <c r="J57" s="31"/>
      <c r="K57" s="35"/>
    </row>
    <row r="58" spans="2:11" x14ac:dyDescent="0.25">
      <c r="C58" s="58" t="s">
        <v>39</v>
      </c>
      <c r="D58" s="54"/>
      <c r="E58" s="6"/>
      <c r="F58" s="19"/>
      <c r="G58" s="25">
        <v>132085.29999999996</v>
      </c>
      <c r="H58" s="25">
        <v>42.150000000000006</v>
      </c>
      <c r="I58" s="31"/>
      <c r="J58" s="31"/>
      <c r="K58" s="35"/>
    </row>
    <row r="59" spans="2:11" x14ac:dyDescent="0.25">
      <c r="C59" s="57"/>
      <c r="D59" s="54"/>
      <c r="E59" s="6"/>
      <c r="F59" s="19"/>
      <c r="G59" s="24"/>
      <c r="H59" s="24"/>
      <c r="I59" s="31"/>
      <c r="J59" s="31"/>
      <c r="K59" s="35"/>
    </row>
    <row r="60" spans="2:11" x14ac:dyDescent="0.25">
      <c r="C60" s="58" t="s">
        <v>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9" t="s">
        <v>571</v>
      </c>
      <c r="D64" s="54"/>
      <c r="E64" s="6"/>
      <c r="F64" s="19"/>
      <c r="G64" s="24"/>
      <c r="H64" s="24"/>
      <c r="I64" s="31"/>
      <c r="J64" s="31"/>
      <c r="K64" s="35"/>
    </row>
    <row r="65" spans="1:11" x14ac:dyDescent="0.25">
      <c r="B65" s="8" t="s">
        <v>572</v>
      </c>
      <c r="C65" s="57" t="s">
        <v>573</v>
      </c>
      <c r="D65" s="54" t="s">
        <v>574</v>
      </c>
      <c r="E65" s="6" t="s">
        <v>575</v>
      </c>
      <c r="F65" s="19">
        <v>2600000</v>
      </c>
      <c r="G65" s="24">
        <v>2750.8</v>
      </c>
      <c r="H65" s="24">
        <v>0.88</v>
      </c>
      <c r="I65" s="31"/>
      <c r="J65" s="31"/>
      <c r="K65" s="35" t="s">
        <v>4735</v>
      </c>
    </row>
    <row r="66" spans="1:11" x14ac:dyDescent="0.25">
      <c r="C66" s="58" t="s">
        <v>39</v>
      </c>
      <c r="D66" s="54"/>
      <c r="E66" s="6"/>
      <c r="F66" s="19"/>
      <c r="G66" s="25">
        <v>2750.8</v>
      </c>
      <c r="H66" s="25">
        <v>0.88</v>
      </c>
      <c r="I66" s="31"/>
      <c r="J66" s="31"/>
      <c r="K66" s="35"/>
    </row>
    <row r="67" spans="1:11" x14ac:dyDescent="0.25">
      <c r="C67" s="57"/>
      <c r="D67" s="54"/>
      <c r="E67" s="6"/>
      <c r="F67" s="19"/>
      <c r="G67" s="24"/>
      <c r="H67" s="24"/>
      <c r="I67" s="31"/>
      <c r="J67" s="31"/>
      <c r="K67" s="35"/>
    </row>
    <row r="68" spans="1:11" x14ac:dyDescent="0.25">
      <c r="C68" s="59" t="s">
        <v>567</v>
      </c>
      <c r="D68" s="54"/>
      <c r="E68" s="6"/>
      <c r="F68" s="19"/>
      <c r="G68" s="24"/>
      <c r="H68" s="24"/>
      <c r="I68" s="31"/>
      <c r="J68" s="31"/>
      <c r="K68" s="35"/>
    </row>
    <row r="69" spans="1:11" x14ac:dyDescent="0.25">
      <c r="B69" s="8" t="s">
        <v>568</v>
      </c>
      <c r="C69" s="57" t="s">
        <v>569</v>
      </c>
      <c r="D69" s="54" t="s">
        <v>570</v>
      </c>
      <c r="E69" s="6" t="s">
        <v>145</v>
      </c>
      <c r="F69" s="19">
        <v>2746536</v>
      </c>
      <c r="G69" s="24">
        <v>8916.6299999999992</v>
      </c>
      <c r="H69" s="24">
        <v>2.85</v>
      </c>
      <c r="I69" s="31"/>
      <c r="J69" s="31"/>
      <c r="K69" s="35"/>
    </row>
    <row r="70" spans="1:11" x14ac:dyDescent="0.25">
      <c r="C70" s="58" t="s">
        <v>39</v>
      </c>
      <c r="D70" s="54"/>
      <c r="E70" s="6"/>
      <c r="F70" s="19"/>
      <c r="G70" s="25">
        <v>8916.6299999999992</v>
      </c>
      <c r="H70" s="25">
        <v>2.85</v>
      </c>
      <c r="I70" s="31"/>
      <c r="J70" s="31"/>
      <c r="K70" s="35"/>
    </row>
    <row r="71" spans="1:11" x14ac:dyDescent="0.25">
      <c r="C71" s="57"/>
      <c r="D71" s="54"/>
      <c r="E71" s="6"/>
      <c r="F71" s="19"/>
      <c r="G71" s="24"/>
      <c r="H71" s="24"/>
      <c r="I71" s="31"/>
      <c r="J71" s="31"/>
      <c r="K71" s="35"/>
    </row>
    <row r="72" spans="1:11" x14ac:dyDescent="0.25">
      <c r="C72" s="59" t="s">
        <v>4712</v>
      </c>
      <c r="D72" s="54"/>
      <c r="E72" s="6"/>
      <c r="F72" s="19"/>
      <c r="G72" s="24"/>
      <c r="H72" s="24"/>
      <c r="I72" s="31"/>
      <c r="J72" s="31"/>
      <c r="K72" s="35"/>
    </row>
    <row r="73" spans="1:11" x14ac:dyDescent="0.25">
      <c r="B73" s="8" t="s">
        <v>1911</v>
      </c>
      <c r="C73" s="57" t="s">
        <v>94</v>
      </c>
      <c r="D73" s="54" t="s">
        <v>1912</v>
      </c>
      <c r="E73" s="6" t="s">
        <v>96</v>
      </c>
      <c r="F73" s="19">
        <v>6000</v>
      </c>
      <c r="G73" s="24">
        <v>6134.69</v>
      </c>
      <c r="H73" s="24">
        <v>1.96</v>
      </c>
      <c r="I73" s="31">
        <v>8.5221499999999999</v>
      </c>
      <c r="J73" s="31"/>
      <c r="K73" s="35" t="s">
        <v>580</v>
      </c>
    </row>
    <row r="74" spans="1:11" x14ac:dyDescent="0.25">
      <c r="C74" s="58" t="s">
        <v>39</v>
      </c>
      <c r="D74" s="54"/>
      <c r="E74" s="6"/>
      <c r="F74" s="19"/>
      <c r="G74" s="25">
        <v>6134.69</v>
      </c>
      <c r="H74" s="25">
        <v>1.96</v>
      </c>
      <c r="I74" s="31"/>
      <c r="J74" s="31"/>
      <c r="K74" s="35"/>
    </row>
    <row r="75" spans="1:11" x14ac:dyDescent="0.25">
      <c r="C75" s="57"/>
      <c r="D75" s="54"/>
      <c r="E75" s="6"/>
      <c r="F75" s="19"/>
      <c r="G75" s="24"/>
      <c r="H75" s="24"/>
      <c r="I75" s="31"/>
      <c r="J75" s="31"/>
      <c r="K75" s="35"/>
    </row>
    <row r="76" spans="1:11" x14ac:dyDescent="0.25">
      <c r="A76" s="10"/>
      <c r="B76" s="28"/>
      <c r="C76" s="58" t="s">
        <v>5</v>
      </c>
      <c r="D76" s="54"/>
      <c r="E76" s="6"/>
      <c r="F76" s="19"/>
      <c r="G76" s="24"/>
      <c r="H76" s="24"/>
      <c r="I76" s="31"/>
      <c r="J76" s="31"/>
      <c r="K76" s="35"/>
    </row>
    <row r="77" spans="1:11" x14ac:dyDescent="0.25">
      <c r="C77" s="59" t="s">
        <v>6</v>
      </c>
      <c r="D77" s="54"/>
      <c r="E77" s="6"/>
      <c r="F77" s="19"/>
      <c r="G77" s="24"/>
      <c r="H77" s="24"/>
      <c r="I77" s="31"/>
      <c r="J77" s="31"/>
      <c r="K77" s="35"/>
    </row>
    <row r="78" spans="1:11" x14ac:dyDescent="0.25">
      <c r="B78" s="8" t="s">
        <v>1630</v>
      </c>
      <c r="C78" s="57" t="s">
        <v>743</v>
      </c>
      <c r="D78" s="54" t="s">
        <v>1631</v>
      </c>
      <c r="E78" s="6" t="s">
        <v>745</v>
      </c>
      <c r="F78" s="19">
        <v>8500</v>
      </c>
      <c r="G78" s="24">
        <v>8511.2199999999993</v>
      </c>
      <c r="H78" s="24">
        <v>2.72</v>
      </c>
      <c r="I78" s="31">
        <v>8.42</v>
      </c>
      <c r="J78" s="31"/>
      <c r="K78" s="35" t="s">
        <v>580</v>
      </c>
    </row>
    <row r="79" spans="1:11" x14ac:dyDescent="0.25">
      <c r="B79" s="8" t="s">
        <v>1632</v>
      </c>
      <c r="C79" s="57" t="s">
        <v>199</v>
      </c>
      <c r="D79" s="54" t="s">
        <v>1633</v>
      </c>
      <c r="E79" s="6" t="s">
        <v>587</v>
      </c>
      <c r="F79" s="19">
        <v>7500</v>
      </c>
      <c r="G79" s="24">
        <v>7504.58</v>
      </c>
      <c r="H79" s="24">
        <v>2.4</v>
      </c>
      <c r="I79" s="31">
        <v>8.7850000000000001</v>
      </c>
      <c r="J79" s="31"/>
      <c r="K79" s="35" t="s">
        <v>580</v>
      </c>
    </row>
    <row r="80" spans="1:11" x14ac:dyDescent="0.25">
      <c r="B80" s="8" t="s">
        <v>1565</v>
      </c>
      <c r="C80" s="57" t="s">
        <v>1071</v>
      </c>
      <c r="D80" s="54" t="s">
        <v>1566</v>
      </c>
      <c r="E80" s="6" t="s">
        <v>608</v>
      </c>
      <c r="F80" s="19">
        <v>7500</v>
      </c>
      <c r="G80" s="24">
        <v>7476.12</v>
      </c>
      <c r="H80" s="24">
        <v>2.39</v>
      </c>
      <c r="I80" s="31">
        <v>8.4149999999999991</v>
      </c>
      <c r="J80" s="31"/>
      <c r="K80" s="35" t="s">
        <v>580</v>
      </c>
    </row>
    <row r="81" spans="2:11" x14ac:dyDescent="0.25">
      <c r="B81" s="8" t="s">
        <v>1923</v>
      </c>
      <c r="C81" s="57" t="s">
        <v>650</v>
      </c>
      <c r="D81" s="54" t="s">
        <v>1924</v>
      </c>
      <c r="E81" s="6" t="s">
        <v>1925</v>
      </c>
      <c r="F81" s="19">
        <v>5000</v>
      </c>
      <c r="G81" s="24">
        <v>5009.2</v>
      </c>
      <c r="H81" s="24">
        <v>1.6</v>
      </c>
      <c r="I81" s="31">
        <v>10.499599999999999</v>
      </c>
      <c r="J81" s="31"/>
      <c r="K81" s="35" t="s">
        <v>580</v>
      </c>
    </row>
    <row r="82" spans="2:11" x14ac:dyDescent="0.25">
      <c r="B82" s="8" t="s">
        <v>1067</v>
      </c>
      <c r="C82" s="57" t="s">
        <v>1068</v>
      </c>
      <c r="D82" s="54" t="s">
        <v>1069</v>
      </c>
      <c r="E82" s="6" t="s">
        <v>608</v>
      </c>
      <c r="F82" s="19">
        <v>4000</v>
      </c>
      <c r="G82" s="24">
        <v>4001.63</v>
      </c>
      <c r="H82" s="24">
        <v>1.28</v>
      </c>
      <c r="I82" s="31">
        <v>9.3498999999999999</v>
      </c>
      <c r="J82" s="31"/>
      <c r="K82" s="35" t="s">
        <v>580</v>
      </c>
    </row>
    <row r="83" spans="2:11" x14ac:dyDescent="0.25">
      <c r="B83" s="8" t="s">
        <v>1926</v>
      </c>
      <c r="C83" s="57" t="s">
        <v>432</v>
      </c>
      <c r="D83" s="54" t="s">
        <v>1927</v>
      </c>
      <c r="E83" s="6" t="s">
        <v>690</v>
      </c>
      <c r="F83" s="19">
        <v>29012471</v>
      </c>
      <c r="G83" s="24">
        <v>3075.32</v>
      </c>
      <c r="H83" s="24">
        <v>0.98</v>
      </c>
      <c r="I83" s="31">
        <v>12.2</v>
      </c>
      <c r="J83" s="31"/>
      <c r="K83" s="35" t="s">
        <v>4715</v>
      </c>
    </row>
    <row r="84" spans="2:11" x14ac:dyDescent="0.25">
      <c r="B84" s="8" t="s">
        <v>1928</v>
      </c>
      <c r="C84" s="57" t="s">
        <v>1411</v>
      </c>
      <c r="D84" s="54" t="s">
        <v>1929</v>
      </c>
      <c r="E84" s="6" t="s">
        <v>749</v>
      </c>
      <c r="F84" s="19">
        <v>300</v>
      </c>
      <c r="G84" s="24">
        <v>2986.48</v>
      </c>
      <c r="H84" s="24">
        <v>0.95</v>
      </c>
      <c r="I84" s="31">
        <v>9.4776000000000007</v>
      </c>
      <c r="J84" s="31"/>
      <c r="K84" s="35" t="s">
        <v>580</v>
      </c>
    </row>
    <row r="85" spans="2:11" x14ac:dyDescent="0.25">
      <c r="B85" s="8" t="s">
        <v>645</v>
      </c>
      <c r="C85" s="57" t="s">
        <v>646</v>
      </c>
      <c r="D85" s="54" t="s">
        <v>647</v>
      </c>
      <c r="E85" s="6" t="s">
        <v>648</v>
      </c>
      <c r="F85" s="19">
        <v>2500</v>
      </c>
      <c r="G85" s="24">
        <v>2497.3200000000002</v>
      </c>
      <c r="H85" s="24">
        <v>0.8</v>
      </c>
      <c r="I85" s="31">
        <v>9.83</v>
      </c>
      <c r="J85" s="31"/>
      <c r="K85" s="35" t="s">
        <v>580</v>
      </c>
    </row>
    <row r="86" spans="2:11" x14ac:dyDescent="0.25">
      <c r="B86" s="8" t="s">
        <v>1930</v>
      </c>
      <c r="C86" s="57" t="s">
        <v>1068</v>
      </c>
      <c r="D86" s="54" t="s">
        <v>1931</v>
      </c>
      <c r="E86" s="6" t="s">
        <v>749</v>
      </c>
      <c r="F86" s="19">
        <v>2400</v>
      </c>
      <c r="G86" s="24">
        <v>2399.4499999999998</v>
      </c>
      <c r="H86" s="24">
        <v>0.77</v>
      </c>
      <c r="I86" s="31">
        <v>9.4213000000000005</v>
      </c>
      <c r="J86" s="31"/>
      <c r="K86" s="35" t="s">
        <v>580</v>
      </c>
    </row>
    <row r="87" spans="2:11" x14ac:dyDescent="0.25">
      <c r="B87" s="8" t="s">
        <v>1487</v>
      </c>
      <c r="C87" s="57" t="s">
        <v>747</v>
      </c>
      <c r="D87" s="54" t="s">
        <v>1488</v>
      </c>
      <c r="E87" s="6" t="s">
        <v>745</v>
      </c>
      <c r="F87" s="19">
        <v>2300</v>
      </c>
      <c r="G87" s="24">
        <v>2285.29</v>
      </c>
      <c r="H87" s="24">
        <v>0.73</v>
      </c>
      <c r="I87" s="31">
        <v>8.7650000000000006</v>
      </c>
      <c r="J87" s="31"/>
      <c r="K87" s="35" t="s">
        <v>580</v>
      </c>
    </row>
    <row r="88" spans="2:11" x14ac:dyDescent="0.25">
      <c r="B88" s="8" t="s">
        <v>584</v>
      </c>
      <c r="C88" s="57" t="s">
        <v>585</v>
      </c>
      <c r="D88" s="54" t="s">
        <v>586</v>
      </c>
      <c r="E88" s="6" t="s">
        <v>587</v>
      </c>
      <c r="F88" s="19">
        <v>150</v>
      </c>
      <c r="G88" s="24">
        <v>1501.59</v>
      </c>
      <c r="H88" s="24">
        <v>0.48</v>
      </c>
      <c r="I88" s="31">
        <v>8.7149999999999999</v>
      </c>
      <c r="J88" s="31"/>
      <c r="K88" s="35" t="s">
        <v>580</v>
      </c>
    </row>
    <row r="89" spans="2:11" x14ac:dyDescent="0.25">
      <c r="B89" s="8" t="s">
        <v>1618</v>
      </c>
      <c r="C89" s="57" t="s">
        <v>1619</v>
      </c>
      <c r="D89" s="54" t="s">
        <v>1620</v>
      </c>
      <c r="E89" s="6" t="s">
        <v>579</v>
      </c>
      <c r="F89" s="19">
        <v>150</v>
      </c>
      <c r="G89" s="24">
        <v>1498.78</v>
      </c>
      <c r="H89" s="24">
        <v>0.48</v>
      </c>
      <c r="I89" s="31">
        <v>8.18</v>
      </c>
      <c r="J89" s="31"/>
      <c r="K89" s="35" t="s">
        <v>580</v>
      </c>
    </row>
    <row r="90" spans="2:11" x14ac:dyDescent="0.25">
      <c r="B90" s="8" t="s">
        <v>603</v>
      </c>
      <c r="C90" s="57" t="s">
        <v>199</v>
      </c>
      <c r="D90" s="54" t="s">
        <v>604</v>
      </c>
      <c r="E90" s="6" t="s">
        <v>587</v>
      </c>
      <c r="F90" s="19">
        <v>1500</v>
      </c>
      <c r="G90" s="24">
        <v>1492.77</v>
      </c>
      <c r="H90" s="24">
        <v>0.48</v>
      </c>
      <c r="I90" s="31">
        <v>8.75</v>
      </c>
      <c r="J90" s="31"/>
      <c r="K90" s="35" t="s">
        <v>580</v>
      </c>
    </row>
    <row r="91" spans="2:11" x14ac:dyDescent="0.25">
      <c r="B91" s="8" t="s">
        <v>1514</v>
      </c>
      <c r="C91" s="57" t="s">
        <v>1515</v>
      </c>
      <c r="D91" s="54" t="s">
        <v>1516</v>
      </c>
      <c r="E91" s="6" t="s">
        <v>749</v>
      </c>
      <c r="F91" s="19">
        <v>100</v>
      </c>
      <c r="G91" s="24">
        <v>997.21</v>
      </c>
      <c r="H91" s="24">
        <v>0.32</v>
      </c>
      <c r="I91" s="31">
        <v>9.4697999999999993</v>
      </c>
      <c r="J91" s="31"/>
      <c r="K91" s="35" t="s">
        <v>580</v>
      </c>
    </row>
    <row r="92" spans="2:11" x14ac:dyDescent="0.25">
      <c r="C92" s="58" t="s">
        <v>39</v>
      </c>
      <c r="D92" s="54"/>
      <c r="E92" s="6"/>
      <c r="F92" s="19"/>
      <c r="G92" s="25">
        <v>51236.959999999992</v>
      </c>
      <c r="H92" s="25">
        <v>16.38</v>
      </c>
      <c r="I92" s="31"/>
      <c r="J92" s="31"/>
      <c r="K92" s="35"/>
    </row>
    <row r="93" spans="2:11" x14ac:dyDescent="0.25">
      <c r="C93" s="57"/>
      <c r="D93" s="54"/>
      <c r="E93" s="6"/>
      <c r="F93" s="19"/>
      <c r="G93" s="24"/>
      <c r="H93" s="24"/>
      <c r="I93" s="31"/>
      <c r="J93" s="31"/>
      <c r="K93" s="35"/>
    </row>
    <row r="94" spans="2:11" x14ac:dyDescent="0.25">
      <c r="C94" s="58" t="s">
        <v>7</v>
      </c>
      <c r="D94" s="54"/>
      <c r="E94" s="6"/>
      <c r="F94" s="19"/>
      <c r="G94" s="24"/>
      <c r="H94" s="24"/>
      <c r="I94" s="31"/>
      <c r="J94" s="31"/>
      <c r="K94" s="35"/>
    </row>
    <row r="95" spans="2:11" x14ac:dyDescent="0.25">
      <c r="B95" s="8" t="s">
        <v>1932</v>
      </c>
      <c r="C95" s="57" t="s">
        <v>473</v>
      </c>
      <c r="D95" s="54" t="s">
        <v>1933</v>
      </c>
      <c r="E95" s="6" t="s">
        <v>690</v>
      </c>
      <c r="F95" s="19">
        <v>29012</v>
      </c>
      <c r="G95" s="24">
        <v>2.9</v>
      </c>
      <c r="H95" s="24" t="s">
        <v>4706</v>
      </c>
      <c r="I95" s="31">
        <v>0.12485</v>
      </c>
      <c r="J95" s="31"/>
      <c r="K95" s="35" t="s">
        <v>4715</v>
      </c>
    </row>
    <row r="96" spans="2:11" x14ac:dyDescent="0.25">
      <c r="C96" s="58" t="s">
        <v>39</v>
      </c>
      <c r="D96" s="54"/>
      <c r="E96" s="6"/>
      <c r="F96" s="19"/>
      <c r="G96" s="25">
        <v>2.9</v>
      </c>
      <c r="H96" s="25" t="s">
        <v>4706</v>
      </c>
      <c r="I96" s="31"/>
      <c r="J96" s="31"/>
      <c r="K96" s="35"/>
    </row>
    <row r="97" spans="1:11" x14ac:dyDescent="0.25">
      <c r="C97" s="57"/>
      <c r="D97" s="54"/>
      <c r="E97" s="6"/>
      <c r="F97" s="19"/>
      <c r="G97" s="24"/>
      <c r="H97" s="24"/>
      <c r="I97" s="31"/>
      <c r="J97" s="31"/>
      <c r="K97" s="35"/>
    </row>
    <row r="98" spans="1:11" x14ac:dyDescent="0.25">
      <c r="C98" s="58" t="s">
        <v>8</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9" t="s">
        <v>9</v>
      </c>
      <c r="D100" s="54"/>
      <c r="E100" s="6"/>
      <c r="F100" s="19"/>
      <c r="G100" s="24"/>
      <c r="H100" s="24"/>
      <c r="I100" s="31"/>
      <c r="J100" s="31"/>
      <c r="K100" s="35"/>
    </row>
    <row r="101" spans="1:11" x14ac:dyDescent="0.25">
      <c r="B101" s="8" t="s">
        <v>657</v>
      </c>
      <c r="C101" s="57" t="s">
        <v>658</v>
      </c>
      <c r="D101" s="54" t="s">
        <v>659</v>
      </c>
      <c r="E101" s="6" t="s">
        <v>656</v>
      </c>
      <c r="F101" s="19">
        <v>12500000</v>
      </c>
      <c r="G101" s="24">
        <v>12339.95</v>
      </c>
      <c r="H101" s="24">
        <v>3.94</v>
      </c>
      <c r="I101" s="31">
        <v>7.5442814</v>
      </c>
      <c r="J101" s="31"/>
      <c r="K101" s="35"/>
    </row>
    <row r="102" spans="1:11" x14ac:dyDescent="0.25">
      <c r="B102" s="8" t="s">
        <v>653</v>
      </c>
      <c r="C102" s="57" t="s">
        <v>654</v>
      </c>
      <c r="D102" s="54" t="s">
        <v>655</v>
      </c>
      <c r="E102" s="6" t="s">
        <v>656</v>
      </c>
      <c r="F102" s="19">
        <v>5000000</v>
      </c>
      <c r="G102" s="24">
        <v>5000.8</v>
      </c>
      <c r="H102" s="24">
        <v>1.6</v>
      </c>
      <c r="I102" s="31">
        <v>7.3047186999999996</v>
      </c>
      <c r="J102" s="31"/>
      <c r="K102" s="35"/>
    </row>
    <row r="103" spans="1:11" x14ac:dyDescent="0.25">
      <c r="B103" s="8" t="s">
        <v>669</v>
      </c>
      <c r="C103" s="57" t="s">
        <v>670</v>
      </c>
      <c r="D103" s="54" t="s">
        <v>671</v>
      </c>
      <c r="E103" s="6" t="s">
        <v>656</v>
      </c>
      <c r="F103" s="19">
        <v>2500000</v>
      </c>
      <c r="G103" s="24">
        <v>2497.4</v>
      </c>
      <c r="H103" s="24">
        <v>0.8</v>
      </c>
      <c r="I103" s="31">
        <v>7.2098858999999997</v>
      </c>
      <c r="J103" s="31"/>
      <c r="K103" s="35"/>
    </row>
    <row r="104" spans="1:11" x14ac:dyDescent="0.25">
      <c r="C104" s="58" t="s">
        <v>39</v>
      </c>
      <c r="D104" s="54"/>
      <c r="E104" s="6"/>
      <c r="F104" s="19"/>
      <c r="G104" s="25">
        <v>19838.150000000001</v>
      </c>
      <c r="H104" s="25">
        <v>6.34</v>
      </c>
      <c r="I104" s="31"/>
      <c r="J104" s="31"/>
      <c r="K104" s="35"/>
    </row>
    <row r="105" spans="1:11" x14ac:dyDescent="0.25">
      <c r="C105" s="57"/>
      <c r="D105" s="54"/>
      <c r="E105" s="6"/>
      <c r="F105" s="19"/>
      <c r="G105" s="24"/>
      <c r="H105" s="24"/>
      <c r="I105" s="31"/>
      <c r="J105" s="31"/>
      <c r="K105" s="35"/>
    </row>
    <row r="106" spans="1:11" x14ac:dyDescent="0.25">
      <c r="C106" s="59" t="s">
        <v>10</v>
      </c>
      <c r="D106" s="54"/>
      <c r="E106" s="6"/>
      <c r="F106" s="19"/>
      <c r="G106" s="24"/>
      <c r="H106" s="24"/>
      <c r="I106" s="31"/>
      <c r="J106" s="31"/>
      <c r="K106" s="35"/>
    </row>
    <row r="107" spans="1:11" x14ac:dyDescent="0.25">
      <c r="B107" s="8" t="s">
        <v>1934</v>
      </c>
      <c r="C107" s="57" t="s">
        <v>1935</v>
      </c>
      <c r="D107" s="54" t="s">
        <v>1936</v>
      </c>
      <c r="E107" s="6" t="s">
        <v>656</v>
      </c>
      <c r="F107" s="19">
        <v>7000000</v>
      </c>
      <c r="G107" s="24">
        <v>7052.79</v>
      </c>
      <c r="H107" s="24">
        <v>2.25</v>
      </c>
      <c r="I107" s="31">
        <v>7.8013969000000003</v>
      </c>
      <c r="J107" s="31"/>
      <c r="K107" s="35"/>
    </row>
    <row r="108" spans="1:11" x14ac:dyDescent="0.25">
      <c r="B108" s="8" t="s">
        <v>1937</v>
      </c>
      <c r="C108" s="57" t="s">
        <v>1938</v>
      </c>
      <c r="D108" s="54" t="s">
        <v>1939</v>
      </c>
      <c r="E108" s="6" t="s">
        <v>656</v>
      </c>
      <c r="F108" s="19">
        <v>6000000</v>
      </c>
      <c r="G108" s="24">
        <v>6025.25</v>
      </c>
      <c r="H108" s="24">
        <v>1.92</v>
      </c>
      <c r="I108" s="31">
        <v>7.8102419000000003</v>
      </c>
      <c r="J108" s="31"/>
      <c r="K108" s="35"/>
    </row>
    <row r="109" spans="1:11" x14ac:dyDescent="0.25">
      <c r="B109" s="8" t="s">
        <v>678</v>
      </c>
      <c r="C109" s="57" t="s">
        <v>679</v>
      </c>
      <c r="D109" s="54" t="s">
        <v>680</v>
      </c>
      <c r="E109" s="6" t="s">
        <v>656</v>
      </c>
      <c r="F109" s="19">
        <v>5000000</v>
      </c>
      <c r="G109" s="24">
        <v>5031.51</v>
      </c>
      <c r="H109" s="24">
        <v>1.61</v>
      </c>
      <c r="I109" s="31">
        <v>7.7877378999999998</v>
      </c>
      <c r="J109" s="31"/>
      <c r="K109" s="35"/>
    </row>
    <row r="110" spans="1:11" x14ac:dyDescent="0.25">
      <c r="C110" s="58" t="s">
        <v>39</v>
      </c>
      <c r="D110" s="54"/>
      <c r="E110" s="6"/>
      <c r="F110" s="19"/>
      <c r="G110" s="25">
        <v>18109.55</v>
      </c>
      <c r="H110" s="25">
        <v>5.78</v>
      </c>
      <c r="I110" s="31"/>
      <c r="J110" s="31"/>
      <c r="K110" s="35"/>
    </row>
    <row r="111" spans="1:11" x14ac:dyDescent="0.25">
      <c r="C111" s="57"/>
      <c r="D111" s="54"/>
      <c r="E111" s="6"/>
      <c r="F111" s="19"/>
      <c r="G111" s="24"/>
      <c r="H111" s="24"/>
      <c r="I111" s="31"/>
      <c r="J111" s="31"/>
      <c r="K111" s="35"/>
    </row>
    <row r="112" spans="1:11" x14ac:dyDescent="0.25">
      <c r="A112" s="10"/>
      <c r="B112" s="28"/>
      <c r="C112" s="58" t="s">
        <v>11</v>
      </c>
      <c r="D112" s="54"/>
      <c r="E112" s="6"/>
      <c r="F112" s="19"/>
      <c r="G112" s="24"/>
      <c r="H112" s="24"/>
      <c r="I112" s="31"/>
      <c r="J112" s="31"/>
      <c r="K112" s="35"/>
    </row>
    <row r="113" spans="2:11" x14ac:dyDescent="0.25">
      <c r="C113" s="59" t="s">
        <v>13</v>
      </c>
      <c r="D113" s="54"/>
      <c r="E113" s="6"/>
      <c r="F113" s="19"/>
      <c r="G113" s="24"/>
      <c r="H113" s="24"/>
      <c r="I113" s="31"/>
      <c r="J113" s="31"/>
      <c r="K113" s="35"/>
    </row>
    <row r="114" spans="2:11" x14ac:dyDescent="0.25">
      <c r="B114" s="8" t="s">
        <v>1940</v>
      </c>
      <c r="C114" s="57" t="s">
        <v>1941</v>
      </c>
      <c r="D114" s="54" t="s">
        <v>1942</v>
      </c>
      <c r="E114" s="6" t="s">
        <v>690</v>
      </c>
      <c r="F114" s="19">
        <v>1000</v>
      </c>
      <c r="G114" s="24">
        <v>4909.62</v>
      </c>
      <c r="H114" s="24">
        <v>1.57</v>
      </c>
      <c r="I114" s="31">
        <v>8.6148000000000007</v>
      </c>
      <c r="J114" s="31"/>
      <c r="K114" s="35" t="s">
        <v>580</v>
      </c>
    </row>
    <row r="115" spans="2:11" x14ac:dyDescent="0.25">
      <c r="B115" s="8" t="s">
        <v>1943</v>
      </c>
      <c r="C115" s="57" t="s">
        <v>1515</v>
      </c>
      <c r="D115" s="54" t="s">
        <v>1944</v>
      </c>
      <c r="E115" s="6" t="s">
        <v>690</v>
      </c>
      <c r="F115" s="19">
        <v>1000</v>
      </c>
      <c r="G115" s="24">
        <v>4907.5600000000004</v>
      </c>
      <c r="H115" s="24">
        <v>1.57</v>
      </c>
      <c r="I115" s="31">
        <v>8.8148999999999997</v>
      </c>
      <c r="J115" s="31"/>
      <c r="K115" s="35" t="s">
        <v>580</v>
      </c>
    </row>
    <row r="116" spans="2:11" x14ac:dyDescent="0.25">
      <c r="C116" s="58" t="s">
        <v>39</v>
      </c>
      <c r="D116" s="54"/>
      <c r="E116" s="6"/>
      <c r="F116" s="19"/>
      <c r="G116" s="25">
        <v>9817.18</v>
      </c>
      <c r="H116" s="25">
        <v>3.14</v>
      </c>
      <c r="I116" s="31"/>
      <c r="J116" s="31"/>
      <c r="K116" s="35"/>
    </row>
    <row r="117" spans="2:11" x14ac:dyDescent="0.25">
      <c r="C117" s="57"/>
      <c r="D117" s="54"/>
      <c r="E117" s="6"/>
      <c r="F117" s="19"/>
      <c r="G117" s="24"/>
      <c r="H117" s="24"/>
      <c r="I117" s="31"/>
      <c r="J117" s="31"/>
      <c r="K117" s="35"/>
    </row>
    <row r="118" spans="2:11" x14ac:dyDescent="0.25">
      <c r="C118" s="59" t="s">
        <v>14</v>
      </c>
      <c r="D118" s="54"/>
      <c r="E118" s="6"/>
      <c r="F118" s="19"/>
      <c r="G118" s="24"/>
      <c r="H118" s="24"/>
      <c r="I118" s="31"/>
      <c r="J118" s="31"/>
      <c r="K118" s="35"/>
    </row>
    <row r="119" spans="2:11" x14ac:dyDescent="0.25">
      <c r="B119" s="8" t="s">
        <v>1776</v>
      </c>
      <c r="C119" s="57" t="s">
        <v>709</v>
      </c>
      <c r="D119" s="54" t="s">
        <v>1777</v>
      </c>
      <c r="E119" s="6" t="s">
        <v>690</v>
      </c>
      <c r="F119" s="19">
        <v>1000</v>
      </c>
      <c r="G119" s="24">
        <v>4834.1000000000004</v>
      </c>
      <c r="H119" s="24">
        <v>1.54</v>
      </c>
      <c r="I119" s="31">
        <v>7.7324999999999999</v>
      </c>
      <c r="J119" s="31"/>
      <c r="K119" s="35" t="s">
        <v>580</v>
      </c>
    </row>
    <row r="120" spans="2:11" x14ac:dyDescent="0.25">
      <c r="B120" s="8" t="s">
        <v>1945</v>
      </c>
      <c r="C120" s="57" t="s">
        <v>51</v>
      </c>
      <c r="D120" s="54" t="s">
        <v>1946</v>
      </c>
      <c r="E120" s="6" t="s">
        <v>690</v>
      </c>
      <c r="F120" s="19">
        <v>1000</v>
      </c>
      <c r="G120" s="24">
        <v>4833.5</v>
      </c>
      <c r="H120" s="24">
        <v>1.54</v>
      </c>
      <c r="I120" s="31">
        <v>7.6200999999999999</v>
      </c>
      <c r="J120" s="31"/>
      <c r="K120" s="35"/>
    </row>
    <row r="121" spans="2:11" x14ac:dyDescent="0.25">
      <c r="C121" s="58" t="s">
        <v>39</v>
      </c>
      <c r="D121" s="54"/>
      <c r="E121" s="6"/>
      <c r="F121" s="19"/>
      <c r="G121" s="25">
        <v>9667.6</v>
      </c>
      <c r="H121" s="25">
        <v>3.08</v>
      </c>
      <c r="I121" s="31"/>
      <c r="J121" s="31"/>
      <c r="K121" s="35"/>
    </row>
    <row r="122" spans="2:11" x14ac:dyDescent="0.25">
      <c r="C122" s="57"/>
      <c r="D122" s="54"/>
      <c r="E122" s="6"/>
      <c r="F122" s="19"/>
      <c r="G122" s="24"/>
      <c r="H122" s="24"/>
      <c r="I122" s="31"/>
      <c r="J122" s="31"/>
      <c r="K122" s="35"/>
    </row>
    <row r="123" spans="2:11" x14ac:dyDescent="0.25">
      <c r="C123" s="58" t="s">
        <v>15</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8" t="s">
        <v>16</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17</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A129" s="10"/>
      <c r="B129" s="28"/>
      <c r="C129" s="58" t="s">
        <v>18</v>
      </c>
      <c r="D129" s="54"/>
      <c r="E129" s="6"/>
      <c r="F129" s="19"/>
      <c r="G129" s="24"/>
      <c r="H129" s="24"/>
      <c r="I129" s="31"/>
      <c r="J129" s="31"/>
      <c r="K129" s="35"/>
    </row>
    <row r="130" spans="1:11" x14ac:dyDescent="0.25">
      <c r="C130" s="59" t="s">
        <v>19</v>
      </c>
      <c r="D130" s="54"/>
      <c r="E130" s="6"/>
      <c r="F130" s="19"/>
      <c r="G130" s="24"/>
      <c r="H130" s="24"/>
      <c r="I130" s="31"/>
      <c r="J130" s="31"/>
      <c r="K130" s="35"/>
    </row>
    <row r="131" spans="1:11" x14ac:dyDescent="0.25">
      <c r="B131" s="8" t="s">
        <v>1947</v>
      </c>
      <c r="C131" s="57" t="s">
        <v>1948</v>
      </c>
      <c r="D131" s="54" t="s">
        <v>1949</v>
      </c>
      <c r="E131" s="6" t="s">
        <v>1950</v>
      </c>
      <c r="F131" s="19">
        <v>69216000</v>
      </c>
      <c r="G131" s="24">
        <v>38103.410000000003</v>
      </c>
      <c r="H131" s="24">
        <v>12.16</v>
      </c>
      <c r="I131" s="31"/>
      <c r="J131" s="31"/>
      <c r="K131" s="35"/>
    </row>
    <row r="132" spans="1:11" x14ac:dyDescent="0.25">
      <c r="C132" s="58" t="s">
        <v>39</v>
      </c>
      <c r="D132" s="54"/>
      <c r="E132" s="6"/>
      <c r="F132" s="19"/>
      <c r="G132" s="25">
        <v>38103.410000000003</v>
      </c>
      <c r="H132" s="25">
        <v>12.16</v>
      </c>
      <c r="I132" s="31"/>
      <c r="J132" s="31"/>
      <c r="K132" s="35"/>
    </row>
    <row r="133" spans="1:11" x14ac:dyDescent="0.25">
      <c r="C133" s="57"/>
      <c r="D133" s="54"/>
      <c r="E133" s="6"/>
      <c r="F133" s="19"/>
      <c r="G133" s="24"/>
      <c r="H133" s="24"/>
      <c r="I133" s="31"/>
      <c r="J133" s="31"/>
      <c r="K133" s="35"/>
    </row>
    <row r="134" spans="1:11" x14ac:dyDescent="0.25">
      <c r="C134" s="58" t="s">
        <v>20</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21</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22</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9" t="s">
        <v>23</v>
      </c>
      <c r="D140" s="54"/>
      <c r="E140" s="6"/>
      <c r="F140" s="19"/>
      <c r="G140" s="24"/>
      <c r="H140" s="24"/>
      <c r="I140" s="31"/>
      <c r="J140" s="31"/>
      <c r="K140" s="35"/>
    </row>
    <row r="141" spans="1:11" x14ac:dyDescent="0.25">
      <c r="B141" s="8" t="s">
        <v>37</v>
      </c>
      <c r="C141" s="57" t="s">
        <v>38</v>
      </c>
      <c r="D141" s="54"/>
      <c r="E141" s="6"/>
      <c r="F141" s="19"/>
      <c r="G141" s="24">
        <v>20976.35</v>
      </c>
      <c r="H141" s="24">
        <v>6.69</v>
      </c>
      <c r="I141" s="31"/>
      <c r="J141" s="31"/>
      <c r="K141" s="35"/>
    </row>
    <row r="142" spans="1:11" x14ac:dyDescent="0.25">
      <c r="C142" s="58" t="s">
        <v>39</v>
      </c>
      <c r="D142" s="54"/>
      <c r="E142" s="6"/>
      <c r="F142" s="19"/>
      <c r="G142" s="25">
        <v>20976.35</v>
      </c>
      <c r="H142" s="25">
        <v>6.69</v>
      </c>
      <c r="I142" s="31"/>
      <c r="J142" s="31"/>
      <c r="K142" s="35"/>
    </row>
    <row r="143" spans="1:11" x14ac:dyDescent="0.25">
      <c r="C143" s="57"/>
      <c r="D143" s="54"/>
      <c r="E143" s="6"/>
      <c r="F143" s="19"/>
      <c r="G143" s="24"/>
      <c r="H143" s="24"/>
      <c r="I143" s="31"/>
      <c r="J143" s="31"/>
      <c r="K143" s="35"/>
    </row>
    <row r="144" spans="1:11" x14ac:dyDescent="0.25">
      <c r="A144" s="10"/>
      <c r="B144" s="28"/>
      <c r="C144" s="58" t="s">
        <v>24</v>
      </c>
      <c r="D144" s="54"/>
      <c r="E144" s="6"/>
      <c r="F144" s="19"/>
      <c r="G144" s="24"/>
      <c r="H144" s="24"/>
      <c r="I144" s="31"/>
      <c r="J144" s="31"/>
      <c r="K144" s="35"/>
    </row>
    <row r="145" spans="1:54" s="2" customFormat="1" ht="13.5" x14ac:dyDescent="0.25">
      <c r="A145" s="28"/>
      <c r="B145" s="28"/>
      <c r="C145" s="57" t="s">
        <v>4705</v>
      </c>
      <c r="D145" s="54"/>
      <c r="E145" s="6"/>
      <c r="F145" s="19"/>
      <c r="G145" s="24" t="s">
        <v>2</v>
      </c>
      <c r="H145" s="24" t="s">
        <v>2</v>
      </c>
      <c r="I145" s="31"/>
      <c r="J145" s="31"/>
      <c r="K145" s="35"/>
      <c r="L145" s="3"/>
      <c r="AI145" s="3"/>
      <c r="AV145" s="3"/>
      <c r="AX145" s="3"/>
      <c r="BB145" s="3"/>
    </row>
    <row r="146" spans="1:54" x14ac:dyDescent="0.25">
      <c r="B146" s="8"/>
      <c r="C146" s="57" t="s">
        <v>40</v>
      </c>
      <c r="D146" s="54"/>
      <c r="E146" s="6"/>
      <c r="F146" s="19"/>
      <c r="G146" s="24">
        <v>-4322.79</v>
      </c>
      <c r="H146" s="24">
        <v>-1.41</v>
      </c>
      <c r="I146" s="31"/>
      <c r="J146" s="31"/>
      <c r="K146" s="35"/>
    </row>
    <row r="147" spans="1:54" x14ac:dyDescent="0.25">
      <c r="C147" s="58" t="s">
        <v>39</v>
      </c>
      <c r="D147" s="54"/>
      <c r="E147" s="6"/>
      <c r="F147" s="19"/>
      <c r="G147" s="25">
        <v>-4322.79</v>
      </c>
      <c r="H147" s="25">
        <v>-1.41</v>
      </c>
      <c r="I147" s="31"/>
      <c r="J147" s="31"/>
      <c r="K147" s="35"/>
    </row>
    <row r="148" spans="1:54" x14ac:dyDescent="0.25">
      <c r="C148" s="57"/>
      <c r="D148" s="54"/>
      <c r="E148" s="6"/>
      <c r="F148" s="19"/>
      <c r="G148" s="24"/>
      <c r="H148" s="24"/>
      <c r="I148" s="31"/>
      <c r="J148" s="31"/>
      <c r="K148" s="35"/>
    </row>
    <row r="149" spans="1:54" x14ac:dyDescent="0.25">
      <c r="C149" s="60" t="s">
        <v>41</v>
      </c>
      <c r="D149" s="55"/>
      <c r="E149" s="5"/>
      <c r="F149" s="20"/>
      <c r="G149" s="26">
        <v>313316.73</v>
      </c>
      <c r="H149" s="26">
        <v>100</v>
      </c>
      <c r="I149" s="32"/>
      <c r="J149" s="32"/>
      <c r="K149" s="36"/>
    </row>
    <row r="152" spans="1:54" x14ac:dyDescent="0.25">
      <c r="C152" s="1" t="s">
        <v>42</v>
      </c>
    </row>
    <row r="153" spans="1:54" x14ac:dyDescent="0.25">
      <c r="C153" s="37" t="s">
        <v>43</v>
      </c>
      <c r="D153" s="37"/>
      <c r="E153" s="37"/>
      <c r="F153" s="37"/>
      <c r="G153" s="37"/>
      <c r="H153" s="37"/>
      <c r="I153" s="37"/>
      <c r="J153" s="37"/>
      <c r="K153" s="37"/>
    </row>
    <row r="154" spans="1:54" x14ac:dyDescent="0.25">
      <c r="C154" s="2" t="s">
        <v>44</v>
      </c>
    </row>
    <row r="155" spans="1:54" x14ac:dyDescent="0.25">
      <c r="C155" s="2" t="s">
        <v>45</v>
      </c>
    </row>
    <row r="156" spans="1:54" x14ac:dyDescent="0.25">
      <c r="C156" s="2" t="s">
        <v>46</v>
      </c>
    </row>
    <row r="157" spans="1:54" x14ac:dyDescent="0.25">
      <c r="C157" s="2" t="s">
        <v>47</v>
      </c>
    </row>
    <row r="159" spans="1:54" x14ac:dyDescent="0.25">
      <c r="C159" s="77" t="s">
        <v>4788</v>
      </c>
      <c r="E159" s="77" t="s">
        <v>4789</v>
      </c>
      <c r="F159" s="78"/>
    </row>
    <row r="160" spans="1:54" x14ac:dyDescent="0.25">
      <c r="E160" s="2" t="s">
        <v>4812</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dimension ref="A1:IV121"/>
  <sheetViews>
    <sheetView showGridLines="0" zoomScale="90" zoomScaleNormal="90" workbookViewId="0">
      <pane ySplit="6" topLeftCell="A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1951</v>
      </c>
      <c r="J2" s="38" t="s">
        <v>4517</v>
      </c>
    </row>
    <row r="3" spans="1:54" ht="16.5" x14ac:dyDescent="0.3">
      <c r="C3" s="1" t="s">
        <v>26</v>
      </c>
      <c r="D3" s="21" t="s">
        <v>1952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25550000</v>
      </c>
      <c r="G10" s="24">
        <v>436713.38</v>
      </c>
      <c r="H10" s="24">
        <v>10.039999999999999</v>
      </c>
      <c r="I10" s="31"/>
      <c r="J10" s="31"/>
      <c r="K10" s="35"/>
    </row>
    <row r="11" spans="1:54" x14ac:dyDescent="0.25">
      <c r="B11" s="8" t="s">
        <v>61</v>
      </c>
      <c r="C11" s="57" t="s">
        <v>62</v>
      </c>
      <c r="D11" s="54" t="s">
        <v>63</v>
      </c>
      <c r="E11" s="6" t="s">
        <v>53</v>
      </c>
      <c r="F11" s="19">
        <v>32053104</v>
      </c>
      <c r="G11" s="24">
        <v>319441.23</v>
      </c>
      <c r="H11" s="24">
        <v>7.35</v>
      </c>
      <c r="I11" s="31"/>
      <c r="J11" s="31"/>
      <c r="K11" s="35"/>
    </row>
    <row r="12" spans="1:54" x14ac:dyDescent="0.25">
      <c r="B12" s="8" t="s">
        <v>64</v>
      </c>
      <c r="C12" s="57" t="s">
        <v>65</v>
      </c>
      <c r="D12" s="54" t="s">
        <v>66</v>
      </c>
      <c r="E12" s="6" t="s">
        <v>67</v>
      </c>
      <c r="F12" s="19">
        <v>7417268</v>
      </c>
      <c r="G12" s="24">
        <v>261532.87</v>
      </c>
      <c r="H12" s="24">
        <v>6.01</v>
      </c>
      <c r="I12" s="31"/>
      <c r="J12" s="31"/>
      <c r="K12" s="35"/>
    </row>
    <row r="13" spans="1:54" x14ac:dyDescent="0.25">
      <c r="B13" s="8" t="s">
        <v>216</v>
      </c>
      <c r="C13" s="57" t="s">
        <v>217</v>
      </c>
      <c r="D13" s="54" t="s">
        <v>218</v>
      </c>
      <c r="E13" s="6" t="s">
        <v>92</v>
      </c>
      <c r="F13" s="19">
        <v>49000000</v>
      </c>
      <c r="G13" s="24">
        <v>226429</v>
      </c>
      <c r="H13" s="24">
        <v>5.21</v>
      </c>
      <c r="I13" s="31"/>
      <c r="J13" s="31"/>
      <c r="K13" s="35"/>
    </row>
    <row r="14" spans="1:54" x14ac:dyDescent="0.25">
      <c r="B14" s="8" t="s">
        <v>540</v>
      </c>
      <c r="C14" s="57" t="s">
        <v>541</v>
      </c>
      <c r="D14" s="54" t="s">
        <v>542</v>
      </c>
      <c r="E14" s="6" t="s">
        <v>96</v>
      </c>
      <c r="F14" s="19">
        <v>2815833</v>
      </c>
      <c r="G14" s="24">
        <v>206337.2</v>
      </c>
      <c r="H14" s="24">
        <v>4.74</v>
      </c>
      <c r="I14" s="31"/>
      <c r="J14" s="31"/>
      <c r="K14" s="35"/>
    </row>
    <row r="15" spans="1:54" x14ac:dyDescent="0.25">
      <c r="B15" s="8" t="s">
        <v>54</v>
      </c>
      <c r="C15" s="57" t="s">
        <v>55</v>
      </c>
      <c r="D15" s="54" t="s">
        <v>56</v>
      </c>
      <c r="E15" s="6" t="s">
        <v>57</v>
      </c>
      <c r="F15" s="19">
        <v>12000000</v>
      </c>
      <c r="G15" s="24">
        <v>185148</v>
      </c>
      <c r="H15" s="24">
        <v>4.26</v>
      </c>
      <c r="I15" s="31"/>
      <c r="J15" s="31"/>
      <c r="K15" s="35"/>
    </row>
    <row r="16" spans="1:54" x14ac:dyDescent="0.25">
      <c r="B16" s="8" t="s">
        <v>194</v>
      </c>
      <c r="C16" s="57" t="s">
        <v>195</v>
      </c>
      <c r="D16" s="54" t="s">
        <v>196</v>
      </c>
      <c r="E16" s="6" t="s">
        <v>197</v>
      </c>
      <c r="F16" s="19">
        <v>6070915</v>
      </c>
      <c r="G16" s="24">
        <v>156930.12</v>
      </c>
      <c r="H16" s="24">
        <v>3.61</v>
      </c>
      <c r="I16" s="31"/>
      <c r="J16" s="31"/>
      <c r="K16" s="35"/>
    </row>
    <row r="17" spans="2:11" x14ac:dyDescent="0.25">
      <c r="B17" s="8" t="s">
        <v>125</v>
      </c>
      <c r="C17" s="57" t="s">
        <v>126</v>
      </c>
      <c r="D17" s="54" t="s">
        <v>127</v>
      </c>
      <c r="E17" s="6" t="s">
        <v>128</v>
      </c>
      <c r="F17" s="19">
        <v>2394972</v>
      </c>
      <c r="G17" s="24">
        <v>127854.38</v>
      </c>
      <c r="H17" s="24">
        <v>2.94</v>
      </c>
      <c r="I17" s="31"/>
      <c r="J17" s="31"/>
      <c r="K17" s="35"/>
    </row>
    <row r="18" spans="2:11" x14ac:dyDescent="0.25">
      <c r="B18" s="8" t="s">
        <v>113</v>
      </c>
      <c r="C18" s="57" t="s">
        <v>114</v>
      </c>
      <c r="D18" s="54" t="s">
        <v>115</v>
      </c>
      <c r="E18" s="6" t="s">
        <v>116</v>
      </c>
      <c r="F18" s="19">
        <v>317000</v>
      </c>
      <c r="G18" s="24">
        <v>122085.42</v>
      </c>
      <c r="H18" s="24">
        <v>2.81</v>
      </c>
      <c r="I18" s="31"/>
      <c r="J18" s="31"/>
      <c r="K18" s="35"/>
    </row>
    <row r="19" spans="2:11" x14ac:dyDescent="0.25">
      <c r="B19" s="8" t="s">
        <v>132</v>
      </c>
      <c r="C19" s="57" t="s">
        <v>133</v>
      </c>
      <c r="D19" s="54" t="s">
        <v>134</v>
      </c>
      <c r="E19" s="6" t="s">
        <v>135</v>
      </c>
      <c r="F19" s="19">
        <v>2781710</v>
      </c>
      <c r="G19" s="24">
        <v>108595.18</v>
      </c>
      <c r="H19" s="24">
        <v>2.5</v>
      </c>
      <c r="I19" s="31"/>
      <c r="J19" s="31"/>
      <c r="K19" s="35"/>
    </row>
    <row r="20" spans="2:11" x14ac:dyDescent="0.25">
      <c r="B20" s="8" t="s">
        <v>146</v>
      </c>
      <c r="C20" s="57" t="s">
        <v>147</v>
      </c>
      <c r="D20" s="54" t="s">
        <v>148</v>
      </c>
      <c r="E20" s="6" t="s">
        <v>78</v>
      </c>
      <c r="F20" s="19">
        <v>2510540</v>
      </c>
      <c r="G20" s="24">
        <v>104024.22</v>
      </c>
      <c r="H20" s="24">
        <v>2.39</v>
      </c>
      <c r="I20" s="31"/>
      <c r="J20" s="31"/>
      <c r="K20" s="35"/>
    </row>
    <row r="21" spans="2:11" x14ac:dyDescent="0.25">
      <c r="B21" s="8" t="s">
        <v>93</v>
      </c>
      <c r="C21" s="57" t="s">
        <v>94</v>
      </c>
      <c r="D21" s="54" t="s">
        <v>95</v>
      </c>
      <c r="E21" s="6" t="s">
        <v>96</v>
      </c>
      <c r="F21" s="19">
        <v>7300000</v>
      </c>
      <c r="G21" s="24">
        <v>91965.4</v>
      </c>
      <c r="H21" s="24">
        <v>2.11</v>
      </c>
      <c r="I21" s="31"/>
      <c r="J21" s="31"/>
      <c r="K21" s="35"/>
    </row>
    <row r="22" spans="2:11" x14ac:dyDescent="0.25">
      <c r="B22" s="8" t="s">
        <v>89</v>
      </c>
      <c r="C22" s="57" t="s">
        <v>90</v>
      </c>
      <c r="D22" s="54" t="s">
        <v>91</v>
      </c>
      <c r="E22" s="6" t="s">
        <v>92</v>
      </c>
      <c r="F22" s="19">
        <v>3400000</v>
      </c>
      <c r="G22" s="24">
        <v>90574.3</v>
      </c>
      <c r="H22" s="24">
        <v>2.08</v>
      </c>
      <c r="I22" s="31"/>
      <c r="J22" s="31"/>
      <c r="K22" s="35"/>
    </row>
    <row r="23" spans="2:11" x14ac:dyDescent="0.25">
      <c r="B23" s="8" t="s">
        <v>129</v>
      </c>
      <c r="C23" s="57" t="s">
        <v>130</v>
      </c>
      <c r="D23" s="54" t="s">
        <v>131</v>
      </c>
      <c r="E23" s="6" t="s">
        <v>53</v>
      </c>
      <c r="F23" s="19">
        <v>4690470</v>
      </c>
      <c r="G23" s="24">
        <v>89498.86</v>
      </c>
      <c r="H23" s="24">
        <v>2.06</v>
      </c>
      <c r="I23" s="31"/>
      <c r="J23" s="31"/>
      <c r="K23" s="35"/>
    </row>
    <row r="24" spans="2:11" x14ac:dyDescent="0.25">
      <c r="B24" s="8" t="s">
        <v>252</v>
      </c>
      <c r="C24" s="57" t="s">
        <v>253</v>
      </c>
      <c r="D24" s="54" t="s">
        <v>254</v>
      </c>
      <c r="E24" s="6" t="s">
        <v>255</v>
      </c>
      <c r="F24" s="19">
        <v>8423288</v>
      </c>
      <c r="G24" s="24">
        <v>86945.18</v>
      </c>
      <c r="H24" s="24">
        <v>2</v>
      </c>
      <c r="I24" s="31"/>
      <c r="J24" s="31"/>
      <c r="K24" s="35"/>
    </row>
    <row r="25" spans="2:11" x14ac:dyDescent="0.25">
      <c r="B25" s="8" t="s">
        <v>403</v>
      </c>
      <c r="C25" s="57" t="s">
        <v>404</v>
      </c>
      <c r="D25" s="54" t="s">
        <v>405</v>
      </c>
      <c r="E25" s="6" t="s">
        <v>78</v>
      </c>
      <c r="F25" s="19">
        <v>5000000</v>
      </c>
      <c r="G25" s="24">
        <v>86470</v>
      </c>
      <c r="H25" s="24">
        <v>1.99</v>
      </c>
      <c r="I25" s="31"/>
      <c r="J25" s="31"/>
      <c r="K25" s="35"/>
    </row>
    <row r="26" spans="2:11" x14ac:dyDescent="0.25">
      <c r="B26" s="8" t="s">
        <v>207</v>
      </c>
      <c r="C26" s="57" t="s">
        <v>208</v>
      </c>
      <c r="D26" s="54" t="s">
        <v>209</v>
      </c>
      <c r="E26" s="6" t="s">
        <v>135</v>
      </c>
      <c r="F26" s="19">
        <v>6392866</v>
      </c>
      <c r="G26" s="24">
        <v>80514.95</v>
      </c>
      <c r="H26" s="24">
        <v>1.85</v>
      </c>
      <c r="I26" s="31"/>
      <c r="J26" s="31"/>
      <c r="K26" s="35"/>
    </row>
    <row r="27" spans="2:11" x14ac:dyDescent="0.25">
      <c r="B27" s="8" t="s">
        <v>105</v>
      </c>
      <c r="C27" s="57" t="s">
        <v>106</v>
      </c>
      <c r="D27" s="54" t="s">
        <v>107</v>
      </c>
      <c r="E27" s="6" t="s">
        <v>108</v>
      </c>
      <c r="F27" s="19">
        <v>12983805</v>
      </c>
      <c r="G27" s="24">
        <v>79830.929999999993</v>
      </c>
      <c r="H27" s="24">
        <v>1.84</v>
      </c>
      <c r="I27" s="31"/>
      <c r="J27" s="31"/>
      <c r="K27" s="35"/>
    </row>
    <row r="28" spans="2:11" x14ac:dyDescent="0.25">
      <c r="B28" s="8" t="s">
        <v>219</v>
      </c>
      <c r="C28" s="57" t="s">
        <v>220</v>
      </c>
      <c r="D28" s="54" t="s">
        <v>221</v>
      </c>
      <c r="E28" s="6" t="s">
        <v>74</v>
      </c>
      <c r="F28" s="19">
        <v>275000</v>
      </c>
      <c r="G28" s="24">
        <v>78796.58</v>
      </c>
      <c r="H28" s="24">
        <v>1.81</v>
      </c>
      <c r="I28" s="31"/>
      <c r="J28" s="31"/>
      <c r="K28" s="35"/>
    </row>
    <row r="29" spans="2:11" x14ac:dyDescent="0.25">
      <c r="B29" s="8" t="s">
        <v>86</v>
      </c>
      <c r="C29" s="57" t="s">
        <v>87</v>
      </c>
      <c r="D29" s="54" t="s">
        <v>88</v>
      </c>
      <c r="E29" s="6" t="s">
        <v>78</v>
      </c>
      <c r="F29" s="19">
        <v>700000</v>
      </c>
      <c r="G29" s="24">
        <v>72116.45</v>
      </c>
      <c r="H29" s="24">
        <v>1.66</v>
      </c>
      <c r="I29" s="31"/>
      <c r="J29" s="31"/>
      <c r="K29" s="35"/>
    </row>
    <row r="30" spans="2:11" x14ac:dyDescent="0.25">
      <c r="B30" s="8" t="s">
        <v>1953</v>
      </c>
      <c r="C30" s="57" t="s">
        <v>1954</v>
      </c>
      <c r="D30" s="54" t="s">
        <v>1955</v>
      </c>
      <c r="E30" s="6" t="s">
        <v>145</v>
      </c>
      <c r="F30" s="19">
        <v>9500000</v>
      </c>
      <c r="G30" s="24">
        <v>69008</v>
      </c>
      <c r="H30" s="24">
        <v>1.59</v>
      </c>
      <c r="I30" s="31"/>
      <c r="J30" s="31"/>
      <c r="K30" s="35"/>
    </row>
    <row r="31" spans="2:11" x14ac:dyDescent="0.25">
      <c r="B31" s="8" t="s">
        <v>71</v>
      </c>
      <c r="C31" s="57" t="s">
        <v>72</v>
      </c>
      <c r="D31" s="54" t="s">
        <v>73</v>
      </c>
      <c r="E31" s="6" t="s">
        <v>74</v>
      </c>
      <c r="F31" s="19">
        <v>641261</v>
      </c>
      <c r="G31" s="24">
        <v>67351.960000000006</v>
      </c>
      <c r="H31" s="24">
        <v>1.55</v>
      </c>
      <c r="I31" s="31"/>
      <c r="J31" s="31"/>
      <c r="K31" s="35"/>
    </row>
    <row r="32" spans="2:11" x14ac:dyDescent="0.25">
      <c r="B32" s="8" t="s">
        <v>109</v>
      </c>
      <c r="C32" s="57" t="s">
        <v>110</v>
      </c>
      <c r="D32" s="54" t="s">
        <v>111</v>
      </c>
      <c r="E32" s="6" t="s">
        <v>112</v>
      </c>
      <c r="F32" s="19">
        <v>10000000</v>
      </c>
      <c r="G32" s="24">
        <v>64450</v>
      </c>
      <c r="H32" s="24">
        <v>1.48</v>
      </c>
      <c r="I32" s="31"/>
      <c r="J32" s="31"/>
      <c r="K32" s="35"/>
    </row>
    <row r="33" spans="2:11" x14ac:dyDescent="0.25">
      <c r="B33" s="8" t="s">
        <v>259</v>
      </c>
      <c r="C33" s="57" t="s">
        <v>260</v>
      </c>
      <c r="D33" s="54" t="s">
        <v>261</v>
      </c>
      <c r="E33" s="6" t="s">
        <v>78</v>
      </c>
      <c r="F33" s="19">
        <v>895769</v>
      </c>
      <c r="G33" s="24">
        <v>60887.66</v>
      </c>
      <c r="H33" s="24">
        <v>1.4</v>
      </c>
      <c r="I33" s="31"/>
      <c r="J33" s="31"/>
      <c r="K33" s="35"/>
    </row>
    <row r="34" spans="2:11" x14ac:dyDescent="0.25">
      <c r="B34" s="8" t="s">
        <v>284</v>
      </c>
      <c r="C34" s="57" t="s">
        <v>285</v>
      </c>
      <c r="D34" s="54" t="s">
        <v>286</v>
      </c>
      <c r="E34" s="6" t="s">
        <v>244</v>
      </c>
      <c r="F34" s="19">
        <v>9220876</v>
      </c>
      <c r="G34" s="24">
        <v>59631.41</v>
      </c>
      <c r="H34" s="24">
        <v>1.37</v>
      </c>
      <c r="I34" s="31"/>
      <c r="J34" s="31"/>
      <c r="K34" s="35"/>
    </row>
    <row r="35" spans="2:11" x14ac:dyDescent="0.25">
      <c r="B35" s="8" t="s">
        <v>97</v>
      </c>
      <c r="C35" s="57" t="s">
        <v>98</v>
      </c>
      <c r="D35" s="54" t="s">
        <v>99</v>
      </c>
      <c r="E35" s="6" t="s">
        <v>100</v>
      </c>
      <c r="F35" s="19">
        <v>3009438</v>
      </c>
      <c r="G35" s="24">
        <v>59103.86</v>
      </c>
      <c r="H35" s="24">
        <v>1.36</v>
      </c>
      <c r="I35" s="31"/>
      <c r="J35" s="31"/>
      <c r="K35" s="35"/>
    </row>
    <row r="36" spans="2:11" x14ac:dyDescent="0.25">
      <c r="B36" s="8" t="s">
        <v>1803</v>
      </c>
      <c r="C36" s="57" t="s">
        <v>1804</v>
      </c>
      <c r="D36" s="54" t="s">
        <v>1805</v>
      </c>
      <c r="E36" s="6" t="s">
        <v>82</v>
      </c>
      <c r="F36" s="19">
        <v>1729334</v>
      </c>
      <c r="G36" s="24">
        <v>53289.43</v>
      </c>
      <c r="H36" s="24">
        <v>1.23</v>
      </c>
      <c r="I36" s="31"/>
      <c r="J36" s="31"/>
      <c r="K36" s="35"/>
    </row>
    <row r="37" spans="2:11" x14ac:dyDescent="0.25">
      <c r="B37" s="8" t="s">
        <v>840</v>
      </c>
      <c r="C37" s="57" t="s">
        <v>841</v>
      </c>
      <c r="D37" s="54" t="s">
        <v>842</v>
      </c>
      <c r="E37" s="6" t="s">
        <v>135</v>
      </c>
      <c r="F37" s="19">
        <v>2613055</v>
      </c>
      <c r="G37" s="24">
        <v>51803.82</v>
      </c>
      <c r="H37" s="24">
        <v>1.19</v>
      </c>
      <c r="I37" s="31"/>
      <c r="J37" s="31"/>
      <c r="K37" s="35"/>
    </row>
    <row r="38" spans="2:11" x14ac:dyDescent="0.25">
      <c r="B38" s="8" t="s">
        <v>75</v>
      </c>
      <c r="C38" s="57" t="s">
        <v>76</v>
      </c>
      <c r="D38" s="54" t="s">
        <v>77</v>
      </c>
      <c r="E38" s="6" t="s">
        <v>78</v>
      </c>
      <c r="F38" s="19">
        <v>2349129</v>
      </c>
      <c r="G38" s="24">
        <v>47588.66</v>
      </c>
      <c r="H38" s="24">
        <v>1.0900000000000001</v>
      </c>
      <c r="I38" s="31"/>
      <c r="J38" s="31"/>
      <c r="K38" s="35"/>
    </row>
    <row r="39" spans="2:11" x14ac:dyDescent="0.25">
      <c r="B39" s="8" t="s">
        <v>157</v>
      </c>
      <c r="C39" s="57" t="s">
        <v>158</v>
      </c>
      <c r="D39" s="54" t="s">
        <v>159</v>
      </c>
      <c r="E39" s="6" t="s">
        <v>135</v>
      </c>
      <c r="F39" s="19">
        <v>3697000</v>
      </c>
      <c r="G39" s="24">
        <v>46075.71</v>
      </c>
      <c r="H39" s="24">
        <v>1.06</v>
      </c>
      <c r="I39" s="31"/>
      <c r="J39" s="31"/>
      <c r="K39" s="35"/>
    </row>
    <row r="40" spans="2:11" x14ac:dyDescent="0.25">
      <c r="B40" s="8" t="s">
        <v>1956</v>
      </c>
      <c r="C40" s="57" t="s">
        <v>1957</v>
      </c>
      <c r="D40" s="54" t="s">
        <v>1958</v>
      </c>
      <c r="E40" s="6" t="s">
        <v>112</v>
      </c>
      <c r="F40" s="19">
        <v>44211673</v>
      </c>
      <c r="G40" s="24">
        <v>45073.8</v>
      </c>
      <c r="H40" s="24">
        <v>1.04</v>
      </c>
      <c r="I40" s="31"/>
      <c r="J40" s="31"/>
      <c r="K40" s="35"/>
    </row>
    <row r="41" spans="2:11" x14ac:dyDescent="0.25">
      <c r="B41" s="8" t="s">
        <v>412</v>
      </c>
      <c r="C41" s="57" t="s">
        <v>413</v>
      </c>
      <c r="D41" s="54" t="s">
        <v>414</v>
      </c>
      <c r="E41" s="6" t="s">
        <v>244</v>
      </c>
      <c r="F41" s="19">
        <v>8355407</v>
      </c>
      <c r="G41" s="24">
        <v>44688.89</v>
      </c>
      <c r="H41" s="24">
        <v>1.03</v>
      </c>
      <c r="I41" s="31"/>
      <c r="J41" s="31"/>
      <c r="K41" s="35"/>
    </row>
    <row r="42" spans="2:11" x14ac:dyDescent="0.25">
      <c r="B42" s="8" t="s">
        <v>68</v>
      </c>
      <c r="C42" s="57" t="s">
        <v>69</v>
      </c>
      <c r="D42" s="54" t="s">
        <v>70</v>
      </c>
      <c r="E42" s="6" t="s">
        <v>53</v>
      </c>
      <c r="F42" s="19">
        <v>4000000</v>
      </c>
      <c r="G42" s="24">
        <v>44092</v>
      </c>
      <c r="H42" s="24">
        <v>1.01</v>
      </c>
      <c r="I42" s="31"/>
      <c r="J42" s="31"/>
      <c r="K42" s="35"/>
    </row>
    <row r="43" spans="2:11" x14ac:dyDescent="0.25">
      <c r="B43" s="8" t="s">
        <v>274</v>
      </c>
      <c r="C43" s="57" t="s">
        <v>275</v>
      </c>
      <c r="D43" s="54" t="s">
        <v>276</v>
      </c>
      <c r="E43" s="6" t="s">
        <v>112</v>
      </c>
      <c r="F43" s="19">
        <v>1235381</v>
      </c>
      <c r="G43" s="24">
        <v>43752.87</v>
      </c>
      <c r="H43" s="24">
        <v>1.01</v>
      </c>
      <c r="I43" s="31"/>
      <c r="J43" s="31"/>
      <c r="K43" s="35"/>
    </row>
    <row r="44" spans="2:11" x14ac:dyDescent="0.25">
      <c r="B44" s="8" t="s">
        <v>465</v>
      </c>
      <c r="C44" s="57" t="s">
        <v>466</v>
      </c>
      <c r="D44" s="54" t="s">
        <v>467</v>
      </c>
      <c r="E44" s="6" t="s">
        <v>244</v>
      </c>
      <c r="F44" s="19">
        <v>3030000</v>
      </c>
      <c r="G44" s="24">
        <v>43029.03</v>
      </c>
      <c r="H44" s="24">
        <v>0.99</v>
      </c>
      <c r="I44" s="31"/>
      <c r="J44" s="31"/>
      <c r="K44" s="35"/>
    </row>
    <row r="45" spans="2:11" x14ac:dyDescent="0.25">
      <c r="B45" s="8" t="s">
        <v>167</v>
      </c>
      <c r="C45" s="57" t="s">
        <v>168</v>
      </c>
      <c r="D45" s="54" t="s">
        <v>169</v>
      </c>
      <c r="E45" s="6" t="s">
        <v>112</v>
      </c>
      <c r="F45" s="19">
        <v>1314870</v>
      </c>
      <c r="G45" s="24">
        <v>42115.29</v>
      </c>
      <c r="H45" s="24">
        <v>0.97</v>
      </c>
      <c r="I45" s="31"/>
      <c r="J45" s="31"/>
      <c r="K45" s="35"/>
    </row>
    <row r="46" spans="2:11" x14ac:dyDescent="0.25">
      <c r="B46" s="8" t="s">
        <v>757</v>
      </c>
      <c r="C46" s="57" t="s">
        <v>758</v>
      </c>
      <c r="D46" s="54" t="s">
        <v>759</v>
      </c>
      <c r="E46" s="6" t="s">
        <v>78</v>
      </c>
      <c r="F46" s="19">
        <v>1000000</v>
      </c>
      <c r="G46" s="24">
        <v>41395.5</v>
      </c>
      <c r="H46" s="24">
        <v>0.95</v>
      </c>
      <c r="I46" s="31"/>
      <c r="J46" s="31"/>
      <c r="K46" s="35"/>
    </row>
    <row r="47" spans="2:11" x14ac:dyDescent="0.25">
      <c r="B47" s="8" t="s">
        <v>549</v>
      </c>
      <c r="C47" s="57" t="s">
        <v>550</v>
      </c>
      <c r="D47" s="54" t="s">
        <v>551</v>
      </c>
      <c r="E47" s="6" t="s">
        <v>152</v>
      </c>
      <c r="F47" s="19">
        <v>941289</v>
      </c>
      <c r="G47" s="24">
        <v>38429.54</v>
      </c>
      <c r="H47" s="24">
        <v>0.88</v>
      </c>
      <c r="I47" s="31"/>
      <c r="J47" s="31"/>
      <c r="K47" s="35"/>
    </row>
    <row r="48" spans="2:11" x14ac:dyDescent="0.25">
      <c r="B48" s="8" t="s">
        <v>1824</v>
      </c>
      <c r="C48" s="57" t="s">
        <v>719</v>
      </c>
      <c r="D48" s="54" t="s">
        <v>1825</v>
      </c>
      <c r="E48" s="6" t="s">
        <v>145</v>
      </c>
      <c r="F48" s="19">
        <v>1700000</v>
      </c>
      <c r="G48" s="24">
        <v>34226.949999999997</v>
      </c>
      <c r="H48" s="24">
        <v>0.79</v>
      </c>
      <c r="I48" s="31"/>
      <c r="J48" s="31"/>
      <c r="K48" s="35"/>
    </row>
    <row r="49" spans="2:11" x14ac:dyDescent="0.25">
      <c r="B49" s="8" t="s">
        <v>959</v>
      </c>
      <c r="C49" s="57" t="s">
        <v>960</v>
      </c>
      <c r="D49" s="54" t="s">
        <v>961</v>
      </c>
      <c r="E49" s="6" t="s">
        <v>104</v>
      </c>
      <c r="F49" s="19">
        <v>1000000</v>
      </c>
      <c r="G49" s="24">
        <v>34024</v>
      </c>
      <c r="H49" s="24">
        <v>0.78</v>
      </c>
      <c r="I49" s="31"/>
      <c r="J49" s="31"/>
      <c r="K49" s="35"/>
    </row>
    <row r="50" spans="2:11" x14ac:dyDescent="0.25">
      <c r="B50" s="8" t="s">
        <v>509</v>
      </c>
      <c r="C50" s="57" t="s">
        <v>510</v>
      </c>
      <c r="D50" s="54" t="s">
        <v>511</v>
      </c>
      <c r="E50" s="6" t="s">
        <v>100</v>
      </c>
      <c r="F50" s="19">
        <v>693347</v>
      </c>
      <c r="G50" s="24">
        <v>31894.66</v>
      </c>
      <c r="H50" s="24">
        <v>0.73</v>
      </c>
      <c r="I50" s="31"/>
      <c r="J50" s="31"/>
      <c r="K50" s="35"/>
    </row>
    <row r="51" spans="2:11" x14ac:dyDescent="0.25">
      <c r="B51" s="8" t="s">
        <v>325</v>
      </c>
      <c r="C51" s="57" t="s">
        <v>326</v>
      </c>
      <c r="D51" s="54" t="s">
        <v>327</v>
      </c>
      <c r="E51" s="6" t="s">
        <v>112</v>
      </c>
      <c r="F51" s="19">
        <v>44064228</v>
      </c>
      <c r="G51" s="24">
        <v>27209.66</v>
      </c>
      <c r="H51" s="24">
        <v>0.63</v>
      </c>
      <c r="I51" s="31"/>
      <c r="J51" s="31"/>
      <c r="K51" s="35"/>
    </row>
    <row r="52" spans="2:11" x14ac:dyDescent="0.25">
      <c r="B52" s="8" t="s">
        <v>1829</v>
      </c>
      <c r="C52" s="57" t="s">
        <v>1830</v>
      </c>
      <c r="D52" s="54" t="s">
        <v>1831</v>
      </c>
      <c r="E52" s="6" t="s">
        <v>443</v>
      </c>
      <c r="F52" s="19">
        <v>600000</v>
      </c>
      <c r="G52" s="24">
        <v>21095.4</v>
      </c>
      <c r="H52" s="24">
        <v>0.49</v>
      </c>
      <c r="I52" s="31"/>
      <c r="J52" s="31"/>
      <c r="K52" s="35"/>
    </row>
    <row r="53" spans="2:11" x14ac:dyDescent="0.25">
      <c r="B53" s="8" t="s">
        <v>834</v>
      </c>
      <c r="C53" s="57" t="s">
        <v>835</v>
      </c>
      <c r="D53" s="54" t="s">
        <v>836</v>
      </c>
      <c r="E53" s="6" t="s">
        <v>225</v>
      </c>
      <c r="F53" s="19">
        <v>2500000</v>
      </c>
      <c r="G53" s="24">
        <v>17156.25</v>
      </c>
      <c r="H53" s="24">
        <v>0.39</v>
      </c>
      <c r="I53" s="31"/>
      <c r="J53" s="31"/>
      <c r="K53" s="35"/>
    </row>
    <row r="54" spans="2:11" x14ac:dyDescent="0.25">
      <c r="B54" s="8" t="s">
        <v>892</v>
      </c>
      <c r="C54" s="57" t="s">
        <v>893</v>
      </c>
      <c r="D54" s="54" t="s">
        <v>894</v>
      </c>
      <c r="E54" s="6" t="s">
        <v>197</v>
      </c>
      <c r="F54" s="19">
        <v>13000000</v>
      </c>
      <c r="G54" s="24">
        <v>16880.5</v>
      </c>
      <c r="H54" s="24">
        <v>0.39</v>
      </c>
      <c r="I54" s="31"/>
      <c r="J54" s="31"/>
      <c r="K54" s="35"/>
    </row>
    <row r="55" spans="2:11" x14ac:dyDescent="0.25">
      <c r="B55" s="8" t="s">
        <v>558</v>
      </c>
      <c r="C55" s="57" t="s">
        <v>559</v>
      </c>
      <c r="D55" s="54" t="s">
        <v>560</v>
      </c>
      <c r="E55" s="6" t="s">
        <v>244</v>
      </c>
      <c r="F55" s="19">
        <v>2002110</v>
      </c>
      <c r="G55" s="24">
        <v>16667.57</v>
      </c>
      <c r="H55" s="24">
        <v>0.38</v>
      </c>
      <c r="I55" s="31"/>
      <c r="J55" s="31"/>
      <c r="K55" s="35"/>
    </row>
    <row r="56" spans="2:11" x14ac:dyDescent="0.25">
      <c r="B56" s="8" t="s">
        <v>485</v>
      </c>
      <c r="C56" s="57" t="s">
        <v>486</v>
      </c>
      <c r="D56" s="54" t="s">
        <v>487</v>
      </c>
      <c r="E56" s="6" t="s">
        <v>96</v>
      </c>
      <c r="F56" s="19">
        <v>6070915</v>
      </c>
      <c r="G56" s="24">
        <v>14142.2</v>
      </c>
      <c r="H56" s="24">
        <v>0.33</v>
      </c>
      <c r="I56" s="31"/>
      <c r="J56" s="31"/>
      <c r="K56" s="35"/>
    </row>
    <row r="57" spans="2:11" x14ac:dyDescent="0.25">
      <c r="B57" s="8" t="s">
        <v>83</v>
      </c>
      <c r="C57" s="57" t="s">
        <v>84</v>
      </c>
      <c r="D57" s="54" t="s">
        <v>85</v>
      </c>
      <c r="E57" s="6" t="s">
        <v>53</v>
      </c>
      <c r="F57" s="19">
        <v>2000000</v>
      </c>
      <c r="G57" s="24">
        <v>12841</v>
      </c>
      <c r="H57" s="24">
        <v>0.3</v>
      </c>
      <c r="I57" s="31"/>
      <c r="J57" s="31"/>
      <c r="K57" s="35"/>
    </row>
    <row r="58" spans="2:11" x14ac:dyDescent="0.25">
      <c r="B58" s="8" t="s">
        <v>1959</v>
      </c>
      <c r="C58" s="57" t="s">
        <v>1960</v>
      </c>
      <c r="D58" s="54" t="s">
        <v>1961</v>
      </c>
      <c r="E58" s="6" t="s">
        <v>152</v>
      </c>
      <c r="F58" s="19">
        <v>7000000</v>
      </c>
      <c r="G58" s="24">
        <v>8659</v>
      </c>
      <c r="H58" s="24">
        <v>0.2</v>
      </c>
      <c r="I58" s="31"/>
      <c r="J58" s="31"/>
      <c r="K58" s="35"/>
    </row>
    <row r="59" spans="2:11" x14ac:dyDescent="0.25">
      <c r="B59" s="8" t="s">
        <v>1866</v>
      </c>
      <c r="C59" s="57" t="s">
        <v>1867</v>
      </c>
      <c r="D59" s="54" t="s">
        <v>1868</v>
      </c>
      <c r="E59" s="6" t="s">
        <v>197</v>
      </c>
      <c r="F59" s="19">
        <v>706978</v>
      </c>
      <c r="G59" s="24">
        <v>2820.14</v>
      </c>
      <c r="H59" s="24">
        <v>0.06</v>
      </c>
      <c r="I59" s="31"/>
      <c r="J59" s="31"/>
      <c r="K59" s="35"/>
    </row>
    <row r="60" spans="2:11" x14ac:dyDescent="0.25">
      <c r="C60" s="58" t="s">
        <v>39</v>
      </c>
      <c r="D60" s="54"/>
      <c r="E60" s="6"/>
      <c r="F60" s="19"/>
      <c r="G60" s="25">
        <v>4171188.41</v>
      </c>
      <c r="H60" s="25">
        <v>95.93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1859</v>
      </c>
      <c r="C84" s="57" t="s">
        <v>1860</v>
      </c>
      <c r="D84" s="54" t="s">
        <v>1861</v>
      </c>
      <c r="E84" s="6" t="s">
        <v>656</v>
      </c>
      <c r="F84" s="19">
        <v>2500000</v>
      </c>
      <c r="G84" s="24">
        <v>2492.11</v>
      </c>
      <c r="H84" s="24">
        <v>0.06</v>
      </c>
      <c r="I84" s="31">
        <v>6.7996999999999996</v>
      </c>
      <c r="J84" s="31"/>
      <c r="K84" s="35"/>
    </row>
    <row r="85" spans="1:11" x14ac:dyDescent="0.25">
      <c r="B85" s="8" t="s">
        <v>1280</v>
      </c>
      <c r="C85" s="57" t="s">
        <v>1281</v>
      </c>
      <c r="D85" s="54" t="s">
        <v>1282</v>
      </c>
      <c r="E85" s="6" t="s">
        <v>656</v>
      </c>
      <c r="F85" s="19">
        <v>2500000</v>
      </c>
      <c r="G85" s="24">
        <v>2462.46</v>
      </c>
      <c r="H85" s="24">
        <v>0.06</v>
      </c>
      <c r="I85" s="31">
        <v>6.8700999999999999</v>
      </c>
      <c r="J85" s="31"/>
      <c r="K85" s="35"/>
    </row>
    <row r="86" spans="1:11" x14ac:dyDescent="0.25">
      <c r="C86" s="58" t="s">
        <v>39</v>
      </c>
      <c r="D86" s="54"/>
      <c r="E86" s="6"/>
      <c r="F86" s="19"/>
      <c r="G86" s="25">
        <v>4954.57</v>
      </c>
      <c r="H86" s="25">
        <v>0.12</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163744.22</v>
      </c>
      <c r="H102" s="24">
        <v>3.77</v>
      </c>
      <c r="I102" s="31"/>
      <c r="J102" s="31"/>
      <c r="K102" s="35"/>
    </row>
    <row r="103" spans="1:54" x14ac:dyDescent="0.25">
      <c r="C103" s="58" t="s">
        <v>39</v>
      </c>
      <c r="D103" s="54"/>
      <c r="E103" s="6"/>
      <c r="F103" s="19"/>
      <c r="G103" s="25">
        <v>163744.22</v>
      </c>
      <c r="H103" s="25">
        <v>3.77</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4705</v>
      </c>
      <c r="D106" s="54"/>
      <c r="E106" s="6"/>
      <c r="F106" s="19"/>
      <c r="G106" s="24">
        <v>335</v>
      </c>
      <c r="H106" s="24">
        <v>0.01</v>
      </c>
      <c r="I106" s="31"/>
      <c r="J106" s="31"/>
      <c r="K106" s="35"/>
      <c r="L106" s="3"/>
      <c r="AI106" s="3"/>
      <c r="AV106" s="3"/>
      <c r="AX106" s="3"/>
      <c r="BB106" s="3"/>
    </row>
    <row r="107" spans="1:54" x14ac:dyDescent="0.25">
      <c r="B107" s="8"/>
      <c r="C107" s="57" t="s">
        <v>40</v>
      </c>
      <c r="D107" s="54"/>
      <c r="E107" s="6"/>
      <c r="F107" s="19"/>
      <c r="G107" s="24">
        <v>8513.59</v>
      </c>
      <c r="H107" s="24">
        <v>0.17</v>
      </c>
      <c r="I107" s="31"/>
      <c r="J107" s="31"/>
      <c r="K107" s="35"/>
    </row>
    <row r="108" spans="1:54" x14ac:dyDescent="0.25">
      <c r="C108" s="58" t="s">
        <v>39</v>
      </c>
      <c r="D108" s="54"/>
      <c r="E108" s="6"/>
      <c r="F108" s="19"/>
      <c r="G108" s="25">
        <v>8848.59</v>
      </c>
      <c r="H108" s="25">
        <v>0.18000000000000002</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4348735.79</v>
      </c>
      <c r="H110" s="26">
        <v>100.00000000000001</v>
      </c>
      <c r="I110" s="32"/>
      <c r="J110" s="32"/>
      <c r="K110" s="36"/>
    </row>
    <row r="113" spans="3:11" x14ac:dyDescent="0.25">
      <c r="C113" s="1" t="s">
        <v>42</v>
      </c>
    </row>
    <row r="114" spans="3:11" x14ac:dyDescent="0.25">
      <c r="C114" s="37" t="s">
        <v>43</v>
      </c>
      <c r="D114" s="37"/>
      <c r="E114" s="37"/>
      <c r="F114" s="37"/>
      <c r="G114" s="37"/>
      <c r="H114" s="37"/>
      <c r="I114" s="37"/>
      <c r="J114" s="37"/>
      <c r="K114" s="37"/>
    </row>
    <row r="115" spans="3:11" x14ac:dyDescent="0.25">
      <c r="C115" s="2" t="s">
        <v>44</v>
      </c>
    </row>
    <row r="116" spans="3:11" x14ac:dyDescent="0.25">
      <c r="C116" s="2" t="s">
        <v>45</v>
      </c>
    </row>
    <row r="117" spans="3:11" x14ac:dyDescent="0.25">
      <c r="C117" s="2" t="s">
        <v>46</v>
      </c>
    </row>
    <row r="118" spans="3:11" x14ac:dyDescent="0.25">
      <c r="C118" s="2" t="s">
        <v>47</v>
      </c>
    </row>
    <row r="120" spans="3:11" x14ac:dyDescent="0.25">
      <c r="C120" s="77" t="s">
        <v>4788</v>
      </c>
      <c r="E120" s="77" t="s">
        <v>4789</v>
      </c>
      <c r="F120" s="78"/>
    </row>
    <row r="121" spans="3:11" x14ac:dyDescent="0.25">
      <c r="E121" s="2" t="s">
        <v>4813</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IV160"/>
  <sheetViews>
    <sheetView showGridLines="0" zoomScale="90" zoomScaleNormal="90" workbookViewId="0">
      <pane ySplit="6" topLeftCell="A1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2.425781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192</v>
      </c>
      <c r="J2" s="38" t="s">
        <v>4517</v>
      </c>
    </row>
    <row r="3" spans="1:54" ht="16.5" x14ac:dyDescent="0.3">
      <c r="C3" s="1" t="s">
        <v>26</v>
      </c>
      <c r="D3" s="21" t="s">
        <v>193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5600000</v>
      </c>
      <c r="G10" s="24">
        <v>95718</v>
      </c>
      <c r="H10" s="24">
        <v>5.0599999999999996</v>
      </c>
      <c r="I10" s="31"/>
      <c r="J10" s="31"/>
      <c r="K10" s="35"/>
    </row>
    <row r="11" spans="1:54" x14ac:dyDescent="0.25">
      <c r="B11" s="8" t="s">
        <v>61</v>
      </c>
      <c r="C11" s="57" t="s">
        <v>62</v>
      </c>
      <c r="D11" s="54" t="s">
        <v>63</v>
      </c>
      <c r="E11" s="6" t="s">
        <v>53</v>
      </c>
      <c r="F11" s="19">
        <v>7400000</v>
      </c>
      <c r="G11" s="24">
        <v>73748.399999999994</v>
      </c>
      <c r="H11" s="24">
        <v>3.9</v>
      </c>
      <c r="I11" s="31"/>
      <c r="J11" s="31"/>
      <c r="K11" s="35"/>
    </row>
    <row r="12" spans="1:54" x14ac:dyDescent="0.25">
      <c r="B12" s="8" t="s">
        <v>194</v>
      </c>
      <c r="C12" s="57" t="s">
        <v>195</v>
      </c>
      <c r="D12" s="54" t="s">
        <v>196</v>
      </c>
      <c r="E12" s="6" t="s">
        <v>197</v>
      </c>
      <c r="F12" s="19">
        <v>2200000</v>
      </c>
      <c r="G12" s="24">
        <v>56868.9</v>
      </c>
      <c r="H12" s="24">
        <v>3</v>
      </c>
      <c r="I12" s="31"/>
      <c r="J12" s="31"/>
      <c r="K12" s="35"/>
    </row>
    <row r="13" spans="1:54" x14ac:dyDescent="0.25">
      <c r="B13" s="8" t="s">
        <v>117</v>
      </c>
      <c r="C13" s="57" t="s">
        <v>118</v>
      </c>
      <c r="D13" s="54" t="s">
        <v>119</v>
      </c>
      <c r="E13" s="6" t="s">
        <v>120</v>
      </c>
      <c r="F13" s="19">
        <v>1604000</v>
      </c>
      <c r="G13" s="24">
        <v>51408.2</v>
      </c>
      <c r="H13" s="24">
        <v>2.72</v>
      </c>
      <c r="I13" s="31"/>
      <c r="J13" s="31"/>
      <c r="K13" s="35"/>
    </row>
    <row r="14" spans="1:54" x14ac:dyDescent="0.25">
      <c r="B14" s="8" t="s">
        <v>83</v>
      </c>
      <c r="C14" s="57" t="s">
        <v>84</v>
      </c>
      <c r="D14" s="54" t="s">
        <v>85</v>
      </c>
      <c r="E14" s="6" t="s">
        <v>53</v>
      </c>
      <c r="F14" s="19">
        <v>7250000</v>
      </c>
      <c r="G14" s="24">
        <v>46548.63</v>
      </c>
      <c r="H14" s="24">
        <v>2.46</v>
      </c>
      <c r="I14" s="31"/>
      <c r="J14" s="31"/>
      <c r="K14" s="35"/>
    </row>
    <row r="15" spans="1:54" x14ac:dyDescent="0.25">
      <c r="B15" s="8" t="s">
        <v>139</v>
      </c>
      <c r="C15" s="57" t="s">
        <v>140</v>
      </c>
      <c r="D15" s="54" t="s">
        <v>141</v>
      </c>
      <c r="E15" s="6" t="s">
        <v>57</v>
      </c>
      <c r="F15" s="19">
        <v>741000</v>
      </c>
      <c r="G15" s="24">
        <v>46493.3</v>
      </c>
      <c r="H15" s="24">
        <v>2.46</v>
      </c>
      <c r="I15" s="31"/>
      <c r="J15" s="31"/>
      <c r="K15" s="35"/>
    </row>
    <row r="16" spans="1:54" x14ac:dyDescent="0.25">
      <c r="B16" s="8" t="s">
        <v>54</v>
      </c>
      <c r="C16" s="57" t="s">
        <v>55</v>
      </c>
      <c r="D16" s="54" t="s">
        <v>56</v>
      </c>
      <c r="E16" s="6" t="s">
        <v>57</v>
      </c>
      <c r="F16" s="19">
        <v>2900000</v>
      </c>
      <c r="G16" s="24">
        <v>44744.1</v>
      </c>
      <c r="H16" s="24">
        <v>2.36</v>
      </c>
      <c r="I16" s="31"/>
      <c r="J16" s="31"/>
      <c r="K16" s="35"/>
    </row>
    <row r="17" spans="2:11" x14ac:dyDescent="0.25">
      <c r="B17" s="8" t="s">
        <v>198</v>
      </c>
      <c r="C17" s="57" t="s">
        <v>199</v>
      </c>
      <c r="D17" s="54" t="s">
        <v>200</v>
      </c>
      <c r="E17" s="6" t="s">
        <v>96</v>
      </c>
      <c r="F17" s="19">
        <v>2647601</v>
      </c>
      <c r="G17" s="24">
        <v>39086.53</v>
      </c>
      <c r="H17" s="24">
        <v>2.0699999999999998</v>
      </c>
      <c r="I17" s="31"/>
      <c r="J17" s="31"/>
      <c r="K17" s="35"/>
    </row>
    <row r="18" spans="2:11" x14ac:dyDescent="0.25">
      <c r="B18" s="8" t="s">
        <v>201</v>
      </c>
      <c r="C18" s="57" t="s">
        <v>202</v>
      </c>
      <c r="D18" s="54" t="s">
        <v>203</v>
      </c>
      <c r="E18" s="6" t="s">
        <v>135</v>
      </c>
      <c r="F18" s="19">
        <v>2000000</v>
      </c>
      <c r="G18" s="24">
        <v>38490</v>
      </c>
      <c r="H18" s="24">
        <v>2.0299999999999998</v>
      </c>
      <c r="I18" s="31"/>
      <c r="J18" s="31"/>
      <c r="K18" s="35"/>
    </row>
    <row r="19" spans="2:11" x14ac:dyDescent="0.25">
      <c r="B19" s="8" t="s">
        <v>204</v>
      </c>
      <c r="C19" s="57" t="s">
        <v>205</v>
      </c>
      <c r="D19" s="54" t="s">
        <v>206</v>
      </c>
      <c r="E19" s="6" t="s">
        <v>108</v>
      </c>
      <c r="F19" s="19">
        <v>28995000</v>
      </c>
      <c r="G19" s="24">
        <v>38258.9</v>
      </c>
      <c r="H19" s="24">
        <v>2.02</v>
      </c>
      <c r="I19" s="31"/>
      <c r="J19" s="31"/>
      <c r="K19" s="35"/>
    </row>
    <row r="20" spans="2:11" x14ac:dyDescent="0.25">
      <c r="B20" s="8" t="s">
        <v>207</v>
      </c>
      <c r="C20" s="57" t="s">
        <v>208</v>
      </c>
      <c r="D20" s="54" t="s">
        <v>209</v>
      </c>
      <c r="E20" s="6" t="s">
        <v>135</v>
      </c>
      <c r="F20" s="19">
        <v>2900000</v>
      </c>
      <c r="G20" s="24">
        <v>36524.050000000003</v>
      </c>
      <c r="H20" s="24">
        <v>1.93</v>
      </c>
      <c r="I20" s="31"/>
      <c r="J20" s="31"/>
      <c r="K20" s="35"/>
    </row>
    <row r="21" spans="2:11" x14ac:dyDescent="0.25">
      <c r="B21" s="8" t="s">
        <v>210</v>
      </c>
      <c r="C21" s="57" t="s">
        <v>211</v>
      </c>
      <c r="D21" s="54" t="s">
        <v>212</v>
      </c>
      <c r="E21" s="6" t="s">
        <v>104</v>
      </c>
      <c r="F21" s="19">
        <v>3617955</v>
      </c>
      <c r="G21" s="24">
        <v>35396.26</v>
      </c>
      <c r="H21" s="24">
        <v>1.87</v>
      </c>
      <c r="I21" s="31"/>
      <c r="J21" s="31"/>
      <c r="K21" s="35"/>
    </row>
    <row r="22" spans="2:11" x14ac:dyDescent="0.25">
      <c r="B22" s="8" t="s">
        <v>213</v>
      </c>
      <c r="C22" s="57" t="s">
        <v>214</v>
      </c>
      <c r="D22" s="54" t="s">
        <v>215</v>
      </c>
      <c r="E22" s="6" t="s">
        <v>104</v>
      </c>
      <c r="F22" s="19">
        <v>2680947</v>
      </c>
      <c r="G22" s="24">
        <v>34897.89</v>
      </c>
      <c r="H22" s="24">
        <v>1.84</v>
      </c>
      <c r="I22" s="31"/>
      <c r="J22" s="31"/>
      <c r="K22" s="35"/>
    </row>
    <row r="23" spans="2:11" x14ac:dyDescent="0.25">
      <c r="B23" s="8" t="s">
        <v>105</v>
      </c>
      <c r="C23" s="57" t="s">
        <v>106</v>
      </c>
      <c r="D23" s="54" t="s">
        <v>107</v>
      </c>
      <c r="E23" s="6" t="s">
        <v>108</v>
      </c>
      <c r="F23" s="19">
        <v>5600000</v>
      </c>
      <c r="G23" s="24">
        <v>34431.599999999999</v>
      </c>
      <c r="H23" s="24">
        <v>1.82</v>
      </c>
      <c r="I23" s="31"/>
      <c r="J23" s="31"/>
      <c r="K23" s="35"/>
    </row>
    <row r="24" spans="2:11" x14ac:dyDescent="0.25">
      <c r="B24" s="8" t="s">
        <v>216</v>
      </c>
      <c r="C24" s="57" t="s">
        <v>217</v>
      </c>
      <c r="D24" s="54" t="s">
        <v>218</v>
      </c>
      <c r="E24" s="6" t="s">
        <v>92</v>
      </c>
      <c r="F24" s="19">
        <v>7400000</v>
      </c>
      <c r="G24" s="24">
        <v>34195.4</v>
      </c>
      <c r="H24" s="24">
        <v>1.81</v>
      </c>
      <c r="I24" s="31"/>
      <c r="J24" s="31"/>
      <c r="K24" s="35"/>
    </row>
    <row r="25" spans="2:11" x14ac:dyDescent="0.25">
      <c r="B25" s="8" t="s">
        <v>132</v>
      </c>
      <c r="C25" s="57" t="s">
        <v>133</v>
      </c>
      <c r="D25" s="54" t="s">
        <v>134</v>
      </c>
      <c r="E25" s="6" t="s">
        <v>135</v>
      </c>
      <c r="F25" s="19">
        <v>830000</v>
      </c>
      <c r="G25" s="24">
        <v>32402.37</v>
      </c>
      <c r="H25" s="24">
        <v>1.71</v>
      </c>
      <c r="I25" s="31"/>
      <c r="J25" s="31"/>
      <c r="K25" s="35"/>
    </row>
    <row r="26" spans="2:11" x14ac:dyDescent="0.25">
      <c r="B26" s="8" t="s">
        <v>219</v>
      </c>
      <c r="C26" s="57" t="s">
        <v>220</v>
      </c>
      <c r="D26" s="54" t="s">
        <v>221</v>
      </c>
      <c r="E26" s="6" t="s">
        <v>74</v>
      </c>
      <c r="F26" s="19">
        <v>111681</v>
      </c>
      <c r="G26" s="24">
        <v>32000.29</v>
      </c>
      <c r="H26" s="24">
        <v>1.69</v>
      </c>
      <c r="I26" s="31"/>
      <c r="J26" s="31"/>
      <c r="K26" s="35"/>
    </row>
    <row r="27" spans="2:11" x14ac:dyDescent="0.25">
      <c r="B27" s="8" t="s">
        <v>222</v>
      </c>
      <c r="C27" s="57" t="s">
        <v>223</v>
      </c>
      <c r="D27" s="54" t="s">
        <v>224</v>
      </c>
      <c r="E27" s="6" t="s">
        <v>225</v>
      </c>
      <c r="F27" s="19">
        <v>7400000</v>
      </c>
      <c r="G27" s="24">
        <v>31020.799999999999</v>
      </c>
      <c r="H27" s="24">
        <v>1.64</v>
      </c>
      <c r="I27" s="31"/>
      <c r="J27" s="31"/>
      <c r="K27" s="35"/>
    </row>
    <row r="28" spans="2:11" x14ac:dyDescent="0.25">
      <c r="B28" s="8" t="s">
        <v>226</v>
      </c>
      <c r="C28" s="57" t="s">
        <v>227</v>
      </c>
      <c r="D28" s="54" t="s">
        <v>228</v>
      </c>
      <c r="E28" s="6" t="s">
        <v>74</v>
      </c>
      <c r="F28" s="19">
        <v>1358440</v>
      </c>
      <c r="G28" s="24">
        <v>30038.5</v>
      </c>
      <c r="H28" s="24">
        <v>1.59</v>
      </c>
      <c r="I28" s="31"/>
      <c r="J28" s="31"/>
      <c r="K28" s="35"/>
    </row>
    <row r="29" spans="2:11" x14ac:dyDescent="0.25">
      <c r="B29" s="8" t="s">
        <v>229</v>
      </c>
      <c r="C29" s="57" t="s">
        <v>230</v>
      </c>
      <c r="D29" s="54" t="s">
        <v>231</v>
      </c>
      <c r="E29" s="6" t="s">
        <v>57</v>
      </c>
      <c r="F29" s="19">
        <v>470000</v>
      </c>
      <c r="G29" s="24">
        <v>29586.27</v>
      </c>
      <c r="H29" s="24">
        <v>1.56</v>
      </c>
      <c r="I29" s="31"/>
      <c r="J29" s="31"/>
      <c r="K29" s="35"/>
    </row>
    <row r="30" spans="2:11" x14ac:dyDescent="0.25">
      <c r="B30" s="8" t="s">
        <v>232</v>
      </c>
      <c r="C30" s="57" t="s">
        <v>233</v>
      </c>
      <c r="D30" s="54" t="s">
        <v>234</v>
      </c>
      <c r="E30" s="6" t="s">
        <v>135</v>
      </c>
      <c r="F30" s="19">
        <v>127574</v>
      </c>
      <c r="G30" s="24">
        <v>29152.25</v>
      </c>
      <c r="H30" s="24">
        <v>1.54</v>
      </c>
      <c r="I30" s="31"/>
      <c r="J30" s="31"/>
      <c r="K30" s="35"/>
    </row>
    <row r="31" spans="2:11" x14ac:dyDescent="0.25">
      <c r="B31" s="8" t="s">
        <v>235</v>
      </c>
      <c r="C31" s="57" t="s">
        <v>236</v>
      </c>
      <c r="D31" s="54" t="s">
        <v>237</v>
      </c>
      <c r="E31" s="6" t="s">
        <v>135</v>
      </c>
      <c r="F31" s="19">
        <v>560000</v>
      </c>
      <c r="G31" s="24">
        <v>29134.560000000001</v>
      </c>
      <c r="H31" s="24">
        <v>1.54</v>
      </c>
      <c r="I31" s="31"/>
      <c r="J31" s="31"/>
      <c r="K31" s="35"/>
    </row>
    <row r="32" spans="2:11" x14ac:dyDescent="0.25">
      <c r="B32" s="8" t="s">
        <v>238</v>
      </c>
      <c r="C32" s="57" t="s">
        <v>239</v>
      </c>
      <c r="D32" s="54" t="s">
        <v>240</v>
      </c>
      <c r="E32" s="6" t="s">
        <v>190</v>
      </c>
      <c r="F32" s="19">
        <v>7470500</v>
      </c>
      <c r="G32" s="24">
        <v>29078.92</v>
      </c>
      <c r="H32" s="24">
        <v>1.54</v>
      </c>
      <c r="I32" s="31"/>
      <c r="J32" s="31"/>
      <c r="K32" s="35"/>
    </row>
    <row r="33" spans="2:11" x14ac:dyDescent="0.25">
      <c r="B33" s="8" t="s">
        <v>241</v>
      </c>
      <c r="C33" s="57" t="s">
        <v>242</v>
      </c>
      <c r="D33" s="54" t="s">
        <v>243</v>
      </c>
      <c r="E33" s="6" t="s">
        <v>244</v>
      </c>
      <c r="F33" s="19">
        <v>2000000</v>
      </c>
      <c r="G33" s="24">
        <v>28652</v>
      </c>
      <c r="H33" s="24">
        <v>1.51</v>
      </c>
      <c r="I33" s="31"/>
      <c r="J33" s="31"/>
      <c r="K33" s="35"/>
    </row>
    <row r="34" spans="2:11" x14ac:dyDescent="0.25">
      <c r="B34" s="8" t="s">
        <v>149</v>
      </c>
      <c r="C34" s="57" t="s">
        <v>150</v>
      </c>
      <c r="D34" s="54" t="s">
        <v>151</v>
      </c>
      <c r="E34" s="6" t="s">
        <v>152</v>
      </c>
      <c r="F34" s="19">
        <v>16400000</v>
      </c>
      <c r="G34" s="24">
        <v>28527.8</v>
      </c>
      <c r="H34" s="24">
        <v>1.51</v>
      </c>
      <c r="I34" s="31"/>
      <c r="J34" s="31"/>
      <c r="K34" s="35"/>
    </row>
    <row r="35" spans="2:11" x14ac:dyDescent="0.25">
      <c r="B35" s="8" t="s">
        <v>113</v>
      </c>
      <c r="C35" s="57" t="s">
        <v>114</v>
      </c>
      <c r="D35" s="54" t="s">
        <v>115</v>
      </c>
      <c r="E35" s="6" t="s">
        <v>116</v>
      </c>
      <c r="F35" s="19">
        <v>72230</v>
      </c>
      <c r="G35" s="24">
        <v>27817.759999999998</v>
      </c>
      <c r="H35" s="24">
        <v>1.47</v>
      </c>
      <c r="I35" s="31"/>
      <c r="J35" s="31"/>
      <c r="K35" s="35"/>
    </row>
    <row r="36" spans="2:11" x14ac:dyDescent="0.25">
      <c r="B36" s="8" t="s">
        <v>245</v>
      </c>
      <c r="C36" s="57" t="s">
        <v>246</v>
      </c>
      <c r="D36" s="54" t="s">
        <v>247</v>
      </c>
      <c r="E36" s="6" t="s">
        <v>100</v>
      </c>
      <c r="F36" s="19">
        <v>886991</v>
      </c>
      <c r="G36" s="24">
        <v>27623.119999999999</v>
      </c>
      <c r="H36" s="24">
        <v>1.46</v>
      </c>
      <c r="I36" s="31"/>
      <c r="J36" s="31"/>
      <c r="K36" s="35"/>
    </row>
    <row r="37" spans="2:11" x14ac:dyDescent="0.25">
      <c r="B37" s="8" t="s">
        <v>89</v>
      </c>
      <c r="C37" s="57" t="s">
        <v>90</v>
      </c>
      <c r="D37" s="54" t="s">
        <v>91</v>
      </c>
      <c r="E37" s="6" t="s">
        <v>92</v>
      </c>
      <c r="F37" s="19">
        <v>1010000</v>
      </c>
      <c r="G37" s="24">
        <v>26905.9</v>
      </c>
      <c r="H37" s="24">
        <v>1.42</v>
      </c>
      <c r="I37" s="31"/>
      <c r="J37" s="31"/>
      <c r="K37" s="35"/>
    </row>
    <row r="38" spans="2:11" x14ac:dyDescent="0.25">
      <c r="B38" s="8" t="s">
        <v>248</v>
      </c>
      <c r="C38" s="57" t="s">
        <v>249</v>
      </c>
      <c r="D38" s="54" t="s">
        <v>250</v>
      </c>
      <c r="E38" s="6" t="s">
        <v>251</v>
      </c>
      <c r="F38" s="19">
        <v>4700000</v>
      </c>
      <c r="G38" s="24">
        <v>26496.25</v>
      </c>
      <c r="H38" s="24">
        <v>1.4</v>
      </c>
      <c r="I38" s="31"/>
      <c r="J38" s="31"/>
      <c r="K38" s="35"/>
    </row>
    <row r="39" spans="2:11" x14ac:dyDescent="0.25">
      <c r="B39" s="8" t="s">
        <v>252</v>
      </c>
      <c r="C39" s="57" t="s">
        <v>253</v>
      </c>
      <c r="D39" s="54" t="s">
        <v>254</v>
      </c>
      <c r="E39" s="6" t="s">
        <v>255</v>
      </c>
      <c r="F39" s="19">
        <v>2400000</v>
      </c>
      <c r="G39" s="24">
        <v>24772.799999999999</v>
      </c>
      <c r="H39" s="24">
        <v>1.31</v>
      </c>
      <c r="I39" s="31"/>
      <c r="J39" s="31"/>
      <c r="K39" s="35"/>
    </row>
    <row r="40" spans="2:11" x14ac:dyDescent="0.25">
      <c r="B40" s="8" t="s">
        <v>256</v>
      </c>
      <c r="C40" s="57" t="s">
        <v>257</v>
      </c>
      <c r="D40" s="54" t="s">
        <v>258</v>
      </c>
      <c r="E40" s="6" t="s">
        <v>100</v>
      </c>
      <c r="F40" s="19">
        <v>2000000</v>
      </c>
      <c r="G40" s="24">
        <v>24767</v>
      </c>
      <c r="H40" s="24">
        <v>1.31</v>
      </c>
      <c r="I40" s="31"/>
      <c r="J40" s="31"/>
      <c r="K40" s="35"/>
    </row>
    <row r="41" spans="2:11" x14ac:dyDescent="0.25">
      <c r="B41" s="8" t="s">
        <v>259</v>
      </c>
      <c r="C41" s="57" t="s">
        <v>260</v>
      </c>
      <c r="D41" s="54" t="s">
        <v>261</v>
      </c>
      <c r="E41" s="6" t="s">
        <v>78</v>
      </c>
      <c r="F41" s="19">
        <v>362500</v>
      </c>
      <c r="G41" s="24">
        <v>24640.03</v>
      </c>
      <c r="H41" s="24">
        <v>1.3</v>
      </c>
      <c r="I41" s="31"/>
      <c r="J41" s="31"/>
      <c r="K41" s="35"/>
    </row>
    <row r="42" spans="2:11" x14ac:dyDescent="0.25">
      <c r="B42" s="8" t="s">
        <v>262</v>
      </c>
      <c r="C42" s="57" t="s">
        <v>263</v>
      </c>
      <c r="D42" s="54" t="s">
        <v>264</v>
      </c>
      <c r="E42" s="6" t="s">
        <v>156</v>
      </c>
      <c r="F42" s="19">
        <v>5600000</v>
      </c>
      <c r="G42" s="24">
        <v>24547.599999999999</v>
      </c>
      <c r="H42" s="24">
        <v>1.3</v>
      </c>
      <c r="I42" s="31"/>
      <c r="J42" s="31"/>
      <c r="K42" s="35"/>
    </row>
    <row r="43" spans="2:11" x14ac:dyDescent="0.25">
      <c r="B43" s="8" t="s">
        <v>265</v>
      </c>
      <c r="C43" s="57" t="s">
        <v>266</v>
      </c>
      <c r="D43" s="54" t="s">
        <v>267</v>
      </c>
      <c r="E43" s="6" t="s">
        <v>112</v>
      </c>
      <c r="F43" s="19">
        <v>152573</v>
      </c>
      <c r="G43" s="24">
        <v>24422.21</v>
      </c>
      <c r="H43" s="24">
        <v>1.29</v>
      </c>
      <c r="I43" s="31"/>
      <c r="J43" s="31"/>
      <c r="K43" s="35"/>
    </row>
    <row r="44" spans="2:11" x14ac:dyDescent="0.25">
      <c r="B44" s="8" t="s">
        <v>268</v>
      </c>
      <c r="C44" s="57" t="s">
        <v>269</v>
      </c>
      <c r="D44" s="54" t="s">
        <v>270</v>
      </c>
      <c r="E44" s="6" t="s">
        <v>112</v>
      </c>
      <c r="F44" s="19">
        <v>3509432</v>
      </c>
      <c r="G44" s="24">
        <v>24132.61</v>
      </c>
      <c r="H44" s="24">
        <v>1.28</v>
      </c>
      <c r="I44" s="31"/>
      <c r="J44" s="31"/>
      <c r="K44" s="35"/>
    </row>
    <row r="45" spans="2:11" x14ac:dyDescent="0.25">
      <c r="B45" s="8" t="s">
        <v>271</v>
      </c>
      <c r="C45" s="57" t="s">
        <v>272</v>
      </c>
      <c r="D45" s="54" t="s">
        <v>273</v>
      </c>
      <c r="E45" s="6" t="s">
        <v>188</v>
      </c>
      <c r="F45" s="19">
        <v>2849412</v>
      </c>
      <c r="G45" s="24">
        <v>21316.45</v>
      </c>
      <c r="H45" s="24">
        <v>1.1299999999999999</v>
      </c>
      <c r="I45" s="31"/>
      <c r="J45" s="31"/>
      <c r="K45" s="35"/>
    </row>
    <row r="46" spans="2:11" x14ac:dyDescent="0.25">
      <c r="B46" s="8" t="s">
        <v>170</v>
      </c>
      <c r="C46" s="57" t="s">
        <v>171</v>
      </c>
      <c r="D46" s="54" t="s">
        <v>172</v>
      </c>
      <c r="E46" s="6" t="s">
        <v>173</v>
      </c>
      <c r="F46" s="19">
        <v>11000000</v>
      </c>
      <c r="G46" s="24">
        <v>19970.5</v>
      </c>
      <c r="H46" s="24">
        <v>1.06</v>
      </c>
      <c r="I46" s="31"/>
      <c r="J46" s="31"/>
      <c r="K46" s="35"/>
    </row>
    <row r="47" spans="2:11" x14ac:dyDescent="0.25">
      <c r="B47" s="8" t="s">
        <v>274</v>
      </c>
      <c r="C47" s="57" t="s">
        <v>275</v>
      </c>
      <c r="D47" s="54" t="s">
        <v>276</v>
      </c>
      <c r="E47" s="6" t="s">
        <v>112</v>
      </c>
      <c r="F47" s="19">
        <v>560000</v>
      </c>
      <c r="G47" s="24">
        <v>19833.240000000002</v>
      </c>
      <c r="H47" s="24">
        <v>1.05</v>
      </c>
      <c r="I47" s="31"/>
      <c r="J47" s="31"/>
      <c r="K47" s="35"/>
    </row>
    <row r="48" spans="2:11" x14ac:dyDescent="0.25">
      <c r="B48" s="8" t="s">
        <v>136</v>
      </c>
      <c r="C48" s="57" t="s">
        <v>137</v>
      </c>
      <c r="D48" s="54" t="s">
        <v>138</v>
      </c>
      <c r="E48" s="6" t="s">
        <v>100</v>
      </c>
      <c r="F48" s="19">
        <v>595174</v>
      </c>
      <c r="G48" s="24">
        <v>19354.759999999998</v>
      </c>
      <c r="H48" s="24">
        <v>1.02</v>
      </c>
      <c r="I48" s="31"/>
      <c r="J48" s="31"/>
      <c r="K48" s="35"/>
    </row>
    <row r="49" spans="2:11" x14ac:dyDescent="0.25">
      <c r="B49" s="8" t="s">
        <v>277</v>
      </c>
      <c r="C49" s="57" t="s">
        <v>278</v>
      </c>
      <c r="D49" s="54" t="s">
        <v>279</v>
      </c>
      <c r="E49" s="6" t="s">
        <v>53</v>
      </c>
      <c r="F49" s="19">
        <v>16753861</v>
      </c>
      <c r="G49" s="24">
        <v>18864.849999999999</v>
      </c>
      <c r="H49" s="24">
        <v>1</v>
      </c>
      <c r="I49" s="31"/>
      <c r="J49" s="31"/>
      <c r="K49" s="35"/>
    </row>
    <row r="50" spans="2:11" x14ac:dyDescent="0.25">
      <c r="B50" s="8" t="s">
        <v>280</v>
      </c>
      <c r="C50" s="57" t="s">
        <v>281</v>
      </c>
      <c r="D50" s="54" t="s">
        <v>282</v>
      </c>
      <c r="E50" s="6" t="s">
        <v>283</v>
      </c>
      <c r="F50" s="19">
        <v>1632889</v>
      </c>
      <c r="G50" s="24">
        <v>18810.88</v>
      </c>
      <c r="H50" s="24">
        <v>0.99</v>
      </c>
      <c r="I50" s="31"/>
      <c r="J50" s="31"/>
      <c r="K50" s="35"/>
    </row>
    <row r="51" spans="2:11" x14ac:dyDescent="0.25">
      <c r="B51" s="8" t="s">
        <v>284</v>
      </c>
      <c r="C51" s="57" t="s">
        <v>285</v>
      </c>
      <c r="D51" s="54" t="s">
        <v>286</v>
      </c>
      <c r="E51" s="6" t="s">
        <v>244</v>
      </c>
      <c r="F51" s="19">
        <v>2900000</v>
      </c>
      <c r="G51" s="24">
        <v>18754.3</v>
      </c>
      <c r="H51" s="24">
        <v>0.99</v>
      </c>
      <c r="I51" s="31"/>
      <c r="J51" s="31"/>
      <c r="K51" s="35"/>
    </row>
    <row r="52" spans="2:11" x14ac:dyDescent="0.25">
      <c r="B52" s="8" t="s">
        <v>287</v>
      </c>
      <c r="C52" s="57" t="s">
        <v>288</v>
      </c>
      <c r="D52" s="54" t="s">
        <v>289</v>
      </c>
      <c r="E52" s="6" t="s">
        <v>290</v>
      </c>
      <c r="F52" s="19">
        <v>1996038</v>
      </c>
      <c r="G52" s="24">
        <v>18640</v>
      </c>
      <c r="H52" s="24">
        <v>0.98</v>
      </c>
      <c r="I52" s="31"/>
      <c r="J52" s="31"/>
      <c r="K52" s="35"/>
    </row>
    <row r="53" spans="2:11" x14ac:dyDescent="0.25">
      <c r="B53" s="8" t="s">
        <v>291</v>
      </c>
      <c r="C53" s="57" t="s">
        <v>292</v>
      </c>
      <c r="D53" s="54" t="s">
        <v>293</v>
      </c>
      <c r="E53" s="6" t="s">
        <v>74</v>
      </c>
      <c r="F53" s="19">
        <v>4710652</v>
      </c>
      <c r="G53" s="24">
        <v>18018.240000000002</v>
      </c>
      <c r="H53" s="24">
        <v>0.95</v>
      </c>
      <c r="I53" s="31"/>
      <c r="J53" s="31"/>
      <c r="K53" s="35"/>
    </row>
    <row r="54" spans="2:11" x14ac:dyDescent="0.25">
      <c r="B54" s="8" t="s">
        <v>294</v>
      </c>
      <c r="C54" s="57" t="s">
        <v>295</v>
      </c>
      <c r="D54" s="54" t="s">
        <v>296</v>
      </c>
      <c r="E54" s="6" t="s">
        <v>190</v>
      </c>
      <c r="F54" s="19">
        <v>2000000</v>
      </c>
      <c r="G54" s="24">
        <v>17193</v>
      </c>
      <c r="H54" s="24">
        <v>0.91</v>
      </c>
      <c r="I54" s="31"/>
      <c r="J54" s="31"/>
      <c r="K54" s="35"/>
    </row>
    <row r="55" spans="2:11" x14ac:dyDescent="0.25">
      <c r="B55" s="8" t="s">
        <v>297</v>
      </c>
      <c r="C55" s="57" t="s">
        <v>298</v>
      </c>
      <c r="D55" s="54" t="s">
        <v>299</v>
      </c>
      <c r="E55" s="6" t="s">
        <v>128</v>
      </c>
      <c r="F55" s="19">
        <v>1504079</v>
      </c>
      <c r="G55" s="24">
        <v>17126.2</v>
      </c>
      <c r="H55" s="24">
        <v>0.9</v>
      </c>
      <c r="I55" s="31"/>
      <c r="J55" s="31"/>
      <c r="K55" s="35"/>
    </row>
    <row r="56" spans="2:11" x14ac:dyDescent="0.25">
      <c r="B56" s="8" t="s">
        <v>300</v>
      </c>
      <c r="C56" s="57" t="s">
        <v>301</v>
      </c>
      <c r="D56" s="54" t="s">
        <v>302</v>
      </c>
      <c r="E56" s="6" t="s">
        <v>135</v>
      </c>
      <c r="F56" s="19">
        <v>740002</v>
      </c>
      <c r="G56" s="24">
        <v>17061.12</v>
      </c>
      <c r="H56" s="24">
        <v>0.9</v>
      </c>
      <c r="I56" s="31"/>
      <c r="J56" s="31"/>
      <c r="K56" s="35"/>
    </row>
    <row r="57" spans="2:11" x14ac:dyDescent="0.25">
      <c r="B57" s="8" t="s">
        <v>303</v>
      </c>
      <c r="C57" s="57" t="s">
        <v>304</v>
      </c>
      <c r="D57" s="54" t="s">
        <v>305</v>
      </c>
      <c r="E57" s="6" t="s">
        <v>78</v>
      </c>
      <c r="F57" s="19">
        <v>2000000</v>
      </c>
      <c r="G57" s="24">
        <v>15599</v>
      </c>
      <c r="H57" s="24">
        <v>0.82</v>
      </c>
      <c r="I57" s="31"/>
      <c r="J57" s="31"/>
      <c r="K57" s="35"/>
    </row>
    <row r="58" spans="2:11" x14ac:dyDescent="0.25">
      <c r="B58" s="8" t="s">
        <v>306</v>
      </c>
      <c r="C58" s="57" t="s">
        <v>307</v>
      </c>
      <c r="D58" s="54" t="s">
        <v>308</v>
      </c>
      <c r="E58" s="6" t="s">
        <v>188</v>
      </c>
      <c r="F58" s="19">
        <v>11000000</v>
      </c>
      <c r="G58" s="24">
        <v>15356</v>
      </c>
      <c r="H58" s="24">
        <v>0.81</v>
      </c>
      <c r="I58" s="31"/>
      <c r="J58" s="31"/>
      <c r="K58" s="35"/>
    </row>
    <row r="59" spans="2:11" x14ac:dyDescent="0.25">
      <c r="B59" s="8" t="s">
        <v>309</v>
      </c>
      <c r="C59" s="57" t="s">
        <v>310</v>
      </c>
      <c r="D59" s="54" t="s">
        <v>311</v>
      </c>
      <c r="E59" s="6" t="s">
        <v>53</v>
      </c>
      <c r="F59" s="19">
        <v>6500000</v>
      </c>
      <c r="G59" s="24">
        <v>15021.5</v>
      </c>
      <c r="H59" s="24">
        <v>0.79</v>
      </c>
      <c r="I59" s="31"/>
      <c r="J59" s="31"/>
      <c r="K59" s="35"/>
    </row>
    <row r="60" spans="2:11" x14ac:dyDescent="0.25">
      <c r="B60" s="8" t="s">
        <v>312</v>
      </c>
      <c r="C60" s="57" t="s">
        <v>313</v>
      </c>
      <c r="D60" s="54" t="s">
        <v>314</v>
      </c>
      <c r="E60" s="6" t="s">
        <v>104</v>
      </c>
      <c r="F60" s="19">
        <v>1579376</v>
      </c>
      <c r="G60" s="24">
        <v>14956.69</v>
      </c>
      <c r="H60" s="24">
        <v>0.79</v>
      </c>
      <c r="I60" s="31"/>
      <c r="J60" s="31"/>
      <c r="K60" s="35"/>
    </row>
    <row r="61" spans="2:11" x14ac:dyDescent="0.25">
      <c r="B61" s="8" t="s">
        <v>129</v>
      </c>
      <c r="C61" s="57" t="s">
        <v>130</v>
      </c>
      <c r="D61" s="54" t="s">
        <v>131</v>
      </c>
      <c r="E61" s="6" t="s">
        <v>53</v>
      </c>
      <c r="F61" s="19">
        <v>740000</v>
      </c>
      <c r="G61" s="24">
        <v>14119.94</v>
      </c>
      <c r="H61" s="24">
        <v>0.75</v>
      </c>
      <c r="I61" s="31"/>
      <c r="J61" s="31"/>
      <c r="K61" s="35"/>
    </row>
    <row r="62" spans="2:11" x14ac:dyDescent="0.25">
      <c r="B62" s="8" t="s">
        <v>350</v>
      </c>
      <c r="C62" s="57" t="s">
        <v>351</v>
      </c>
      <c r="D62" s="54" t="s">
        <v>352</v>
      </c>
      <c r="E62" s="6" t="s">
        <v>340</v>
      </c>
      <c r="F62" s="19">
        <v>935051</v>
      </c>
      <c r="G62" s="24">
        <v>13689.29</v>
      </c>
      <c r="H62" s="24">
        <v>0.72</v>
      </c>
      <c r="I62" s="31"/>
      <c r="J62" s="31"/>
      <c r="K62" s="35" t="s">
        <v>4737</v>
      </c>
    </row>
    <row r="63" spans="2:11" x14ac:dyDescent="0.25">
      <c r="B63" s="8" t="s">
        <v>315</v>
      </c>
      <c r="C63" s="57" t="s">
        <v>316</v>
      </c>
      <c r="D63" s="54" t="s">
        <v>317</v>
      </c>
      <c r="E63" s="6" t="s">
        <v>318</v>
      </c>
      <c r="F63" s="19">
        <v>740000</v>
      </c>
      <c r="G63" s="24">
        <v>13210.11</v>
      </c>
      <c r="H63" s="24">
        <v>0.7</v>
      </c>
      <c r="I63" s="31"/>
      <c r="J63" s="31"/>
      <c r="K63" s="35"/>
    </row>
    <row r="64" spans="2:11" x14ac:dyDescent="0.25">
      <c r="B64" s="8" t="s">
        <v>319</v>
      </c>
      <c r="C64" s="57" t="s">
        <v>320</v>
      </c>
      <c r="D64" s="54" t="s">
        <v>321</v>
      </c>
      <c r="E64" s="6" t="s">
        <v>67</v>
      </c>
      <c r="F64" s="19">
        <v>1100000</v>
      </c>
      <c r="G64" s="24">
        <v>12586.2</v>
      </c>
      <c r="H64" s="24">
        <v>0.67</v>
      </c>
      <c r="I64" s="31"/>
      <c r="J64" s="31"/>
      <c r="K64" s="35"/>
    </row>
    <row r="65" spans="2:11" x14ac:dyDescent="0.25">
      <c r="B65" s="8" t="s">
        <v>322</v>
      </c>
      <c r="C65" s="57" t="s">
        <v>323</v>
      </c>
      <c r="D65" s="54" t="s">
        <v>324</v>
      </c>
      <c r="E65" s="6" t="s">
        <v>251</v>
      </c>
      <c r="F65" s="19">
        <v>1100000</v>
      </c>
      <c r="G65" s="24">
        <v>12443.2</v>
      </c>
      <c r="H65" s="24">
        <v>0.66</v>
      </c>
      <c r="I65" s="31"/>
      <c r="J65" s="31"/>
      <c r="K65" s="35"/>
    </row>
    <row r="66" spans="2:11" x14ac:dyDescent="0.25">
      <c r="B66" s="8" t="s">
        <v>325</v>
      </c>
      <c r="C66" s="57" t="s">
        <v>326</v>
      </c>
      <c r="D66" s="54" t="s">
        <v>327</v>
      </c>
      <c r="E66" s="6" t="s">
        <v>112</v>
      </c>
      <c r="F66" s="19">
        <v>20000000</v>
      </c>
      <c r="G66" s="24">
        <v>12350</v>
      </c>
      <c r="H66" s="24">
        <v>0.65</v>
      </c>
      <c r="I66" s="31"/>
      <c r="J66" s="31"/>
      <c r="K66" s="35"/>
    </row>
    <row r="67" spans="2:11" x14ac:dyDescent="0.25">
      <c r="B67" s="8" t="s">
        <v>328</v>
      </c>
      <c r="C67" s="57" t="s">
        <v>329</v>
      </c>
      <c r="D67" s="54" t="s">
        <v>330</v>
      </c>
      <c r="E67" s="6" t="s">
        <v>104</v>
      </c>
      <c r="F67" s="19">
        <v>1295914</v>
      </c>
      <c r="G67" s="24">
        <v>11708.58</v>
      </c>
      <c r="H67" s="24">
        <v>0.62</v>
      </c>
      <c r="I67" s="31"/>
      <c r="J67" s="31"/>
      <c r="K67" s="35"/>
    </row>
    <row r="68" spans="2:11" x14ac:dyDescent="0.25">
      <c r="B68" s="8" t="s">
        <v>331</v>
      </c>
      <c r="C68" s="57" t="s">
        <v>332</v>
      </c>
      <c r="D68" s="54" t="s">
        <v>333</v>
      </c>
      <c r="E68" s="6" t="s">
        <v>112</v>
      </c>
      <c r="F68" s="19">
        <v>900000</v>
      </c>
      <c r="G68" s="24">
        <v>11240.1</v>
      </c>
      <c r="H68" s="24">
        <v>0.59</v>
      </c>
      <c r="I68" s="31"/>
      <c r="J68" s="31"/>
      <c r="K68" s="35"/>
    </row>
    <row r="69" spans="2:11" x14ac:dyDescent="0.25">
      <c r="B69" s="8" t="s">
        <v>334</v>
      </c>
      <c r="C69" s="57" t="s">
        <v>335</v>
      </c>
      <c r="D69" s="54" t="s">
        <v>336</v>
      </c>
      <c r="E69" s="6" t="s">
        <v>57</v>
      </c>
      <c r="F69" s="19">
        <v>740000</v>
      </c>
      <c r="G69" s="24">
        <v>10849.14</v>
      </c>
      <c r="H69" s="24">
        <v>0.56999999999999995</v>
      </c>
      <c r="I69" s="31"/>
      <c r="J69" s="31"/>
      <c r="K69" s="35"/>
    </row>
    <row r="70" spans="2:11" x14ac:dyDescent="0.25">
      <c r="B70" s="8" t="s">
        <v>337</v>
      </c>
      <c r="C70" s="57" t="s">
        <v>338</v>
      </c>
      <c r="D70" s="54" t="s">
        <v>339</v>
      </c>
      <c r="E70" s="6" t="s">
        <v>340</v>
      </c>
      <c r="F70" s="19">
        <v>918221</v>
      </c>
      <c r="G70" s="24">
        <v>10800.57</v>
      </c>
      <c r="H70" s="24">
        <v>0.56999999999999995</v>
      </c>
      <c r="I70" s="31"/>
      <c r="J70" s="31"/>
      <c r="K70" s="35"/>
    </row>
    <row r="71" spans="2:11" x14ac:dyDescent="0.25">
      <c r="B71" s="8" t="s">
        <v>341</v>
      </c>
      <c r="C71" s="57" t="s">
        <v>342</v>
      </c>
      <c r="D71" s="54" t="s">
        <v>343</v>
      </c>
      <c r="E71" s="6" t="s">
        <v>225</v>
      </c>
      <c r="F71" s="19">
        <v>410000</v>
      </c>
      <c r="G71" s="24">
        <v>10568.57</v>
      </c>
      <c r="H71" s="24">
        <v>0.56000000000000005</v>
      </c>
      <c r="I71" s="31"/>
      <c r="J71" s="31"/>
      <c r="K71" s="35"/>
    </row>
    <row r="72" spans="2:11" x14ac:dyDescent="0.25">
      <c r="B72" s="8" t="s">
        <v>344</v>
      </c>
      <c r="C72" s="57" t="s">
        <v>345</v>
      </c>
      <c r="D72" s="54" t="s">
        <v>346</v>
      </c>
      <c r="E72" s="6" t="s">
        <v>53</v>
      </c>
      <c r="F72" s="19">
        <v>11000000</v>
      </c>
      <c r="G72" s="24">
        <v>10532.5</v>
      </c>
      <c r="H72" s="24">
        <v>0.56000000000000005</v>
      </c>
      <c r="I72" s="31"/>
      <c r="J72" s="31"/>
      <c r="K72" s="35"/>
    </row>
    <row r="73" spans="2:11" x14ac:dyDescent="0.25">
      <c r="B73" s="8" t="s">
        <v>109</v>
      </c>
      <c r="C73" s="57" t="s">
        <v>110</v>
      </c>
      <c r="D73" s="54" t="s">
        <v>111</v>
      </c>
      <c r="E73" s="6" t="s">
        <v>112</v>
      </c>
      <c r="F73" s="19">
        <v>1632243</v>
      </c>
      <c r="G73" s="24">
        <v>10519.81</v>
      </c>
      <c r="H73" s="24">
        <v>0.56000000000000005</v>
      </c>
      <c r="I73" s="31"/>
      <c r="J73" s="31"/>
      <c r="K73" s="35"/>
    </row>
    <row r="74" spans="2:11" x14ac:dyDescent="0.25">
      <c r="B74" s="8" t="s">
        <v>347</v>
      </c>
      <c r="C74" s="57" t="s">
        <v>348</v>
      </c>
      <c r="D74" s="54" t="s">
        <v>349</v>
      </c>
      <c r="E74" s="6" t="s">
        <v>104</v>
      </c>
      <c r="F74" s="19">
        <v>820000</v>
      </c>
      <c r="G74" s="24">
        <v>10171.280000000001</v>
      </c>
      <c r="H74" s="24">
        <v>0.54</v>
      </c>
      <c r="I74" s="31"/>
      <c r="J74" s="31"/>
      <c r="K74" s="35"/>
    </row>
    <row r="75" spans="2:11" x14ac:dyDescent="0.25">
      <c r="B75" s="8" t="s">
        <v>353</v>
      </c>
      <c r="C75" s="57" t="s">
        <v>354</v>
      </c>
      <c r="D75" s="54" t="s">
        <v>355</v>
      </c>
      <c r="E75" s="6" t="s">
        <v>156</v>
      </c>
      <c r="F75" s="19">
        <v>8000000</v>
      </c>
      <c r="G75" s="24">
        <v>9588</v>
      </c>
      <c r="H75" s="24">
        <v>0.51</v>
      </c>
      <c r="I75" s="31"/>
      <c r="J75" s="31"/>
      <c r="K75" s="35"/>
    </row>
    <row r="76" spans="2:11" x14ac:dyDescent="0.25">
      <c r="B76" s="8" t="s">
        <v>356</v>
      </c>
      <c r="C76" s="57" t="s">
        <v>357</v>
      </c>
      <c r="D76" s="54" t="s">
        <v>358</v>
      </c>
      <c r="E76" s="6" t="s">
        <v>57</v>
      </c>
      <c r="F76" s="19">
        <v>2000000</v>
      </c>
      <c r="G76" s="24">
        <v>9426</v>
      </c>
      <c r="H76" s="24">
        <v>0.5</v>
      </c>
      <c r="I76" s="31"/>
      <c r="J76" s="31"/>
      <c r="K76" s="35"/>
    </row>
    <row r="77" spans="2:11" x14ac:dyDescent="0.25">
      <c r="B77" s="8" t="s">
        <v>359</v>
      </c>
      <c r="C77" s="57" t="s">
        <v>360</v>
      </c>
      <c r="D77" s="54" t="s">
        <v>361</v>
      </c>
      <c r="E77" s="6" t="s">
        <v>116</v>
      </c>
      <c r="F77" s="19">
        <v>930776</v>
      </c>
      <c r="G77" s="24">
        <v>9125.7900000000009</v>
      </c>
      <c r="H77" s="24">
        <v>0.48</v>
      </c>
      <c r="I77" s="31"/>
      <c r="J77" s="31"/>
      <c r="K77" s="35"/>
    </row>
    <row r="78" spans="2:11" x14ac:dyDescent="0.25">
      <c r="B78" s="8" t="s">
        <v>362</v>
      </c>
      <c r="C78" s="57" t="s">
        <v>363</v>
      </c>
      <c r="D78" s="54" t="s">
        <v>364</v>
      </c>
      <c r="E78" s="6" t="s">
        <v>53</v>
      </c>
      <c r="F78" s="19">
        <v>1649746</v>
      </c>
      <c r="G78" s="24">
        <v>6943.78</v>
      </c>
      <c r="H78" s="24">
        <v>0.37</v>
      </c>
      <c r="I78" s="31"/>
      <c r="J78" s="31"/>
      <c r="K78" s="35"/>
    </row>
    <row r="79" spans="2:11" x14ac:dyDescent="0.25">
      <c r="B79" s="8" t="s">
        <v>365</v>
      </c>
      <c r="C79" s="57" t="s">
        <v>366</v>
      </c>
      <c r="D79" s="54" t="s">
        <v>367</v>
      </c>
      <c r="E79" s="6" t="s">
        <v>100</v>
      </c>
      <c r="F79" s="19">
        <v>158431</v>
      </c>
      <c r="G79" s="24">
        <v>5845.31</v>
      </c>
      <c r="H79" s="24">
        <v>0.31</v>
      </c>
      <c r="I79" s="31"/>
      <c r="J79" s="31"/>
      <c r="K79" s="35"/>
    </row>
    <row r="80" spans="2:11" x14ac:dyDescent="0.25">
      <c r="B80" s="8" t="s">
        <v>368</v>
      </c>
      <c r="C80" s="57" t="s">
        <v>369</v>
      </c>
      <c r="D80" s="54" t="s">
        <v>370</v>
      </c>
      <c r="E80" s="6" t="s">
        <v>371</v>
      </c>
      <c r="F80" s="19">
        <v>2544665</v>
      </c>
      <c r="G80" s="24">
        <v>5665.7</v>
      </c>
      <c r="H80" s="24">
        <v>0.3</v>
      </c>
      <c r="I80" s="31"/>
      <c r="J80" s="31"/>
      <c r="K80" s="35"/>
    </row>
    <row r="81" spans="2:11" x14ac:dyDescent="0.25">
      <c r="B81" s="8" t="s">
        <v>372</v>
      </c>
      <c r="C81" s="57" t="s">
        <v>373</v>
      </c>
      <c r="D81" s="54" t="s">
        <v>374</v>
      </c>
      <c r="E81" s="6" t="s">
        <v>290</v>
      </c>
      <c r="F81" s="19">
        <v>3419407</v>
      </c>
      <c r="G81" s="24">
        <v>4530.71</v>
      </c>
      <c r="H81" s="24">
        <v>0.24</v>
      </c>
      <c r="I81" s="31"/>
      <c r="J81" s="31"/>
      <c r="K81" s="35"/>
    </row>
    <row r="82" spans="2:11" x14ac:dyDescent="0.25">
      <c r="B82" s="8" t="s">
        <v>375</v>
      </c>
      <c r="C82" s="57" t="s">
        <v>376</v>
      </c>
      <c r="D82" s="54" t="s">
        <v>377</v>
      </c>
      <c r="E82" s="6" t="s">
        <v>100</v>
      </c>
      <c r="F82" s="19">
        <v>1388764</v>
      </c>
      <c r="G82" s="24">
        <v>2930.29</v>
      </c>
      <c r="H82" s="24">
        <v>0.15</v>
      </c>
      <c r="I82" s="31"/>
      <c r="J82" s="31"/>
      <c r="K82" s="35"/>
    </row>
    <row r="83" spans="2:11" x14ac:dyDescent="0.25">
      <c r="B83" s="8" t="s">
        <v>378</v>
      </c>
      <c r="C83" s="57" t="s">
        <v>379</v>
      </c>
      <c r="D83" s="54" t="s">
        <v>380</v>
      </c>
      <c r="E83" s="6" t="s">
        <v>187</v>
      </c>
      <c r="F83" s="19">
        <v>187875</v>
      </c>
      <c r="G83" s="24">
        <v>1145.76</v>
      </c>
      <c r="H83" s="24">
        <v>0.06</v>
      </c>
      <c r="I83" s="31"/>
      <c r="J83" s="31"/>
      <c r="K83" s="35"/>
    </row>
    <row r="84" spans="2:11" x14ac:dyDescent="0.25">
      <c r="B84" s="8" t="s">
        <v>381</v>
      </c>
      <c r="C84" s="57" t="s">
        <v>382</v>
      </c>
      <c r="D84" s="54" t="s">
        <v>383</v>
      </c>
      <c r="E84" s="6" t="s">
        <v>384</v>
      </c>
      <c r="F84" s="19">
        <v>128246</v>
      </c>
      <c r="G84" s="24">
        <v>447.13</v>
      </c>
      <c r="H84" s="24">
        <v>0.02</v>
      </c>
      <c r="I84" s="31"/>
      <c r="J84" s="31"/>
      <c r="K84" s="35"/>
    </row>
    <row r="85" spans="2:11" x14ac:dyDescent="0.25">
      <c r="B85" s="8" t="s">
        <v>385</v>
      </c>
      <c r="C85" s="57" t="s">
        <v>386</v>
      </c>
      <c r="D85" s="54" t="s">
        <v>387</v>
      </c>
      <c r="E85" s="6" t="s">
        <v>340</v>
      </c>
      <c r="F85" s="19">
        <v>452200</v>
      </c>
      <c r="G85" s="24">
        <v>41.29</v>
      </c>
      <c r="H85" s="24" t="s">
        <v>4706</v>
      </c>
      <c r="I85" s="31"/>
      <c r="J85" s="31"/>
      <c r="K85" s="35"/>
    </row>
    <row r="86" spans="2:11" x14ac:dyDescent="0.25">
      <c r="B86" s="8" t="s">
        <v>388</v>
      </c>
      <c r="C86" s="57" t="s">
        <v>389</v>
      </c>
      <c r="D86" s="54" t="s">
        <v>390</v>
      </c>
      <c r="E86" s="6" t="s">
        <v>318</v>
      </c>
      <c r="F86" s="19">
        <v>1682520</v>
      </c>
      <c r="G86" s="61">
        <v>0</v>
      </c>
      <c r="H86" s="24" t="s">
        <v>4706</v>
      </c>
      <c r="I86" s="31"/>
      <c r="J86" s="31"/>
      <c r="K86" s="35" t="s">
        <v>4736</v>
      </c>
    </row>
    <row r="87" spans="2:11" x14ac:dyDescent="0.25">
      <c r="C87" s="58" t="s">
        <v>39</v>
      </c>
      <c r="D87" s="54"/>
      <c r="E87" s="6"/>
      <c r="F87" s="19"/>
      <c r="G87" s="25">
        <f>SUM(XDO_?FINAL_MV?33?)</f>
        <v>1768884.9800000007</v>
      </c>
      <c r="H87" s="25">
        <f>SUM(XDO_?FINAL_PER_NET?33?)</f>
        <v>93.470000000000041</v>
      </c>
      <c r="I87" s="31"/>
      <c r="J87" s="31"/>
      <c r="K87" s="35"/>
    </row>
    <row r="88" spans="2:11" x14ac:dyDescent="0.25">
      <c r="C88" s="57"/>
      <c r="D88" s="54"/>
      <c r="E88" s="6"/>
      <c r="F88" s="19"/>
      <c r="G88" s="24"/>
      <c r="H88" s="24"/>
      <c r="I88" s="31"/>
      <c r="J88" s="31"/>
      <c r="K88" s="35"/>
    </row>
    <row r="89" spans="2:11" x14ac:dyDescent="0.25">
      <c r="C89" s="59" t="s">
        <v>3</v>
      </c>
      <c r="D89" s="54"/>
      <c r="E89" s="6"/>
      <c r="F89" s="19"/>
      <c r="G89" s="24"/>
      <c r="H89" s="24"/>
      <c r="I89" s="31"/>
      <c r="J89" s="31"/>
      <c r="K89" s="35"/>
    </row>
    <row r="90" spans="2:11" x14ac:dyDescent="0.25">
      <c r="B90" s="8" t="s">
        <v>177</v>
      </c>
      <c r="C90" s="57" t="s">
        <v>178</v>
      </c>
      <c r="D90" s="54" t="s">
        <v>179</v>
      </c>
      <c r="E90" s="6" t="s">
        <v>180</v>
      </c>
      <c r="F90" s="19">
        <v>81000</v>
      </c>
      <c r="G90" s="61">
        <v>0</v>
      </c>
      <c r="H90" s="24" t="s">
        <v>4706</v>
      </c>
      <c r="I90" s="31"/>
      <c r="J90" s="31"/>
      <c r="K90" s="35" t="s">
        <v>4735</v>
      </c>
    </row>
    <row r="91" spans="2:11" x14ac:dyDescent="0.25">
      <c r="B91" s="8" t="s">
        <v>181</v>
      </c>
      <c r="C91" s="57" t="s">
        <v>182</v>
      </c>
      <c r="D91" s="54" t="s">
        <v>183</v>
      </c>
      <c r="E91" s="6" t="s">
        <v>124</v>
      </c>
      <c r="F91" s="19">
        <v>500000</v>
      </c>
      <c r="G91" s="61">
        <v>0</v>
      </c>
      <c r="H91" s="24" t="s">
        <v>4706</v>
      </c>
      <c r="I91" s="31"/>
      <c r="J91" s="31"/>
      <c r="K91" s="35" t="s">
        <v>4735</v>
      </c>
    </row>
    <row r="92" spans="2:11" x14ac:dyDescent="0.25">
      <c r="B92" s="8" t="s">
        <v>391</v>
      </c>
      <c r="C92" s="57" t="s">
        <v>392</v>
      </c>
      <c r="D92" s="54" t="s">
        <v>393</v>
      </c>
      <c r="E92" s="6" t="s">
        <v>394</v>
      </c>
      <c r="F92" s="19">
        <v>250</v>
      </c>
      <c r="G92" s="61">
        <v>0</v>
      </c>
      <c r="H92" s="24" t="s">
        <v>4706</v>
      </c>
      <c r="I92" s="31"/>
      <c r="J92" s="31"/>
      <c r="K92" s="35" t="s">
        <v>4735</v>
      </c>
    </row>
    <row r="93" spans="2:11" x14ac:dyDescent="0.25">
      <c r="C93" s="58" t="s">
        <v>39</v>
      </c>
      <c r="D93" s="54"/>
      <c r="E93" s="6"/>
      <c r="F93" s="19"/>
      <c r="G93" s="62">
        <v>0</v>
      </c>
      <c r="H93" s="25" t="s">
        <v>4706</v>
      </c>
      <c r="I93" s="31"/>
      <c r="J93" s="31"/>
      <c r="K93" s="35"/>
    </row>
    <row r="94" spans="2:11" x14ac:dyDescent="0.25">
      <c r="C94" s="57"/>
      <c r="D94" s="54"/>
      <c r="E94" s="6"/>
      <c r="F94" s="19"/>
      <c r="G94" s="24"/>
      <c r="H94" s="24"/>
      <c r="I94" s="31"/>
      <c r="J94" s="31"/>
      <c r="K94" s="35"/>
    </row>
    <row r="95" spans="2:11" x14ac:dyDescent="0.25">
      <c r="C95" s="59" t="s">
        <v>4</v>
      </c>
      <c r="D95" s="54"/>
      <c r="E95" s="6"/>
      <c r="F95" s="19"/>
      <c r="G95" s="24"/>
      <c r="H95" s="24"/>
      <c r="I95" s="31"/>
      <c r="J95" s="31"/>
      <c r="K95" s="35"/>
    </row>
    <row r="96" spans="2:11" x14ac:dyDescent="0.25">
      <c r="B96" s="8" t="s">
        <v>395</v>
      </c>
      <c r="C96" s="57" t="s">
        <v>396</v>
      </c>
      <c r="D96" s="54" t="s">
        <v>397</v>
      </c>
      <c r="E96" s="6" t="s">
        <v>124</v>
      </c>
      <c r="F96" s="19">
        <v>146000</v>
      </c>
      <c r="G96" s="24">
        <v>36082.19</v>
      </c>
      <c r="H96" s="24">
        <v>1.91</v>
      </c>
      <c r="I96" s="31"/>
      <c r="J96" s="31"/>
      <c r="K96" s="35"/>
    </row>
    <row r="97" spans="3:11" x14ac:dyDescent="0.25">
      <c r="C97" s="58" t="s">
        <v>39</v>
      </c>
      <c r="D97" s="54"/>
      <c r="E97" s="6"/>
      <c r="F97" s="19"/>
      <c r="G97" s="25">
        <v>36082.19</v>
      </c>
      <c r="H97" s="25">
        <v>1.91</v>
      </c>
      <c r="I97" s="31"/>
      <c r="J97" s="31"/>
      <c r="K97" s="35"/>
    </row>
    <row r="98" spans="3:11" x14ac:dyDescent="0.25">
      <c r="C98" s="57"/>
      <c r="D98" s="54"/>
      <c r="E98" s="6"/>
      <c r="F98" s="19"/>
      <c r="G98" s="24"/>
      <c r="H98" s="24"/>
      <c r="I98" s="31"/>
      <c r="J98" s="31"/>
      <c r="K98" s="35"/>
    </row>
    <row r="99" spans="3:11" x14ac:dyDescent="0.25">
      <c r="C99" s="58" t="s">
        <v>5</v>
      </c>
      <c r="D99" s="54"/>
      <c r="E99" s="6"/>
      <c r="F99" s="19"/>
      <c r="G99" s="24"/>
      <c r="H99" s="24"/>
      <c r="I99" s="31"/>
      <c r="J99" s="31"/>
      <c r="K99" s="35"/>
    </row>
    <row r="100" spans="3:11" x14ac:dyDescent="0.25">
      <c r="C100" s="57"/>
      <c r="D100" s="54"/>
      <c r="E100" s="6"/>
      <c r="F100" s="19"/>
      <c r="G100" s="24"/>
      <c r="H100" s="24"/>
      <c r="I100" s="31"/>
      <c r="J100" s="31"/>
      <c r="K100" s="35"/>
    </row>
    <row r="101" spans="3:11" x14ac:dyDescent="0.25">
      <c r="C101" s="58" t="s">
        <v>6</v>
      </c>
      <c r="D101" s="54"/>
      <c r="E101" s="6"/>
      <c r="F101" s="19"/>
      <c r="G101" s="24" t="s">
        <v>2</v>
      </c>
      <c r="H101" s="24" t="s">
        <v>2</v>
      </c>
      <c r="I101" s="31"/>
      <c r="J101" s="31"/>
      <c r="K101" s="35"/>
    </row>
    <row r="102" spans="3:11" x14ac:dyDescent="0.25">
      <c r="C102" s="57"/>
      <c r="D102" s="54"/>
      <c r="E102" s="6"/>
      <c r="F102" s="19"/>
      <c r="G102" s="24"/>
      <c r="H102" s="24"/>
      <c r="I102" s="31"/>
      <c r="J102" s="31"/>
      <c r="K102" s="35"/>
    </row>
    <row r="103" spans="3:11" x14ac:dyDescent="0.25">
      <c r="C103" s="58" t="s">
        <v>7</v>
      </c>
      <c r="D103" s="54"/>
      <c r="E103" s="6"/>
      <c r="F103" s="19"/>
      <c r="G103" s="24" t="s">
        <v>2</v>
      </c>
      <c r="H103" s="24" t="s">
        <v>2</v>
      </c>
      <c r="I103" s="31"/>
      <c r="J103" s="31"/>
      <c r="K103" s="35"/>
    </row>
    <row r="104" spans="3:11" x14ac:dyDescent="0.25">
      <c r="C104" s="57"/>
      <c r="D104" s="54"/>
      <c r="E104" s="6"/>
      <c r="F104" s="19"/>
      <c r="G104" s="24"/>
      <c r="H104" s="24"/>
      <c r="I104" s="31"/>
      <c r="J104" s="31"/>
      <c r="K104" s="35"/>
    </row>
    <row r="105" spans="3:11" x14ac:dyDescent="0.25">
      <c r="C105" s="58" t="s">
        <v>8</v>
      </c>
      <c r="D105" s="54"/>
      <c r="E105" s="6"/>
      <c r="F105" s="19"/>
      <c r="G105" s="24" t="s">
        <v>2</v>
      </c>
      <c r="H105" s="24" t="s">
        <v>2</v>
      </c>
      <c r="I105" s="31"/>
      <c r="J105" s="31"/>
      <c r="K105" s="35"/>
    </row>
    <row r="106" spans="3:11" x14ac:dyDescent="0.25">
      <c r="C106" s="57"/>
      <c r="D106" s="54"/>
      <c r="E106" s="6"/>
      <c r="F106" s="19"/>
      <c r="G106" s="24"/>
      <c r="H106" s="24"/>
      <c r="I106" s="31"/>
      <c r="J106" s="31"/>
      <c r="K106" s="35"/>
    </row>
    <row r="107" spans="3:11" x14ac:dyDescent="0.25">
      <c r="C107" s="58" t="s">
        <v>9</v>
      </c>
      <c r="D107" s="54"/>
      <c r="E107" s="6"/>
      <c r="F107" s="19"/>
      <c r="G107" s="24" t="s">
        <v>2</v>
      </c>
      <c r="H107" s="24" t="s">
        <v>2</v>
      </c>
      <c r="I107" s="31"/>
      <c r="J107" s="31"/>
      <c r="K107" s="35"/>
    </row>
    <row r="108" spans="3:11" x14ac:dyDescent="0.25">
      <c r="C108" s="57"/>
      <c r="D108" s="54"/>
      <c r="E108" s="6"/>
      <c r="F108" s="19"/>
      <c r="G108" s="24"/>
      <c r="H108" s="24"/>
      <c r="I108" s="31"/>
      <c r="J108" s="31"/>
      <c r="K108" s="35"/>
    </row>
    <row r="109" spans="3:11" x14ac:dyDescent="0.25">
      <c r="C109" s="58" t="s">
        <v>10</v>
      </c>
      <c r="D109" s="54"/>
      <c r="E109" s="6"/>
      <c r="F109" s="19"/>
      <c r="G109" s="24" t="s">
        <v>2</v>
      </c>
      <c r="H109" s="24" t="s">
        <v>2</v>
      </c>
      <c r="I109" s="31"/>
      <c r="J109" s="31"/>
      <c r="K109" s="35"/>
    </row>
    <row r="110" spans="3:11" x14ac:dyDescent="0.25">
      <c r="C110" s="57"/>
      <c r="D110" s="54"/>
      <c r="E110" s="6"/>
      <c r="F110" s="19"/>
      <c r="G110" s="24"/>
      <c r="H110" s="24"/>
      <c r="I110" s="31"/>
      <c r="J110" s="31"/>
      <c r="K110" s="35"/>
    </row>
    <row r="111" spans="3:11" x14ac:dyDescent="0.25">
      <c r="C111" s="58" t="s">
        <v>11</v>
      </c>
      <c r="D111" s="54"/>
      <c r="E111" s="6"/>
      <c r="F111" s="19"/>
      <c r="G111" s="24"/>
      <c r="H111" s="24"/>
      <c r="I111" s="31"/>
      <c r="J111" s="31"/>
      <c r="K111" s="35"/>
    </row>
    <row r="112" spans="3:11" x14ac:dyDescent="0.25">
      <c r="C112" s="57"/>
      <c r="D112" s="54"/>
      <c r="E112" s="6"/>
      <c r="F112" s="19"/>
      <c r="G112" s="24"/>
      <c r="H112" s="24"/>
      <c r="I112" s="31"/>
      <c r="J112" s="31"/>
      <c r="K112" s="35"/>
    </row>
    <row r="113" spans="1:11" x14ac:dyDescent="0.25">
      <c r="C113" s="58" t="s">
        <v>13</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14</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15</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16</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17</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A123" s="10"/>
      <c r="B123" s="28"/>
      <c r="C123" s="58" t="s">
        <v>18</v>
      </c>
      <c r="D123" s="54"/>
      <c r="E123" s="6"/>
      <c r="F123" s="19"/>
      <c r="G123" s="24"/>
      <c r="H123" s="24"/>
      <c r="I123" s="31"/>
      <c r="J123" s="31"/>
      <c r="K123" s="35"/>
    </row>
    <row r="124" spans="1:11" x14ac:dyDescent="0.25">
      <c r="A124" s="28"/>
      <c r="B124" s="28"/>
      <c r="C124" s="58" t="s">
        <v>19</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20</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21</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22</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C132" s="59" t="s">
        <v>23</v>
      </c>
      <c r="D132" s="54"/>
      <c r="E132" s="6"/>
      <c r="F132" s="19"/>
      <c r="G132" s="24"/>
      <c r="H132" s="24"/>
      <c r="I132" s="31"/>
      <c r="J132" s="31"/>
      <c r="K132" s="35"/>
    </row>
    <row r="133" spans="1:54" x14ac:dyDescent="0.25">
      <c r="B133" s="8" t="s">
        <v>37</v>
      </c>
      <c r="C133" s="57" t="s">
        <v>38</v>
      </c>
      <c r="D133" s="54"/>
      <c r="E133" s="6"/>
      <c r="F133" s="19"/>
      <c r="G133" s="24">
        <v>80159.14</v>
      </c>
      <c r="H133" s="24">
        <v>4.24</v>
      </c>
      <c r="I133" s="31"/>
      <c r="J133" s="31"/>
      <c r="K133" s="35"/>
    </row>
    <row r="134" spans="1:54" x14ac:dyDescent="0.25">
      <c r="C134" s="58" t="s">
        <v>39</v>
      </c>
      <c r="D134" s="54"/>
      <c r="E134" s="6"/>
      <c r="F134" s="19"/>
      <c r="G134" s="25">
        <v>80159.14</v>
      </c>
      <c r="H134" s="25">
        <v>4.24</v>
      </c>
      <c r="I134" s="31"/>
      <c r="J134" s="31"/>
      <c r="K134" s="35"/>
    </row>
    <row r="135" spans="1:54" x14ac:dyDescent="0.25">
      <c r="C135" s="57"/>
      <c r="D135" s="54"/>
      <c r="E135" s="6"/>
      <c r="F135" s="19"/>
      <c r="G135" s="24"/>
      <c r="H135" s="24"/>
      <c r="I135" s="31"/>
      <c r="J135" s="31"/>
      <c r="K135" s="35"/>
    </row>
    <row r="136" spans="1:54" x14ac:dyDescent="0.25">
      <c r="A136" s="10"/>
      <c r="B136" s="28"/>
      <c r="C136" s="58" t="s">
        <v>24</v>
      </c>
      <c r="D136" s="54"/>
      <c r="E136" s="6"/>
      <c r="F136" s="19"/>
      <c r="G136" s="24"/>
      <c r="H136" s="24"/>
      <c r="I136" s="31"/>
      <c r="J136" s="31"/>
      <c r="K136" s="35"/>
    </row>
    <row r="137" spans="1:54" s="2" customFormat="1" ht="13.5" x14ac:dyDescent="0.25">
      <c r="A137" s="28"/>
      <c r="B137" s="28"/>
      <c r="C137" s="57" t="s">
        <v>4705</v>
      </c>
      <c r="D137" s="54"/>
      <c r="E137" s="6"/>
      <c r="F137" s="19"/>
      <c r="G137" s="24">
        <v>10160</v>
      </c>
      <c r="H137" s="24">
        <v>0.54</v>
      </c>
      <c r="I137" s="31"/>
      <c r="J137" s="31"/>
      <c r="K137" s="35"/>
      <c r="L137" s="3"/>
      <c r="AI137" s="3"/>
      <c r="AV137" s="3"/>
      <c r="AX137" s="3"/>
      <c r="BB137" s="3"/>
    </row>
    <row r="138" spans="1:54" x14ac:dyDescent="0.25">
      <c r="B138" s="8"/>
      <c r="C138" s="57" t="s">
        <v>40</v>
      </c>
      <c r="D138" s="54"/>
      <c r="E138" s="6"/>
      <c r="F138" s="19"/>
      <c r="G138" s="24">
        <v>-2653.5299999999997</v>
      </c>
      <c r="H138" s="24">
        <v>-0.16</v>
      </c>
      <c r="I138" s="31"/>
      <c r="J138" s="31"/>
      <c r="K138" s="35"/>
    </row>
    <row r="139" spans="1:54" x14ac:dyDescent="0.25">
      <c r="C139" s="58" t="s">
        <v>39</v>
      </c>
      <c r="D139" s="54"/>
      <c r="E139" s="6"/>
      <c r="F139" s="19"/>
      <c r="G139" s="25">
        <v>7506.47</v>
      </c>
      <c r="H139" s="25">
        <v>0.38</v>
      </c>
      <c r="I139" s="31"/>
      <c r="J139" s="31"/>
      <c r="K139" s="35"/>
    </row>
    <row r="140" spans="1:54" x14ac:dyDescent="0.25">
      <c r="C140" s="57"/>
      <c r="D140" s="54"/>
      <c r="E140" s="6"/>
      <c r="F140" s="19"/>
      <c r="G140" s="24"/>
      <c r="H140" s="24"/>
      <c r="I140" s="31"/>
      <c r="J140" s="31"/>
      <c r="K140" s="35"/>
    </row>
    <row r="141" spans="1:54" x14ac:dyDescent="0.25">
      <c r="C141" s="60" t="s">
        <v>41</v>
      </c>
      <c r="D141" s="55"/>
      <c r="E141" s="5"/>
      <c r="F141" s="20"/>
      <c r="G141" s="26">
        <v>1892632.78</v>
      </c>
      <c r="H141" s="26">
        <v>99.999999999999986</v>
      </c>
      <c r="I141" s="32"/>
      <c r="J141" s="32"/>
      <c r="K141" s="36"/>
    </row>
    <row r="143" spans="1:54" s="50" customFormat="1" ht="15.75" x14ac:dyDescent="0.3">
      <c r="C143" s="50" t="s">
        <v>4592</v>
      </c>
      <c r="F143" s="51"/>
      <c r="G143" s="51"/>
      <c r="H143" s="51"/>
    </row>
    <row r="144" spans="1:54" s="42" customFormat="1" ht="27" x14ac:dyDescent="0.25">
      <c r="B144" s="43"/>
      <c r="C144" s="43" t="s">
        <v>4587</v>
      </c>
      <c r="D144" s="43" t="s">
        <v>4588</v>
      </c>
      <c r="E144" s="43" t="s">
        <v>4589</v>
      </c>
      <c r="F144" s="44" t="s">
        <v>31</v>
      </c>
      <c r="G144" s="45" t="s">
        <v>4590</v>
      </c>
      <c r="H144" s="44" t="s">
        <v>33</v>
      </c>
      <c r="I144" s="43" t="s">
        <v>36</v>
      </c>
    </row>
    <row r="145" spans="2:11" s="42" customFormat="1" ht="13.5" x14ac:dyDescent="0.25">
      <c r="B145" s="43"/>
      <c r="C145" s="43" t="s">
        <v>4594</v>
      </c>
      <c r="D145" s="43"/>
      <c r="E145" s="43"/>
      <c r="F145" s="44"/>
      <c r="G145" s="45"/>
      <c r="H145" s="44"/>
      <c r="I145" s="43"/>
    </row>
    <row r="146" spans="2:11" s="2" customFormat="1" ht="13.5" x14ac:dyDescent="0.25">
      <c r="B146" s="46">
        <v>2300100</v>
      </c>
      <c r="C146" s="46" t="s">
        <v>4593</v>
      </c>
      <c r="D146" s="46" t="s">
        <v>4585</v>
      </c>
      <c r="E146" s="46" t="s">
        <v>12</v>
      </c>
      <c r="F146" s="47">
        <v>43500</v>
      </c>
      <c r="G146" s="47">
        <v>21153.527999999998</v>
      </c>
      <c r="H146" s="47">
        <v>1.1200000000000001</v>
      </c>
      <c r="I146" s="46"/>
    </row>
    <row r="147" spans="2:11" s="1" customFormat="1" ht="13.5" x14ac:dyDescent="0.25">
      <c r="B147" s="48"/>
      <c r="C147" s="48" t="s">
        <v>4523</v>
      </c>
      <c r="D147" s="48"/>
      <c r="E147" s="48"/>
      <c r="F147" s="49"/>
      <c r="G147" s="49"/>
      <c r="H147" s="49"/>
      <c r="I147" s="48"/>
    </row>
    <row r="148" spans="2:11" s="2" customFormat="1" ht="13.5" x14ac:dyDescent="0.25">
      <c r="B148" s="46">
        <v>2216460</v>
      </c>
      <c r="C148" s="46" t="s">
        <v>4584</v>
      </c>
      <c r="D148" s="46" t="s">
        <v>4585</v>
      </c>
      <c r="E148" s="46" t="s">
        <v>96</v>
      </c>
      <c r="F148" s="47">
        <v>249700</v>
      </c>
      <c r="G148" s="47">
        <v>3657.9801499999999</v>
      </c>
      <c r="H148" s="47">
        <v>0.19</v>
      </c>
      <c r="I148" s="46"/>
    </row>
    <row r="149" spans="2:11" s="1" customFormat="1" ht="13.5" x14ac:dyDescent="0.25">
      <c r="B149" s="48"/>
      <c r="C149" s="48" t="s">
        <v>4591</v>
      </c>
      <c r="D149" s="48"/>
      <c r="E149" s="48"/>
      <c r="F149" s="49"/>
      <c r="G149" s="49">
        <v>24811.508149999998</v>
      </c>
      <c r="H149" s="49">
        <v>1.31</v>
      </c>
      <c r="I149" s="48"/>
    </row>
    <row r="151" spans="2:11" x14ac:dyDescent="0.25">
      <c r="C151" s="1" t="s">
        <v>42</v>
      </c>
    </row>
    <row r="152" spans="2:11" x14ac:dyDescent="0.25">
      <c r="C152" s="37" t="s">
        <v>43</v>
      </c>
      <c r="D152" s="37"/>
      <c r="E152" s="37"/>
      <c r="F152" s="37"/>
      <c r="G152" s="37"/>
      <c r="H152" s="37"/>
      <c r="I152" s="37"/>
      <c r="J152" s="37"/>
      <c r="K152" s="37"/>
    </row>
    <row r="153" spans="2:11" x14ac:dyDescent="0.25">
      <c r="C153" s="2" t="s">
        <v>44</v>
      </c>
    </row>
    <row r="154" spans="2:11" x14ac:dyDescent="0.25">
      <c r="C154" s="2" t="s">
        <v>45</v>
      </c>
    </row>
    <row r="155" spans="2:11" x14ac:dyDescent="0.25">
      <c r="C155" s="2" t="s">
        <v>46</v>
      </c>
    </row>
    <row r="156" spans="2:11" x14ac:dyDescent="0.25">
      <c r="C156" s="2" t="s">
        <v>47</v>
      </c>
    </row>
    <row r="157" spans="2:11" x14ac:dyDescent="0.25">
      <c r="C157" s="2" t="s">
        <v>4747</v>
      </c>
    </row>
    <row r="159" spans="2:11" x14ac:dyDescent="0.25">
      <c r="C159" s="77" t="s">
        <v>4788</v>
      </c>
      <c r="E159" s="77" t="s">
        <v>4789</v>
      </c>
      <c r="F159" s="78"/>
    </row>
    <row r="160" spans="2:11" x14ac:dyDescent="0.25">
      <c r="E160" s="2" t="s">
        <v>4791</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
  <dimension ref="A1:IV438"/>
  <sheetViews>
    <sheetView showGridLines="0" zoomScale="90" zoomScaleNormal="90" workbookViewId="0">
      <pane ySplit="6" topLeftCell="A41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1962</v>
      </c>
      <c r="J2" s="38" t="s">
        <v>4517</v>
      </c>
    </row>
    <row r="3" spans="1:54" ht="16.5" x14ac:dyDescent="0.3">
      <c r="C3" s="1" t="s">
        <v>26</v>
      </c>
      <c r="D3" s="21" t="s">
        <v>1963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194</v>
      </c>
      <c r="C10" s="57" t="s">
        <v>195</v>
      </c>
      <c r="D10" s="54" t="s">
        <v>196</v>
      </c>
      <c r="E10" s="6" t="s">
        <v>197</v>
      </c>
      <c r="F10" s="19">
        <v>5855500</v>
      </c>
      <c r="G10" s="24">
        <v>151361.75</v>
      </c>
      <c r="H10" s="24">
        <v>5.96</v>
      </c>
      <c r="I10" s="31"/>
      <c r="J10" s="31"/>
      <c r="K10" s="35"/>
    </row>
    <row r="11" spans="1:54" x14ac:dyDescent="0.25">
      <c r="B11" s="8" t="s">
        <v>50</v>
      </c>
      <c r="C11" s="57" t="s">
        <v>51</v>
      </c>
      <c r="D11" s="54" t="s">
        <v>52</v>
      </c>
      <c r="E11" s="6" t="s">
        <v>53</v>
      </c>
      <c r="F11" s="19">
        <v>7482200</v>
      </c>
      <c r="G11" s="24">
        <v>127889.5</v>
      </c>
      <c r="H11" s="24">
        <v>5.04</v>
      </c>
      <c r="I11" s="31"/>
      <c r="J11" s="31"/>
      <c r="K11" s="35"/>
    </row>
    <row r="12" spans="1:54" x14ac:dyDescent="0.25">
      <c r="B12" s="8" t="s">
        <v>980</v>
      </c>
      <c r="C12" s="57" t="s">
        <v>981</v>
      </c>
      <c r="D12" s="54" t="s">
        <v>982</v>
      </c>
      <c r="E12" s="6" t="s">
        <v>575</v>
      </c>
      <c r="F12" s="19">
        <v>6245600</v>
      </c>
      <c r="G12" s="24">
        <v>63976.800000000003</v>
      </c>
      <c r="H12" s="24">
        <v>2.52</v>
      </c>
      <c r="I12" s="31"/>
      <c r="J12" s="31"/>
      <c r="K12" s="35"/>
    </row>
    <row r="13" spans="1:54" x14ac:dyDescent="0.25">
      <c r="B13" s="8" t="s">
        <v>303</v>
      </c>
      <c r="C13" s="57" t="s">
        <v>304</v>
      </c>
      <c r="D13" s="54" t="s">
        <v>305</v>
      </c>
      <c r="E13" s="6" t="s">
        <v>78</v>
      </c>
      <c r="F13" s="19">
        <v>6324150</v>
      </c>
      <c r="G13" s="24">
        <v>49325.21</v>
      </c>
      <c r="H13" s="24">
        <v>1.94</v>
      </c>
      <c r="I13" s="31"/>
      <c r="J13" s="31"/>
      <c r="K13" s="35"/>
    </row>
    <row r="14" spans="1:54" x14ac:dyDescent="0.25">
      <c r="B14" s="8" t="s">
        <v>962</v>
      </c>
      <c r="C14" s="57" t="s">
        <v>963</v>
      </c>
      <c r="D14" s="54" t="s">
        <v>964</v>
      </c>
      <c r="E14" s="6" t="s">
        <v>290</v>
      </c>
      <c r="F14" s="19">
        <v>13929000</v>
      </c>
      <c r="G14" s="24">
        <v>43340.08</v>
      </c>
      <c r="H14" s="24">
        <v>1.71</v>
      </c>
      <c r="I14" s="31"/>
      <c r="J14" s="31"/>
      <c r="K14" s="35"/>
    </row>
    <row r="15" spans="1:54" x14ac:dyDescent="0.25">
      <c r="B15" s="8" t="s">
        <v>1964</v>
      </c>
      <c r="C15" s="57" t="s">
        <v>1965</v>
      </c>
      <c r="D15" s="54" t="s">
        <v>1966</v>
      </c>
      <c r="E15" s="6" t="s">
        <v>290</v>
      </c>
      <c r="F15" s="19">
        <v>12514500</v>
      </c>
      <c r="G15" s="24">
        <v>41566.910000000003</v>
      </c>
      <c r="H15" s="24">
        <v>1.64</v>
      </c>
      <c r="I15" s="31"/>
      <c r="J15" s="31"/>
      <c r="K15" s="35"/>
    </row>
    <row r="16" spans="1:54" x14ac:dyDescent="0.25">
      <c r="B16" s="8" t="s">
        <v>105</v>
      </c>
      <c r="C16" s="57" t="s">
        <v>106</v>
      </c>
      <c r="D16" s="54" t="s">
        <v>107</v>
      </c>
      <c r="E16" s="6" t="s">
        <v>108</v>
      </c>
      <c r="F16" s="19">
        <v>6521200</v>
      </c>
      <c r="G16" s="24">
        <v>40095.599999999999</v>
      </c>
      <c r="H16" s="24">
        <v>1.58</v>
      </c>
      <c r="I16" s="31"/>
      <c r="J16" s="31"/>
      <c r="K16" s="35"/>
    </row>
    <row r="17" spans="2:11" x14ac:dyDescent="0.25">
      <c r="B17" s="8" t="s">
        <v>61</v>
      </c>
      <c r="C17" s="57" t="s">
        <v>62</v>
      </c>
      <c r="D17" s="54" t="s">
        <v>63</v>
      </c>
      <c r="E17" s="6" t="s">
        <v>53</v>
      </c>
      <c r="F17" s="19">
        <v>3569300</v>
      </c>
      <c r="G17" s="24">
        <v>35571.64</v>
      </c>
      <c r="H17" s="24">
        <v>1.4</v>
      </c>
      <c r="I17" s="31"/>
      <c r="J17" s="31"/>
      <c r="K17" s="35"/>
    </row>
    <row r="18" spans="2:11" x14ac:dyDescent="0.25">
      <c r="B18" s="8" t="s">
        <v>561</v>
      </c>
      <c r="C18" s="57" t="s">
        <v>562</v>
      </c>
      <c r="D18" s="54" t="s">
        <v>563</v>
      </c>
      <c r="E18" s="6" t="s">
        <v>290</v>
      </c>
      <c r="F18" s="19">
        <v>14544000</v>
      </c>
      <c r="G18" s="24">
        <v>34498.370000000003</v>
      </c>
      <c r="H18" s="24">
        <v>1.36</v>
      </c>
      <c r="I18" s="31"/>
      <c r="J18" s="31"/>
      <c r="K18" s="35"/>
    </row>
    <row r="19" spans="2:11" x14ac:dyDescent="0.25">
      <c r="B19" s="8" t="s">
        <v>68</v>
      </c>
      <c r="C19" s="57" t="s">
        <v>69</v>
      </c>
      <c r="D19" s="54" t="s">
        <v>70</v>
      </c>
      <c r="E19" s="6" t="s">
        <v>53</v>
      </c>
      <c r="F19" s="19">
        <v>3122500</v>
      </c>
      <c r="G19" s="24">
        <v>34419.32</v>
      </c>
      <c r="H19" s="24">
        <v>1.36</v>
      </c>
      <c r="I19" s="31"/>
      <c r="J19" s="31"/>
      <c r="K19" s="35"/>
    </row>
    <row r="20" spans="2:11" x14ac:dyDescent="0.25">
      <c r="B20" s="8" t="s">
        <v>1967</v>
      </c>
      <c r="C20" s="57" t="s">
        <v>1968</v>
      </c>
      <c r="D20" s="54" t="s">
        <v>1969</v>
      </c>
      <c r="E20" s="6" t="s">
        <v>255</v>
      </c>
      <c r="F20" s="19">
        <v>205360000</v>
      </c>
      <c r="G20" s="24">
        <v>32857.599999999999</v>
      </c>
      <c r="H20" s="24">
        <v>1.29</v>
      </c>
      <c r="I20" s="31"/>
      <c r="J20" s="31"/>
      <c r="K20" s="35"/>
    </row>
    <row r="21" spans="2:11" x14ac:dyDescent="0.25">
      <c r="B21" s="8" t="s">
        <v>216</v>
      </c>
      <c r="C21" s="57" t="s">
        <v>217</v>
      </c>
      <c r="D21" s="54" t="s">
        <v>218</v>
      </c>
      <c r="E21" s="6" t="s">
        <v>92</v>
      </c>
      <c r="F21" s="19">
        <v>6908800</v>
      </c>
      <c r="G21" s="24">
        <v>31925.56</v>
      </c>
      <c r="H21" s="24">
        <v>1.26</v>
      </c>
      <c r="I21" s="31"/>
      <c r="J21" s="31"/>
      <c r="K21" s="35"/>
    </row>
    <row r="22" spans="2:11" x14ac:dyDescent="0.25">
      <c r="B22" s="8" t="s">
        <v>83</v>
      </c>
      <c r="C22" s="57" t="s">
        <v>84</v>
      </c>
      <c r="D22" s="54" t="s">
        <v>85</v>
      </c>
      <c r="E22" s="6" t="s">
        <v>53</v>
      </c>
      <c r="F22" s="19">
        <v>4930500</v>
      </c>
      <c r="G22" s="24">
        <v>31656.28</v>
      </c>
      <c r="H22" s="24">
        <v>1.25</v>
      </c>
      <c r="I22" s="31"/>
      <c r="J22" s="31"/>
      <c r="K22" s="35"/>
    </row>
    <row r="23" spans="2:11" x14ac:dyDescent="0.25">
      <c r="B23" s="8" t="s">
        <v>1895</v>
      </c>
      <c r="C23" s="57" t="s">
        <v>1896</v>
      </c>
      <c r="D23" s="54" t="s">
        <v>1897</v>
      </c>
      <c r="E23" s="6" t="s">
        <v>96</v>
      </c>
      <c r="F23" s="19">
        <v>1524300</v>
      </c>
      <c r="G23" s="24">
        <v>31298.45</v>
      </c>
      <c r="H23" s="24">
        <v>1.23</v>
      </c>
      <c r="I23" s="31"/>
      <c r="J23" s="31"/>
      <c r="K23" s="35"/>
    </row>
    <row r="24" spans="2:11" x14ac:dyDescent="0.25">
      <c r="B24" s="8" t="s">
        <v>1970</v>
      </c>
      <c r="C24" s="57" t="s">
        <v>1971</v>
      </c>
      <c r="D24" s="54" t="s">
        <v>1972</v>
      </c>
      <c r="E24" s="6" t="s">
        <v>74</v>
      </c>
      <c r="F24" s="19">
        <v>4714200</v>
      </c>
      <c r="G24" s="24">
        <v>24556.27</v>
      </c>
      <c r="H24" s="24">
        <v>0.97</v>
      </c>
      <c r="I24" s="31"/>
      <c r="J24" s="31"/>
      <c r="K24" s="35"/>
    </row>
    <row r="25" spans="2:11" x14ac:dyDescent="0.25">
      <c r="B25" s="8" t="s">
        <v>1973</v>
      </c>
      <c r="C25" s="57" t="s">
        <v>1974</v>
      </c>
      <c r="D25" s="54" t="s">
        <v>1975</v>
      </c>
      <c r="E25" s="6" t="s">
        <v>1976</v>
      </c>
      <c r="F25" s="19">
        <v>13178400</v>
      </c>
      <c r="G25" s="24">
        <v>24274.61</v>
      </c>
      <c r="H25" s="24">
        <v>0.96</v>
      </c>
      <c r="I25" s="31"/>
      <c r="J25" s="31"/>
      <c r="K25" s="35"/>
    </row>
    <row r="26" spans="2:11" x14ac:dyDescent="0.25">
      <c r="B26" s="8" t="s">
        <v>849</v>
      </c>
      <c r="C26" s="57" t="s">
        <v>850</v>
      </c>
      <c r="D26" s="54" t="s">
        <v>851</v>
      </c>
      <c r="E26" s="6" t="s">
        <v>135</v>
      </c>
      <c r="F26" s="19">
        <v>2170300</v>
      </c>
      <c r="G26" s="24">
        <v>23526.05</v>
      </c>
      <c r="H26" s="24">
        <v>0.93</v>
      </c>
      <c r="I26" s="31"/>
      <c r="J26" s="31"/>
      <c r="K26" s="35"/>
    </row>
    <row r="27" spans="2:11" x14ac:dyDescent="0.25">
      <c r="B27" s="8" t="s">
        <v>54</v>
      </c>
      <c r="C27" s="57" t="s">
        <v>55</v>
      </c>
      <c r="D27" s="54" t="s">
        <v>56</v>
      </c>
      <c r="E27" s="6" t="s">
        <v>57</v>
      </c>
      <c r="F27" s="19">
        <v>1508000</v>
      </c>
      <c r="G27" s="24">
        <v>23266.93</v>
      </c>
      <c r="H27" s="24">
        <v>0.92</v>
      </c>
      <c r="I27" s="31"/>
      <c r="J27" s="31"/>
      <c r="K27" s="35"/>
    </row>
    <row r="28" spans="2:11" x14ac:dyDescent="0.25">
      <c r="B28" s="8" t="s">
        <v>1977</v>
      </c>
      <c r="C28" s="57" t="s">
        <v>1978</v>
      </c>
      <c r="D28" s="54" t="s">
        <v>1979</v>
      </c>
      <c r="E28" s="6" t="s">
        <v>53</v>
      </c>
      <c r="F28" s="19">
        <v>8950000</v>
      </c>
      <c r="G28" s="24">
        <v>21605.3</v>
      </c>
      <c r="H28" s="24">
        <v>0.85</v>
      </c>
      <c r="I28" s="31"/>
      <c r="J28" s="31"/>
      <c r="K28" s="35"/>
    </row>
    <row r="29" spans="2:11" x14ac:dyDescent="0.25">
      <c r="B29" s="8" t="s">
        <v>1901</v>
      </c>
      <c r="C29" s="57" t="s">
        <v>1216</v>
      </c>
      <c r="D29" s="54" t="s">
        <v>1902</v>
      </c>
      <c r="E29" s="6" t="s">
        <v>53</v>
      </c>
      <c r="F29" s="19">
        <v>4887000</v>
      </c>
      <c r="G29" s="24">
        <v>21380.63</v>
      </c>
      <c r="H29" s="24">
        <v>0.84</v>
      </c>
      <c r="I29" s="31"/>
      <c r="J29" s="31"/>
      <c r="K29" s="35"/>
    </row>
    <row r="30" spans="2:11" x14ac:dyDescent="0.25">
      <c r="B30" s="8" t="s">
        <v>271</v>
      </c>
      <c r="C30" s="57" t="s">
        <v>272</v>
      </c>
      <c r="D30" s="54" t="s">
        <v>273</v>
      </c>
      <c r="E30" s="6" t="s">
        <v>188</v>
      </c>
      <c r="F30" s="19">
        <v>2800000</v>
      </c>
      <c r="G30" s="24">
        <v>20946.8</v>
      </c>
      <c r="H30" s="24">
        <v>0.83</v>
      </c>
      <c r="I30" s="31"/>
      <c r="J30" s="31"/>
      <c r="K30" s="35"/>
    </row>
    <row r="31" spans="2:11" x14ac:dyDescent="0.25">
      <c r="B31" s="8" t="s">
        <v>884</v>
      </c>
      <c r="C31" s="57" t="s">
        <v>706</v>
      </c>
      <c r="D31" s="54" t="s">
        <v>885</v>
      </c>
      <c r="E31" s="6" t="s">
        <v>53</v>
      </c>
      <c r="F31" s="19">
        <v>13320000</v>
      </c>
      <c r="G31" s="24">
        <v>20799.18</v>
      </c>
      <c r="H31" s="24">
        <v>0.82</v>
      </c>
      <c r="I31" s="31"/>
      <c r="J31" s="31"/>
      <c r="K31" s="35"/>
    </row>
    <row r="32" spans="2:11" x14ac:dyDescent="0.25">
      <c r="B32" s="8" t="s">
        <v>540</v>
      </c>
      <c r="C32" s="57" t="s">
        <v>541</v>
      </c>
      <c r="D32" s="54" t="s">
        <v>542</v>
      </c>
      <c r="E32" s="6" t="s">
        <v>96</v>
      </c>
      <c r="F32" s="19">
        <v>277000</v>
      </c>
      <c r="G32" s="24">
        <v>20297.87</v>
      </c>
      <c r="H32" s="24">
        <v>0.8</v>
      </c>
      <c r="I32" s="31"/>
      <c r="J32" s="31"/>
      <c r="K32" s="35"/>
    </row>
    <row r="33" spans="2:11" x14ac:dyDescent="0.25">
      <c r="B33" s="8" t="s">
        <v>977</v>
      </c>
      <c r="C33" s="57" t="s">
        <v>978</v>
      </c>
      <c r="D33" s="54" t="s">
        <v>979</v>
      </c>
      <c r="E33" s="6" t="s">
        <v>74</v>
      </c>
      <c r="F33" s="19">
        <v>931950</v>
      </c>
      <c r="G33" s="24">
        <v>19895.27</v>
      </c>
      <c r="H33" s="24">
        <v>0.78</v>
      </c>
      <c r="I33" s="31"/>
      <c r="J33" s="31"/>
      <c r="K33" s="35"/>
    </row>
    <row r="34" spans="2:11" x14ac:dyDescent="0.25">
      <c r="B34" s="8" t="s">
        <v>309</v>
      </c>
      <c r="C34" s="57" t="s">
        <v>310</v>
      </c>
      <c r="D34" s="54" t="s">
        <v>311</v>
      </c>
      <c r="E34" s="6" t="s">
        <v>53</v>
      </c>
      <c r="F34" s="19">
        <v>8391825</v>
      </c>
      <c r="G34" s="24">
        <v>19393.509999999998</v>
      </c>
      <c r="H34" s="24">
        <v>0.76</v>
      </c>
      <c r="I34" s="31"/>
      <c r="J34" s="31"/>
      <c r="K34" s="35"/>
    </row>
    <row r="35" spans="2:11" x14ac:dyDescent="0.25">
      <c r="B35" s="8" t="s">
        <v>942</v>
      </c>
      <c r="C35" s="57" t="s">
        <v>943</v>
      </c>
      <c r="D35" s="54" t="s">
        <v>944</v>
      </c>
      <c r="E35" s="6" t="s">
        <v>251</v>
      </c>
      <c r="F35" s="19">
        <v>3467500</v>
      </c>
      <c r="G35" s="24">
        <v>19320.91</v>
      </c>
      <c r="H35" s="24">
        <v>0.76</v>
      </c>
      <c r="I35" s="31"/>
      <c r="J35" s="31"/>
      <c r="K35" s="35"/>
    </row>
    <row r="36" spans="2:11" x14ac:dyDescent="0.25">
      <c r="B36" s="8" t="s">
        <v>406</v>
      </c>
      <c r="C36" s="57" t="s">
        <v>407</v>
      </c>
      <c r="D36" s="54" t="s">
        <v>408</v>
      </c>
      <c r="E36" s="6" t="s">
        <v>371</v>
      </c>
      <c r="F36" s="19">
        <v>11561025</v>
      </c>
      <c r="G36" s="24">
        <v>18740.419999999998</v>
      </c>
      <c r="H36" s="24">
        <v>0.74</v>
      </c>
      <c r="I36" s="31"/>
      <c r="J36" s="31"/>
      <c r="K36" s="35"/>
    </row>
    <row r="37" spans="2:11" x14ac:dyDescent="0.25">
      <c r="B37" s="8" t="s">
        <v>58</v>
      </c>
      <c r="C37" s="57" t="s">
        <v>59</v>
      </c>
      <c r="D37" s="54" t="s">
        <v>60</v>
      </c>
      <c r="E37" s="6" t="s">
        <v>57</v>
      </c>
      <c r="F37" s="19">
        <v>465850</v>
      </c>
      <c r="G37" s="24">
        <v>17671.55</v>
      </c>
      <c r="H37" s="24">
        <v>0.7</v>
      </c>
      <c r="I37" s="31"/>
      <c r="J37" s="31"/>
      <c r="K37" s="35"/>
    </row>
    <row r="38" spans="2:11" x14ac:dyDescent="0.25">
      <c r="B38" s="8" t="s">
        <v>1980</v>
      </c>
      <c r="C38" s="57" t="s">
        <v>1981</v>
      </c>
      <c r="D38" s="54" t="s">
        <v>1982</v>
      </c>
      <c r="E38" s="6" t="s">
        <v>82</v>
      </c>
      <c r="F38" s="19">
        <v>9056250</v>
      </c>
      <c r="G38" s="24">
        <v>17528.37</v>
      </c>
      <c r="H38" s="24">
        <v>0.69</v>
      </c>
      <c r="I38" s="31"/>
      <c r="J38" s="31"/>
      <c r="K38" s="35"/>
    </row>
    <row r="39" spans="2:11" x14ac:dyDescent="0.25">
      <c r="B39" s="8" t="s">
        <v>1983</v>
      </c>
      <c r="C39" s="57" t="s">
        <v>1984</v>
      </c>
      <c r="D39" s="54" t="s">
        <v>1985</v>
      </c>
      <c r="E39" s="6" t="s">
        <v>1976</v>
      </c>
      <c r="F39" s="19">
        <v>609600</v>
      </c>
      <c r="G39" s="24">
        <v>17093.18</v>
      </c>
      <c r="H39" s="24">
        <v>0.67</v>
      </c>
      <c r="I39" s="31"/>
      <c r="J39" s="31"/>
      <c r="K39" s="35"/>
    </row>
    <row r="40" spans="2:11" x14ac:dyDescent="0.25">
      <c r="B40" s="8" t="s">
        <v>306</v>
      </c>
      <c r="C40" s="57" t="s">
        <v>307</v>
      </c>
      <c r="D40" s="54" t="s">
        <v>308</v>
      </c>
      <c r="E40" s="6" t="s">
        <v>188</v>
      </c>
      <c r="F40" s="19">
        <v>12067000</v>
      </c>
      <c r="G40" s="24">
        <v>16845.53</v>
      </c>
      <c r="H40" s="24">
        <v>0.66</v>
      </c>
      <c r="I40" s="31"/>
      <c r="J40" s="31"/>
      <c r="K40" s="35"/>
    </row>
    <row r="41" spans="2:11" x14ac:dyDescent="0.25">
      <c r="B41" s="8" t="s">
        <v>1986</v>
      </c>
      <c r="C41" s="57" t="s">
        <v>1987</v>
      </c>
      <c r="D41" s="54" t="s">
        <v>1988</v>
      </c>
      <c r="E41" s="6" t="s">
        <v>156</v>
      </c>
      <c r="F41" s="19">
        <v>1893500</v>
      </c>
      <c r="G41" s="24">
        <v>16804.810000000001</v>
      </c>
      <c r="H41" s="24">
        <v>0.66</v>
      </c>
      <c r="I41" s="31"/>
      <c r="J41" s="31"/>
      <c r="K41" s="35"/>
    </row>
    <row r="42" spans="2:11" x14ac:dyDescent="0.25">
      <c r="B42" s="8" t="s">
        <v>64</v>
      </c>
      <c r="C42" s="57" t="s">
        <v>65</v>
      </c>
      <c r="D42" s="54" t="s">
        <v>66</v>
      </c>
      <c r="E42" s="6" t="s">
        <v>67</v>
      </c>
      <c r="F42" s="19">
        <v>459300</v>
      </c>
      <c r="G42" s="24">
        <v>16194.92</v>
      </c>
      <c r="H42" s="24">
        <v>0.64</v>
      </c>
      <c r="I42" s="31"/>
      <c r="J42" s="31"/>
      <c r="K42" s="35"/>
    </row>
    <row r="43" spans="2:11" x14ac:dyDescent="0.25">
      <c r="B43" s="8" t="s">
        <v>970</v>
      </c>
      <c r="C43" s="57" t="s">
        <v>971</v>
      </c>
      <c r="D43" s="54" t="s">
        <v>972</v>
      </c>
      <c r="E43" s="6" t="s">
        <v>973</v>
      </c>
      <c r="F43" s="19">
        <v>4176900</v>
      </c>
      <c r="G43" s="24">
        <v>15705.14</v>
      </c>
      <c r="H43" s="24">
        <v>0.62</v>
      </c>
      <c r="I43" s="31"/>
      <c r="J43" s="31"/>
      <c r="K43" s="35"/>
    </row>
    <row r="44" spans="2:11" x14ac:dyDescent="0.25">
      <c r="B44" s="8" t="s">
        <v>344</v>
      </c>
      <c r="C44" s="57" t="s">
        <v>345</v>
      </c>
      <c r="D44" s="54" t="s">
        <v>346</v>
      </c>
      <c r="E44" s="6" t="s">
        <v>53</v>
      </c>
      <c r="F44" s="19">
        <v>16336000</v>
      </c>
      <c r="G44" s="24">
        <v>15641.72</v>
      </c>
      <c r="H44" s="24">
        <v>0.62</v>
      </c>
      <c r="I44" s="31"/>
      <c r="J44" s="31"/>
      <c r="K44" s="35"/>
    </row>
    <row r="45" spans="2:11" x14ac:dyDescent="0.25">
      <c r="B45" s="8" t="s">
        <v>974</v>
      </c>
      <c r="C45" s="57" t="s">
        <v>975</v>
      </c>
      <c r="D45" s="54" t="s">
        <v>976</v>
      </c>
      <c r="E45" s="6" t="s">
        <v>188</v>
      </c>
      <c r="F45" s="19">
        <v>1766475</v>
      </c>
      <c r="G45" s="24">
        <v>15549.4</v>
      </c>
      <c r="H45" s="24">
        <v>0.61</v>
      </c>
      <c r="I45" s="31"/>
      <c r="J45" s="31"/>
      <c r="K45" s="35"/>
    </row>
    <row r="46" spans="2:11" x14ac:dyDescent="0.25">
      <c r="B46" s="8" t="s">
        <v>418</v>
      </c>
      <c r="C46" s="57" t="s">
        <v>419</v>
      </c>
      <c r="D46" s="54" t="s">
        <v>420</v>
      </c>
      <c r="E46" s="6" t="s">
        <v>421</v>
      </c>
      <c r="F46" s="19">
        <v>7503650</v>
      </c>
      <c r="G46" s="24">
        <v>15386.23</v>
      </c>
      <c r="H46" s="24">
        <v>0.61</v>
      </c>
      <c r="I46" s="31"/>
      <c r="J46" s="31"/>
      <c r="K46" s="35"/>
    </row>
    <row r="47" spans="2:11" x14ac:dyDescent="0.25">
      <c r="B47" s="8" t="s">
        <v>425</v>
      </c>
      <c r="C47" s="57" t="s">
        <v>426</v>
      </c>
      <c r="D47" s="54" t="s">
        <v>427</v>
      </c>
      <c r="E47" s="6" t="s">
        <v>197</v>
      </c>
      <c r="F47" s="19">
        <v>3268800</v>
      </c>
      <c r="G47" s="24">
        <v>14730.85</v>
      </c>
      <c r="H47" s="24">
        <v>0.57999999999999996</v>
      </c>
      <c r="I47" s="31"/>
      <c r="J47" s="31"/>
      <c r="K47" s="35"/>
    </row>
    <row r="48" spans="2:11" x14ac:dyDescent="0.25">
      <c r="B48" s="8" t="s">
        <v>1989</v>
      </c>
      <c r="C48" s="57" t="s">
        <v>1990</v>
      </c>
      <c r="D48" s="54" t="s">
        <v>1991</v>
      </c>
      <c r="E48" s="6" t="s">
        <v>1992</v>
      </c>
      <c r="F48" s="19">
        <v>5524600</v>
      </c>
      <c r="G48" s="24">
        <v>14283.85</v>
      </c>
      <c r="H48" s="24">
        <v>0.56000000000000005</v>
      </c>
      <c r="I48" s="31"/>
      <c r="J48" s="31"/>
      <c r="K48" s="35"/>
    </row>
    <row r="49" spans="2:11" x14ac:dyDescent="0.25">
      <c r="B49" s="8" t="s">
        <v>86</v>
      </c>
      <c r="C49" s="57" t="s">
        <v>87</v>
      </c>
      <c r="D49" s="54" t="s">
        <v>88</v>
      </c>
      <c r="E49" s="6" t="s">
        <v>78</v>
      </c>
      <c r="F49" s="19">
        <v>135550</v>
      </c>
      <c r="G49" s="24">
        <v>13964.84</v>
      </c>
      <c r="H49" s="24">
        <v>0.55000000000000004</v>
      </c>
      <c r="I49" s="31"/>
      <c r="J49" s="31"/>
      <c r="K49" s="35"/>
    </row>
    <row r="50" spans="2:11" x14ac:dyDescent="0.25">
      <c r="B50" s="8" t="s">
        <v>959</v>
      </c>
      <c r="C50" s="57" t="s">
        <v>960</v>
      </c>
      <c r="D50" s="54" t="s">
        <v>961</v>
      </c>
      <c r="E50" s="6" t="s">
        <v>104</v>
      </c>
      <c r="F50" s="19">
        <v>408600</v>
      </c>
      <c r="G50" s="24">
        <v>13902.21</v>
      </c>
      <c r="H50" s="24">
        <v>0.55000000000000004</v>
      </c>
      <c r="I50" s="31"/>
      <c r="J50" s="31"/>
      <c r="K50" s="35"/>
    </row>
    <row r="51" spans="2:11" x14ac:dyDescent="0.25">
      <c r="B51" s="8" t="s">
        <v>322</v>
      </c>
      <c r="C51" s="57" t="s">
        <v>323</v>
      </c>
      <c r="D51" s="54" t="s">
        <v>324</v>
      </c>
      <c r="E51" s="6" t="s">
        <v>251</v>
      </c>
      <c r="F51" s="19">
        <v>1226500</v>
      </c>
      <c r="G51" s="24">
        <v>13874.17</v>
      </c>
      <c r="H51" s="24">
        <v>0.55000000000000004</v>
      </c>
      <c r="I51" s="31"/>
      <c r="J51" s="31"/>
      <c r="K51" s="35"/>
    </row>
    <row r="52" spans="2:11" x14ac:dyDescent="0.25">
      <c r="B52" s="8" t="s">
        <v>1841</v>
      </c>
      <c r="C52" s="57" t="s">
        <v>1842</v>
      </c>
      <c r="D52" s="54" t="s">
        <v>1843</v>
      </c>
      <c r="E52" s="6" t="s">
        <v>188</v>
      </c>
      <c r="F52" s="19">
        <v>10488000</v>
      </c>
      <c r="G52" s="24">
        <v>12968.41</v>
      </c>
      <c r="H52" s="24">
        <v>0.51</v>
      </c>
      <c r="I52" s="31"/>
      <c r="J52" s="31"/>
      <c r="K52" s="35"/>
    </row>
    <row r="53" spans="2:11" x14ac:dyDescent="0.25">
      <c r="B53" s="8" t="s">
        <v>1953</v>
      </c>
      <c r="C53" s="57" t="s">
        <v>1954</v>
      </c>
      <c r="D53" s="54" t="s">
        <v>1955</v>
      </c>
      <c r="E53" s="6" t="s">
        <v>145</v>
      </c>
      <c r="F53" s="19">
        <v>1747350</v>
      </c>
      <c r="G53" s="24">
        <v>12692.75</v>
      </c>
      <c r="H53" s="24">
        <v>0.5</v>
      </c>
      <c r="I53" s="31"/>
      <c r="J53" s="31"/>
      <c r="K53" s="35"/>
    </row>
    <row r="54" spans="2:11" x14ac:dyDescent="0.25">
      <c r="B54" s="8" t="s">
        <v>1993</v>
      </c>
      <c r="C54" s="57" t="s">
        <v>1994</v>
      </c>
      <c r="D54" s="54" t="s">
        <v>1995</v>
      </c>
      <c r="E54" s="6" t="s">
        <v>255</v>
      </c>
      <c r="F54" s="19">
        <v>6364800</v>
      </c>
      <c r="G54" s="24">
        <v>12669.13</v>
      </c>
      <c r="H54" s="24">
        <v>0.5</v>
      </c>
      <c r="I54" s="31"/>
      <c r="J54" s="31"/>
      <c r="K54" s="35"/>
    </row>
    <row r="55" spans="2:11" x14ac:dyDescent="0.25">
      <c r="B55" s="8" t="s">
        <v>101</v>
      </c>
      <c r="C55" s="57" t="s">
        <v>102</v>
      </c>
      <c r="D55" s="54" t="s">
        <v>103</v>
      </c>
      <c r="E55" s="6" t="s">
        <v>104</v>
      </c>
      <c r="F55" s="19">
        <v>342825</v>
      </c>
      <c r="G55" s="24">
        <v>12600.36</v>
      </c>
      <c r="H55" s="24">
        <v>0.5</v>
      </c>
      <c r="I55" s="31"/>
      <c r="J55" s="31"/>
      <c r="K55" s="35"/>
    </row>
    <row r="56" spans="2:11" x14ac:dyDescent="0.25">
      <c r="B56" s="8" t="s">
        <v>129</v>
      </c>
      <c r="C56" s="57" t="s">
        <v>130</v>
      </c>
      <c r="D56" s="54" t="s">
        <v>131</v>
      </c>
      <c r="E56" s="6" t="s">
        <v>53</v>
      </c>
      <c r="F56" s="19">
        <v>657200</v>
      </c>
      <c r="G56" s="24">
        <v>12540.03</v>
      </c>
      <c r="H56" s="24">
        <v>0.49</v>
      </c>
      <c r="I56" s="31"/>
      <c r="J56" s="31"/>
      <c r="K56" s="35"/>
    </row>
    <row r="57" spans="2:11" x14ac:dyDescent="0.25">
      <c r="B57" s="8" t="s">
        <v>880</v>
      </c>
      <c r="C57" s="57" t="s">
        <v>881</v>
      </c>
      <c r="D57" s="54" t="s">
        <v>882</v>
      </c>
      <c r="E57" s="6" t="s">
        <v>883</v>
      </c>
      <c r="F57" s="19">
        <v>5980500</v>
      </c>
      <c r="G57" s="24">
        <v>12538.12</v>
      </c>
      <c r="H57" s="24">
        <v>0.49</v>
      </c>
      <c r="I57" s="31"/>
      <c r="J57" s="31"/>
      <c r="K57" s="35"/>
    </row>
    <row r="58" spans="2:11" x14ac:dyDescent="0.25">
      <c r="B58" s="8" t="s">
        <v>1996</v>
      </c>
      <c r="C58" s="57" t="s">
        <v>1997</v>
      </c>
      <c r="D58" s="54" t="s">
        <v>1998</v>
      </c>
      <c r="E58" s="6" t="s">
        <v>166</v>
      </c>
      <c r="F58" s="19">
        <v>4386000</v>
      </c>
      <c r="G58" s="24">
        <v>12048.34</v>
      </c>
      <c r="H58" s="24">
        <v>0.47</v>
      </c>
      <c r="I58" s="31"/>
      <c r="J58" s="31"/>
      <c r="K58" s="35"/>
    </row>
    <row r="59" spans="2:11" x14ac:dyDescent="0.25">
      <c r="B59" s="8" t="s">
        <v>1999</v>
      </c>
      <c r="C59" s="57" t="s">
        <v>1520</v>
      </c>
      <c r="D59" s="54" t="s">
        <v>2000</v>
      </c>
      <c r="E59" s="6" t="s">
        <v>96</v>
      </c>
      <c r="F59" s="19">
        <v>3115500</v>
      </c>
      <c r="G59" s="24">
        <v>11919.9</v>
      </c>
      <c r="H59" s="24">
        <v>0.47</v>
      </c>
      <c r="I59" s="31"/>
      <c r="J59" s="31"/>
      <c r="K59" s="35"/>
    </row>
    <row r="60" spans="2:11" x14ac:dyDescent="0.25">
      <c r="B60" s="8" t="s">
        <v>356</v>
      </c>
      <c r="C60" s="57" t="s">
        <v>357</v>
      </c>
      <c r="D60" s="54" t="s">
        <v>358</v>
      </c>
      <c r="E60" s="6" t="s">
        <v>57</v>
      </c>
      <c r="F60" s="19">
        <v>2460000</v>
      </c>
      <c r="G60" s="24">
        <v>11593.98</v>
      </c>
      <c r="H60" s="24">
        <v>0.46</v>
      </c>
      <c r="I60" s="31"/>
      <c r="J60" s="31"/>
      <c r="K60" s="35"/>
    </row>
    <row r="61" spans="2:11" x14ac:dyDescent="0.25">
      <c r="B61" s="8" t="s">
        <v>2001</v>
      </c>
      <c r="C61" s="57" t="s">
        <v>688</v>
      </c>
      <c r="D61" s="54" t="s">
        <v>2002</v>
      </c>
      <c r="E61" s="6" t="s">
        <v>96</v>
      </c>
      <c r="F61" s="19">
        <v>2152000</v>
      </c>
      <c r="G61" s="24">
        <v>11536.87</v>
      </c>
      <c r="H61" s="24">
        <v>0.45</v>
      </c>
      <c r="I61" s="31"/>
      <c r="J61" s="31"/>
      <c r="K61" s="35"/>
    </row>
    <row r="62" spans="2:11" x14ac:dyDescent="0.25">
      <c r="B62" s="8" t="s">
        <v>2003</v>
      </c>
      <c r="C62" s="57" t="s">
        <v>2004</v>
      </c>
      <c r="D62" s="54" t="s">
        <v>2005</v>
      </c>
      <c r="E62" s="6" t="s">
        <v>74</v>
      </c>
      <c r="F62" s="19">
        <v>506500</v>
      </c>
      <c r="G62" s="24">
        <v>11523.89</v>
      </c>
      <c r="H62" s="24">
        <v>0.45</v>
      </c>
      <c r="I62" s="31"/>
      <c r="J62" s="31"/>
      <c r="K62" s="35"/>
    </row>
    <row r="63" spans="2:11" x14ac:dyDescent="0.25">
      <c r="B63" s="8" t="s">
        <v>927</v>
      </c>
      <c r="C63" s="57" t="s">
        <v>928</v>
      </c>
      <c r="D63" s="54" t="s">
        <v>929</v>
      </c>
      <c r="E63" s="6" t="s">
        <v>244</v>
      </c>
      <c r="F63" s="19">
        <v>1195200</v>
      </c>
      <c r="G63" s="24">
        <v>11405.79</v>
      </c>
      <c r="H63" s="24">
        <v>0.45</v>
      </c>
      <c r="I63" s="31"/>
      <c r="J63" s="31"/>
      <c r="K63" s="35"/>
    </row>
    <row r="64" spans="2:11" x14ac:dyDescent="0.25">
      <c r="B64" s="8" t="s">
        <v>334</v>
      </c>
      <c r="C64" s="57" t="s">
        <v>335</v>
      </c>
      <c r="D64" s="54" t="s">
        <v>336</v>
      </c>
      <c r="E64" s="6" t="s">
        <v>57</v>
      </c>
      <c r="F64" s="19">
        <v>744100</v>
      </c>
      <c r="G64" s="24">
        <v>10909.25</v>
      </c>
      <c r="H64" s="24">
        <v>0.43</v>
      </c>
      <c r="I64" s="31"/>
      <c r="J64" s="31"/>
      <c r="K64" s="35"/>
    </row>
    <row r="65" spans="2:11" x14ac:dyDescent="0.25">
      <c r="B65" s="8" t="s">
        <v>2006</v>
      </c>
      <c r="C65" s="57" t="s">
        <v>2007</v>
      </c>
      <c r="D65" s="54" t="s">
        <v>2008</v>
      </c>
      <c r="E65" s="6" t="s">
        <v>575</v>
      </c>
      <c r="F65" s="19">
        <v>13252500</v>
      </c>
      <c r="G65" s="24">
        <v>10674.89</v>
      </c>
      <c r="H65" s="24">
        <v>0.42</v>
      </c>
      <c r="I65" s="31"/>
      <c r="J65" s="31"/>
      <c r="K65" s="35"/>
    </row>
    <row r="66" spans="2:11" x14ac:dyDescent="0.25">
      <c r="B66" s="8" t="s">
        <v>207</v>
      </c>
      <c r="C66" s="57" t="s">
        <v>208</v>
      </c>
      <c r="D66" s="54" t="s">
        <v>209</v>
      </c>
      <c r="E66" s="6" t="s">
        <v>135</v>
      </c>
      <c r="F66" s="19">
        <v>812700</v>
      </c>
      <c r="G66" s="24">
        <v>10235.549999999999</v>
      </c>
      <c r="H66" s="24">
        <v>0.4</v>
      </c>
      <c r="I66" s="31"/>
      <c r="J66" s="31"/>
      <c r="K66" s="35"/>
    </row>
    <row r="67" spans="2:11" x14ac:dyDescent="0.25">
      <c r="B67" s="8" t="s">
        <v>2009</v>
      </c>
      <c r="C67" s="57" t="s">
        <v>2010</v>
      </c>
      <c r="D67" s="54" t="s">
        <v>2011</v>
      </c>
      <c r="E67" s="6" t="s">
        <v>96</v>
      </c>
      <c r="F67" s="19">
        <v>5999400</v>
      </c>
      <c r="G67" s="24">
        <v>9983</v>
      </c>
      <c r="H67" s="24">
        <v>0.39</v>
      </c>
      <c r="I67" s="31"/>
      <c r="J67" s="31"/>
      <c r="K67" s="35"/>
    </row>
    <row r="68" spans="2:11" x14ac:dyDescent="0.25">
      <c r="B68" s="8" t="s">
        <v>2012</v>
      </c>
      <c r="C68" s="57" t="s">
        <v>2013</v>
      </c>
      <c r="D68" s="54" t="s">
        <v>2014</v>
      </c>
      <c r="E68" s="6" t="s">
        <v>53</v>
      </c>
      <c r="F68" s="19">
        <v>3545000</v>
      </c>
      <c r="G68" s="24">
        <v>9901.19</v>
      </c>
      <c r="H68" s="24">
        <v>0.39</v>
      </c>
      <c r="I68" s="31"/>
      <c r="J68" s="31"/>
      <c r="K68" s="35"/>
    </row>
    <row r="69" spans="2:11" x14ac:dyDescent="0.25">
      <c r="B69" s="8" t="s">
        <v>226</v>
      </c>
      <c r="C69" s="57" t="s">
        <v>227</v>
      </c>
      <c r="D69" s="54" t="s">
        <v>228</v>
      </c>
      <c r="E69" s="6" t="s">
        <v>74</v>
      </c>
      <c r="F69" s="19">
        <v>441900</v>
      </c>
      <c r="G69" s="24">
        <v>9771.51</v>
      </c>
      <c r="H69" s="24">
        <v>0.38</v>
      </c>
      <c r="I69" s="31"/>
      <c r="J69" s="31"/>
      <c r="K69" s="35"/>
    </row>
    <row r="70" spans="2:11" x14ac:dyDescent="0.25">
      <c r="B70" s="8" t="s">
        <v>1818</v>
      </c>
      <c r="C70" s="57" t="s">
        <v>1819</v>
      </c>
      <c r="D70" s="54" t="s">
        <v>1820</v>
      </c>
      <c r="E70" s="6" t="s">
        <v>145</v>
      </c>
      <c r="F70" s="19">
        <v>664300</v>
      </c>
      <c r="G70" s="24">
        <v>9588.17</v>
      </c>
      <c r="H70" s="24">
        <v>0.38</v>
      </c>
      <c r="I70" s="31"/>
      <c r="J70" s="31"/>
      <c r="K70" s="35"/>
    </row>
    <row r="71" spans="2:11" x14ac:dyDescent="0.25">
      <c r="B71" s="8" t="s">
        <v>2015</v>
      </c>
      <c r="C71" s="57" t="s">
        <v>2016</v>
      </c>
      <c r="D71" s="54" t="s">
        <v>2017</v>
      </c>
      <c r="E71" s="6" t="s">
        <v>96</v>
      </c>
      <c r="F71" s="19">
        <v>5769366</v>
      </c>
      <c r="G71" s="24">
        <v>9522.34</v>
      </c>
      <c r="H71" s="24">
        <v>0.38</v>
      </c>
      <c r="I71" s="31"/>
      <c r="J71" s="31"/>
      <c r="K71" s="35"/>
    </row>
    <row r="72" spans="2:11" x14ac:dyDescent="0.25">
      <c r="B72" s="8" t="s">
        <v>157</v>
      </c>
      <c r="C72" s="57" t="s">
        <v>158</v>
      </c>
      <c r="D72" s="54" t="s">
        <v>159</v>
      </c>
      <c r="E72" s="6" t="s">
        <v>135</v>
      </c>
      <c r="F72" s="19">
        <v>763100</v>
      </c>
      <c r="G72" s="24">
        <v>9510.52</v>
      </c>
      <c r="H72" s="24">
        <v>0.37</v>
      </c>
      <c r="I72" s="31"/>
      <c r="J72" s="31"/>
      <c r="K72" s="35"/>
    </row>
    <row r="73" spans="2:11" x14ac:dyDescent="0.25">
      <c r="B73" s="8" t="s">
        <v>170</v>
      </c>
      <c r="C73" s="57" t="s">
        <v>171</v>
      </c>
      <c r="D73" s="54" t="s">
        <v>172</v>
      </c>
      <c r="E73" s="6" t="s">
        <v>173</v>
      </c>
      <c r="F73" s="19">
        <v>5185000</v>
      </c>
      <c r="G73" s="24">
        <v>9413.3700000000008</v>
      </c>
      <c r="H73" s="24">
        <v>0.37</v>
      </c>
      <c r="I73" s="31"/>
      <c r="J73" s="31"/>
      <c r="K73" s="35"/>
    </row>
    <row r="74" spans="2:11" x14ac:dyDescent="0.25">
      <c r="B74" s="8" t="s">
        <v>2018</v>
      </c>
      <c r="C74" s="57" t="s">
        <v>2019</v>
      </c>
      <c r="D74" s="54" t="s">
        <v>2020</v>
      </c>
      <c r="E74" s="6" t="s">
        <v>96</v>
      </c>
      <c r="F74" s="19">
        <v>7400000</v>
      </c>
      <c r="G74" s="24">
        <v>9372.1</v>
      </c>
      <c r="H74" s="24">
        <v>0.37</v>
      </c>
      <c r="I74" s="31"/>
      <c r="J74" s="31"/>
      <c r="K74" s="35"/>
    </row>
    <row r="75" spans="2:11" x14ac:dyDescent="0.25">
      <c r="B75" s="8" t="s">
        <v>965</v>
      </c>
      <c r="C75" s="57" t="s">
        <v>709</v>
      </c>
      <c r="D75" s="54" t="s">
        <v>966</v>
      </c>
      <c r="E75" s="6" t="s">
        <v>53</v>
      </c>
      <c r="F75" s="19">
        <v>579000</v>
      </c>
      <c r="G75" s="24">
        <v>9257.92</v>
      </c>
      <c r="H75" s="24">
        <v>0.36</v>
      </c>
      <c r="I75" s="31"/>
      <c r="J75" s="31"/>
      <c r="K75" s="35"/>
    </row>
    <row r="76" spans="2:11" x14ac:dyDescent="0.25">
      <c r="B76" s="8" t="s">
        <v>2021</v>
      </c>
      <c r="C76" s="57" t="s">
        <v>2022</v>
      </c>
      <c r="D76" s="54" t="s">
        <v>2023</v>
      </c>
      <c r="E76" s="6" t="s">
        <v>135</v>
      </c>
      <c r="F76" s="19">
        <v>1078075</v>
      </c>
      <c r="G76" s="24">
        <v>9206.2199999999993</v>
      </c>
      <c r="H76" s="24">
        <v>0.36</v>
      </c>
      <c r="I76" s="31"/>
      <c r="J76" s="31"/>
      <c r="K76" s="35"/>
    </row>
    <row r="77" spans="2:11" x14ac:dyDescent="0.25">
      <c r="B77" s="8" t="s">
        <v>160</v>
      </c>
      <c r="C77" s="57" t="s">
        <v>161</v>
      </c>
      <c r="D77" s="54" t="s">
        <v>162</v>
      </c>
      <c r="E77" s="6" t="s">
        <v>57</v>
      </c>
      <c r="F77" s="19">
        <v>712200</v>
      </c>
      <c r="G77" s="24">
        <v>9063.81</v>
      </c>
      <c r="H77" s="24">
        <v>0.36</v>
      </c>
      <c r="I77" s="31"/>
      <c r="J77" s="31"/>
      <c r="K77" s="35"/>
    </row>
    <row r="78" spans="2:11" x14ac:dyDescent="0.25">
      <c r="B78" s="8" t="s">
        <v>996</v>
      </c>
      <c r="C78" s="57" t="s">
        <v>997</v>
      </c>
      <c r="D78" s="54" t="s">
        <v>998</v>
      </c>
      <c r="E78" s="6" t="s">
        <v>443</v>
      </c>
      <c r="F78" s="19">
        <v>1526200</v>
      </c>
      <c r="G78" s="24">
        <v>8962.61</v>
      </c>
      <c r="H78" s="24">
        <v>0.35</v>
      </c>
      <c r="I78" s="31"/>
      <c r="J78" s="31"/>
      <c r="K78" s="35"/>
    </row>
    <row r="79" spans="2:11" x14ac:dyDescent="0.25">
      <c r="B79" s="8" t="s">
        <v>1898</v>
      </c>
      <c r="C79" s="57" t="s">
        <v>1899</v>
      </c>
      <c r="D79" s="54" t="s">
        <v>1900</v>
      </c>
      <c r="E79" s="6" t="s">
        <v>104</v>
      </c>
      <c r="F79" s="19">
        <v>637000</v>
      </c>
      <c r="G79" s="24">
        <v>8713.84</v>
      </c>
      <c r="H79" s="24">
        <v>0.34</v>
      </c>
      <c r="I79" s="31"/>
      <c r="J79" s="31"/>
      <c r="K79" s="35"/>
    </row>
    <row r="80" spans="2:11" x14ac:dyDescent="0.25">
      <c r="B80" s="8" t="s">
        <v>924</v>
      </c>
      <c r="C80" s="57" t="s">
        <v>925</v>
      </c>
      <c r="D80" s="54" t="s">
        <v>926</v>
      </c>
      <c r="E80" s="6" t="s">
        <v>120</v>
      </c>
      <c r="F80" s="19">
        <v>5163750</v>
      </c>
      <c r="G80" s="24">
        <v>8675.1</v>
      </c>
      <c r="H80" s="24">
        <v>0.34</v>
      </c>
      <c r="I80" s="31"/>
      <c r="J80" s="31"/>
      <c r="K80" s="35"/>
    </row>
    <row r="81" spans="2:11" x14ac:dyDescent="0.25">
      <c r="B81" s="8" t="s">
        <v>2024</v>
      </c>
      <c r="C81" s="57" t="s">
        <v>2025</v>
      </c>
      <c r="D81" s="54" t="s">
        <v>2026</v>
      </c>
      <c r="E81" s="6" t="s">
        <v>96</v>
      </c>
      <c r="F81" s="19">
        <v>4884000</v>
      </c>
      <c r="G81" s="24">
        <v>8400.48</v>
      </c>
      <c r="H81" s="24">
        <v>0.33</v>
      </c>
      <c r="I81" s="31"/>
      <c r="J81" s="31"/>
      <c r="K81" s="35"/>
    </row>
    <row r="82" spans="2:11" x14ac:dyDescent="0.25">
      <c r="B82" s="8" t="s">
        <v>858</v>
      </c>
      <c r="C82" s="57" t="s">
        <v>859</v>
      </c>
      <c r="D82" s="54" t="s">
        <v>860</v>
      </c>
      <c r="E82" s="6" t="s">
        <v>135</v>
      </c>
      <c r="F82" s="19">
        <v>3297500</v>
      </c>
      <c r="G82" s="24">
        <v>8232.2099999999991</v>
      </c>
      <c r="H82" s="24">
        <v>0.32</v>
      </c>
      <c r="I82" s="31"/>
      <c r="J82" s="31"/>
      <c r="K82" s="35"/>
    </row>
    <row r="83" spans="2:11" x14ac:dyDescent="0.25">
      <c r="B83" s="8" t="s">
        <v>2027</v>
      </c>
      <c r="C83" s="57" t="s">
        <v>2028</v>
      </c>
      <c r="D83" s="54" t="s">
        <v>2029</v>
      </c>
      <c r="E83" s="6" t="s">
        <v>152</v>
      </c>
      <c r="F83" s="19">
        <v>248800</v>
      </c>
      <c r="G83" s="24">
        <v>7600.72</v>
      </c>
      <c r="H83" s="24">
        <v>0.3</v>
      </c>
      <c r="I83" s="31"/>
      <c r="J83" s="31"/>
      <c r="K83" s="35"/>
    </row>
    <row r="84" spans="2:11" x14ac:dyDescent="0.25">
      <c r="B84" s="8" t="s">
        <v>252</v>
      </c>
      <c r="C84" s="57" t="s">
        <v>253</v>
      </c>
      <c r="D84" s="54" t="s">
        <v>254</v>
      </c>
      <c r="E84" s="6" t="s">
        <v>255</v>
      </c>
      <c r="F84" s="19">
        <v>716300</v>
      </c>
      <c r="G84" s="24">
        <v>7393.65</v>
      </c>
      <c r="H84" s="24">
        <v>0.28999999999999998</v>
      </c>
      <c r="I84" s="31"/>
      <c r="J84" s="31"/>
      <c r="K84" s="35"/>
    </row>
    <row r="85" spans="2:11" x14ac:dyDescent="0.25">
      <c r="B85" s="8" t="s">
        <v>89</v>
      </c>
      <c r="C85" s="57" t="s">
        <v>90</v>
      </c>
      <c r="D85" s="54" t="s">
        <v>91</v>
      </c>
      <c r="E85" s="6" t="s">
        <v>92</v>
      </c>
      <c r="F85" s="19">
        <v>277200</v>
      </c>
      <c r="G85" s="24">
        <v>7384.47</v>
      </c>
      <c r="H85" s="24">
        <v>0.28999999999999998</v>
      </c>
      <c r="I85" s="31"/>
      <c r="J85" s="31"/>
      <c r="K85" s="35"/>
    </row>
    <row r="86" spans="2:11" x14ac:dyDescent="0.25">
      <c r="B86" s="8" t="s">
        <v>983</v>
      </c>
      <c r="C86" s="57" t="s">
        <v>984</v>
      </c>
      <c r="D86" s="54" t="s">
        <v>985</v>
      </c>
      <c r="E86" s="6" t="s">
        <v>986</v>
      </c>
      <c r="F86" s="19">
        <v>255000</v>
      </c>
      <c r="G86" s="24">
        <v>7264.82</v>
      </c>
      <c r="H86" s="24">
        <v>0.28999999999999998</v>
      </c>
      <c r="I86" s="31"/>
      <c r="J86" s="31"/>
      <c r="K86" s="35"/>
    </row>
    <row r="87" spans="2:11" x14ac:dyDescent="0.25">
      <c r="B87" s="8" t="s">
        <v>368</v>
      </c>
      <c r="C87" s="57" t="s">
        <v>369</v>
      </c>
      <c r="D87" s="54" t="s">
        <v>370</v>
      </c>
      <c r="E87" s="6" t="s">
        <v>371</v>
      </c>
      <c r="F87" s="19">
        <v>3234000</v>
      </c>
      <c r="G87" s="24">
        <v>7200.5</v>
      </c>
      <c r="H87" s="24">
        <v>0.28000000000000003</v>
      </c>
      <c r="I87" s="31"/>
      <c r="J87" s="31"/>
      <c r="K87" s="35"/>
    </row>
    <row r="88" spans="2:11" x14ac:dyDescent="0.25">
      <c r="B88" s="8" t="s">
        <v>993</v>
      </c>
      <c r="C88" s="57" t="s">
        <v>994</v>
      </c>
      <c r="D88" s="54" t="s">
        <v>995</v>
      </c>
      <c r="E88" s="6" t="s">
        <v>225</v>
      </c>
      <c r="F88" s="19">
        <v>124500</v>
      </c>
      <c r="G88" s="24">
        <v>7101.6</v>
      </c>
      <c r="H88" s="24">
        <v>0.28000000000000003</v>
      </c>
      <c r="I88" s="31"/>
      <c r="J88" s="31"/>
      <c r="K88" s="35"/>
    </row>
    <row r="89" spans="2:11" x14ac:dyDescent="0.25">
      <c r="B89" s="8" t="s">
        <v>415</v>
      </c>
      <c r="C89" s="57" t="s">
        <v>416</v>
      </c>
      <c r="D89" s="54" t="s">
        <v>417</v>
      </c>
      <c r="E89" s="6" t="s">
        <v>135</v>
      </c>
      <c r="F89" s="19">
        <v>528700</v>
      </c>
      <c r="G89" s="24">
        <v>6994.44</v>
      </c>
      <c r="H89" s="24">
        <v>0.28000000000000003</v>
      </c>
      <c r="I89" s="31"/>
      <c r="J89" s="31"/>
      <c r="K89" s="35"/>
    </row>
    <row r="90" spans="2:11" x14ac:dyDescent="0.25">
      <c r="B90" s="8" t="s">
        <v>2030</v>
      </c>
      <c r="C90" s="57" t="s">
        <v>2031</v>
      </c>
      <c r="D90" s="54" t="s">
        <v>2032</v>
      </c>
      <c r="E90" s="6" t="s">
        <v>340</v>
      </c>
      <c r="F90" s="19">
        <v>1061000</v>
      </c>
      <c r="G90" s="24">
        <v>6892.26</v>
      </c>
      <c r="H90" s="24">
        <v>0.27</v>
      </c>
      <c r="I90" s="31"/>
      <c r="J90" s="31"/>
      <c r="K90" s="35"/>
    </row>
    <row r="91" spans="2:11" x14ac:dyDescent="0.25">
      <c r="B91" s="8" t="s">
        <v>163</v>
      </c>
      <c r="C91" s="57" t="s">
        <v>164</v>
      </c>
      <c r="D91" s="54" t="s">
        <v>165</v>
      </c>
      <c r="E91" s="6" t="s">
        <v>166</v>
      </c>
      <c r="F91" s="19">
        <v>414733</v>
      </c>
      <c r="G91" s="24">
        <v>6880.63</v>
      </c>
      <c r="H91" s="24">
        <v>0.27</v>
      </c>
      <c r="I91" s="31"/>
      <c r="J91" s="31"/>
      <c r="K91" s="35"/>
    </row>
    <row r="92" spans="2:11" x14ac:dyDescent="0.25">
      <c r="B92" s="8" t="s">
        <v>2033</v>
      </c>
      <c r="C92" s="57" t="s">
        <v>2034</v>
      </c>
      <c r="D92" s="54" t="s">
        <v>2035</v>
      </c>
      <c r="E92" s="6" t="s">
        <v>173</v>
      </c>
      <c r="F92" s="19">
        <v>224950</v>
      </c>
      <c r="G92" s="24">
        <v>6710.48</v>
      </c>
      <c r="H92" s="24">
        <v>0.26</v>
      </c>
      <c r="I92" s="31"/>
      <c r="J92" s="31"/>
      <c r="K92" s="35"/>
    </row>
    <row r="93" spans="2:11" x14ac:dyDescent="0.25">
      <c r="B93" s="8" t="s">
        <v>526</v>
      </c>
      <c r="C93" s="57" t="s">
        <v>527</v>
      </c>
      <c r="D93" s="54" t="s">
        <v>528</v>
      </c>
      <c r="E93" s="6" t="s">
        <v>128</v>
      </c>
      <c r="F93" s="19">
        <v>24960</v>
      </c>
      <c r="G93" s="24">
        <v>6634.44</v>
      </c>
      <c r="H93" s="24">
        <v>0.26</v>
      </c>
      <c r="I93" s="31"/>
      <c r="J93" s="31"/>
      <c r="K93" s="35"/>
    </row>
    <row r="94" spans="2:11" x14ac:dyDescent="0.25">
      <c r="B94" s="8" t="s">
        <v>1866</v>
      </c>
      <c r="C94" s="57" t="s">
        <v>1867</v>
      </c>
      <c r="D94" s="54" t="s">
        <v>1868</v>
      </c>
      <c r="E94" s="6" t="s">
        <v>197</v>
      </c>
      <c r="F94" s="19">
        <v>1649700</v>
      </c>
      <c r="G94" s="24">
        <v>6580.65</v>
      </c>
      <c r="H94" s="24">
        <v>0.26</v>
      </c>
      <c r="I94" s="31"/>
      <c r="J94" s="31"/>
      <c r="K94" s="35"/>
    </row>
    <row r="95" spans="2:11" x14ac:dyDescent="0.25">
      <c r="B95" s="8" t="s">
        <v>447</v>
      </c>
      <c r="C95" s="57" t="s">
        <v>448</v>
      </c>
      <c r="D95" s="54" t="s">
        <v>449</v>
      </c>
      <c r="E95" s="6" t="s">
        <v>108</v>
      </c>
      <c r="F95" s="19">
        <v>2273700</v>
      </c>
      <c r="G95" s="24">
        <v>6221.98</v>
      </c>
      <c r="H95" s="24">
        <v>0.25</v>
      </c>
      <c r="I95" s="31"/>
      <c r="J95" s="31"/>
      <c r="K95" s="35"/>
    </row>
    <row r="96" spans="2:11" x14ac:dyDescent="0.25">
      <c r="B96" s="8" t="s">
        <v>967</v>
      </c>
      <c r="C96" s="57" t="s">
        <v>968</v>
      </c>
      <c r="D96" s="54" t="s">
        <v>969</v>
      </c>
      <c r="E96" s="6" t="s">
        <v>96</v>
      </c>
      <c r="F96" s="19">
        <v>359500</v>
      </c>
      <c r="G96" s="24">
        <v>6060.45</v>
      </c>
      <c r="H96" s="24">
        <v>0.24</v>
      </c>
      <c r="I96" s="31"/>
      <c r="J96" s="31"/>
      <c r="K96" s="35"/>
    </row>
    <row r="97" spans="2:11" x14ac:dyDescent="0.25">
      <c r="B97" s="8" t="s">
        <v>1844</v>
      </c>
      <c r="C97" s="57" t="s">
        <v>1845</v>
      </c>
      <c r="D97" s="54" t="s">
        <v>1846</v>
      </c>
      <c r="E97" s="6" t="s">
        <v>53</v>
      </c>
      <c r="F97" s="19">
        <v>4025000</v>
      </c>
      <c r="G97" s="24">
        <v>5997.25</v>
      </c>
      <c r="H97" s="24">
        <v>0.24</v>
      </c>
      <c r="I97" s="31"/>
      <c r="J97" s="31"/>
      <c r="K97" s="35"/>
    </row>
    <row r="98" spans="2:11" x14ac:dyDescent="0.25">
      <c r="B98" s="8" t="s">
        <v>2036</v>
      </c>
      <c r="C98" s="57" t="s">
        <v>2037</v>
      </c>
      <c r="D98" s="54" t="s">
        <v>2038</v>
      </c>
      <c r="E98" s="6" t="s">
        <v>82</v>
      </c>
      <c r="F98" s="19">
        <v>146850</v>
      </c>
      <c r="G98" s="24">
        <v>5910.27</v>
      </c>
      <c r="H98" s="24">
        <v>0.23</v>
      </c>
      <c r="I98" s="31"/>
      <c r="J98" s="31"/>
      <c r="K98" s="35"/>
    </row>
    <row r="99" spans="2:11" x14ac:dyDescent="0.25">
      <c r="B99" s="8" t="s">
        <v>475</v>
      </c>
      <c r="C99" s="57" t="s">
        <v>476</v>
      </c>
      <c r="D99" s="54" t="s">
        <v>477</v>
      </c>
      <c r="E99" s="6" t="s">
        <v>112</v>
      </c>
      <c r="F99" s="19">
        <v>1778400</v>
      </c>
      <c r="G99" s="24">
        <v>5652.64</v>
      </c>
      <c r="H99" s="24">
        <v>0.22</v>
      </c>
      <c r="I99" s="31"/>
      <c r="J99" s="31"/>
      <c r="K99" s="35"/>
    </row>
    <row r="100" spans="2:11" x14ac:dyDescent="0.25">
      <c r="B100" s="8" t="s">
        <v>2039</v>
      </c>
      <c r="C100" s="57" t="s">
        <v>2040</v>
      </c>
      <c r="D100" s="54" t="s">
        <v>2041</v>
      </c>
      <c r="E100" s="6" t="s">
        <v>340</v>
      </c>
      <c r="F100" s="19">
        <v>205250</v>
      </c>
      <c r="G100" s="24">
        <v>5572.74</v>
      </c>
      <c r="H100" s="24">
        <v>0.22</v>
      </c>
      <c r="I100" s="31"/>
      <c r="J100" s="31"/>
      <c r="K100" s="35"/>
    </row>
    <row r="101" spans="2:11" x14ac:dyDescent="0.25">
      <c r="B101" s="8" t="s">
        <v>204</v>
      </c>
      <c r="C101" s="57" t="s">
        <v>205</v>
      </c>
      <c r="D101" s="54" t="s">
        <v>206</v>
      </c>
      <c r="E101" s="6" t="s">
        <v>108</v>
      </c>
      <c r="F101" s="19">
        <v>4192500</v>
      </c>
      <c r="G101" s="24">
        <v>5532</v>
      </c>
      <c r="H101" s="24">
        <v>0.22</v>
      </c>
      <c r="I101" s="31"/>
      <c r="J101" s="31"/>
      <c r="K101" s="35"/>
    </row>
    <row r="102" spans="2:11" x14ac:dyDescent="0.25">
      <c r="B102" s="8" t="s">
        <v>262</v>
      </c>
      <c r="C102" s="57" t="s">
        <v>263</v>
      </c>
      <c r="D102" s="54" t="s">
        <v>264</v>
      </c>
      <c r="E102" s="6" t="s">
        <v>156</v>
      </c>
      <c r="F102" s="19">
        <v>1260000</v>
      </c>
      <c r="G102" s="24">
        <v>5523.21</v>
      </c>
      <c r="H102" s="24">
        <v>0.22</v>
      </c>
      <c r="I102" s="31"/>
      <c r="J102" s="31"/>
      <c r="K102" s="35"/>
    </row>
    <row r="103" spans="2:11" x14ac:dyDescent="0.25">
      <c r="B103" s="8" t="s">
        <v>2042</v>
      </c>
      <c r="C103" s="57" t="s">
        <v>2043</v>
      </c>
      <c r="D103" s="54" t="s">
        <v>2044</v>
      </c>
      <c r="E103" s="6" t="s">
        <v>104</v>
      </c>
      <c r="F103" s="19">
        <v>84100</v>
      </c>
      <c r="G103" s="24">
        <v>5522.64</v>
      </c>
      <c r="H103" s="24">
        <v>0.22</v>
      </c>
      <c r="I103" s="31"/>
      <c r="J103" s="31"/>
      <c r="K103" s="35"/>
    </row>
    <row r="104" spans="2:11" x14ac:dyDescent="0.25">
      <c r="B104" s="8" t="s">
        <v>1829</v>
      </c>
      <c r="C104" s="57" t="s">
        <v>1830</v>
      </c>
      <c r="D104" s="54" t="s">
        <v>1831</v>
      </c>
      <c r="E104" s="6" t="s">
        <v>443</v>
      </c>
      <c r="F104" s="19">
        <v>155750</v>
      </c>
      <c r="G104" s="24">
        <v>5476.01</v>
      </c>
      <c r="H104" s="24">
        <v>0.22</v>
      </c>
      <c r="I104" s="31"/>
      <c r="J104" s="31"/>
      <c r="K104" s="35"/>
    </row>
    <row r="105" spans="2:11" x14ac:dyDescent="0.25">
      <c r="B105" s="8" t="s">
        <v>2045</v>
      </c>
      <c r="C105" s="57" t="s">
        <v>2046</v>
      </c>
      <c r="D105" s="54" t="s">
        <v>2047</v>
      </c>
      <c r="E105" s="6" t="s">
        <v>340</v>
      </c>
      <c r="F105" s="19">
        <v>715000</v>
      </c>
      <c r="G105" s="24">
        <v>5382.16</v>
      </c>
      <c r="H105" s="24">
        <v>0.21</v>
      </c>
      <c r="I105" s="31"/>
      <c r="J105" s="31"/>
      <c r="K105" s="35"/>
    </row>
    <row r="106" spans="2:11" x14ac:dyDescent="0.25">
      <c r="B106" s="8" t="s">
        <v>1956</v>
      </c>
      <c r="C106" s="57" t="s">
        <v>1957</v>
      </c>
      <c r="D106" s="54" t="s">
        <v>1958</v>
      </c>
      <c r="E106" s="6" t="s">
        <v>112</v>
      </c>
      <c r="F106" s="19">
        <v>5246900</v>
      </c>
      <c r="G106" s="24">
        <v>5349.21</v>
      </c>
      <c r="H106" s="24">
        <v>0.21</v>
      </c>
      <c r="I106" s="31"/>
      <c r="J106" s="31"/>
      <c r="K106" s="35"/>
    </row>
    <row r="107" spans="2:11" x14ac:dyDescent="0.25">
      <c r="B107" s="8" t="s">
        <v>117</v>
      </c>
      <c r="C107" s="57" t="s">
        <v>118</v>
      </c>
      <c r="D107" s="54" t="s">
        <v>119</v>
      </c>
      <c r="E107" s="6" t="s">
        <v>120</v>
      </c>
      <c r="F107" s="19">
        <v>166200</v>
      </c>
      <c r="G107" s="24">
        <v>5326.71</v>
      </c>
      <c r="H107" s="24">
        <v>0.21</v>
      </c>
      <c r="I107" s="31"/>
      <c r="J107" s="31"/>
      <c r="K107" s="35"/>
    </row>
    <row r="108" spans="2:11" x14ac:dyDescent="0.25">
      <c r="B108" s="8" t="s">
        <v>2048</v>
      </c>
      <c r="C108" s="57" t="s">
        <v>2049</v>
      </c>
      <c r="D108" s="54" t="s">
        <v>2050</v>
      </c>
      <c r="E108" s="6" t="s">
        <v>135</v>
      </c>
      <c r="F108" s="19">
        <v>1300000</v>
      </c>
      <c r="G108" s="24">
        <v>5270.85</v>
      </c>
      <c r="H108" s="24">
        <v>0.21</v>
      </c>
      <c r="I108" s="31"/>
      <c r="J108" s="31"/>
      <c r="K108" s="35"/>
    </row>
    <row r="109" spans="2:11" x14ac:dyDescent="0.25">
      <c r="B109" s="8" t="s">
        <v>1893</v>
      </c>
      <c r="C109" s="57" t="s">
        <v>625</v>
      </c>
      <c r="D109" s="54" t="s">
        <v>1894</v>
      </c>
      <c r="E109" s="6" t="s">
        <v>96</v>
      </c>
      <c r="F109" s="19">
        <v>1252000</v>
      </c>
      <c r="G109" s="24">
        <v>5168.88</v>
      </c>
      <c r="H109" s="24">
        <v>0.2</v>
      </c>
      <c r="I109" s="31"/>
      <c r="J109" s="31"/>
      <c r="K109" s="35"/>
    </row>
    <row r="110" spans="2:11" x14ac:dyDescent="0.25">
      <c r="B110" s="8" t="s">
        <v>2051</v>
      </c>
      <c r="C110" s="57" t="s">
        <v>2052</v>
      </c>
      <c r="D110" s="54" t="s">
        <v>2053</v>
      </c>
      <c r="E110" s="6" t="s">
        <v>74</v>
      </c>
      <c r="F110" s="19">
        <v>1966200</v>
      </c>
      <c r="G110" s="24">
        <v>5090.49</v>
      </c>
      <c r="H110" s="24">
        <v>0.2</v>
      </c>
      <c r="I110" s="31"/>
      <c r="J110" s="31"/>
      <c r="K110" s="35"/>
    </row>
    <row r="111" spans="2:11" x14ac:dyDescent="0.25">
      <c r="B111" s="8" t="s">
        <v>2054</v>
      </c>
      <c r="C111" s="57" t="s">
        <v>2055</v>
      </c>
      <c r="D111" s="54" t="s">
        <v>2056</v>
      </c>
      <c r="E111" s="6" t="s">
        <v>340</v>
      </c>
      <c r="F111" s="19">
        <v>194700</v>
      </c>
      <c r="G111" s="24">
        <v>4830.8999999999996</v>
      </c>
      <c r="H111" s="24">
        <v>0.19</v>
      </c>
      <c r="I111" s="31"/>
      <c r="J111" s="31"/>
      <c r="K111" s="35"/>
    </row>
    <row r="112" spans="2:11" x14ac:dyDescent="0.25">
      <c r="B112" s="8" t="s">
        <v>2057</v>
      </c>
      <c r="C112" s="57" t="s">
        <v>2058</v>
      </c>
      <c r="D112" s="54" t="s">
        <v>2059</v>
      </c>
      <c r="E112" s="6" t="s">
        <v>166</v>
      </c>
      <c r="F112" s="19">
        <v>664500</v>
      </c>
      <c r="G112" s="24">
        <v>4732.57</v>
      </c>
      <c r="H112" s="24">
        <v>0.19</v>
      </c>
      <c r="I112" s="31"/>
      <c r="J112" s="31"/>
      <c r="K112" s="35"/>
    </row>
    <row r="113" spans="2:11" x14ac:dyDescent="0.25">
      <c r="B113" s="8" t="s">
        <v>132</v>
      </c>
      <c r="C113" s="57" t="s">
        <v>133</v>
      </c>
      <c r="D113" s="54" t="s">
        <v>134</v>
      </c>
      <c r="E113" s="6" t="s">
        <v>135</v>
      </c>
      <c r="F113" s="19">
        <v>121000</v>
      </c>
      <c r="G113" s="24">
        <v>4723.72</v>
      </c>
      <c r="H113" s="24">
        <v>0.19</v>
      </c>
      <c r="I113" s="31"/>
      <c r="J113" s="31"/>
      <c r="K113" s="35"/>
    </row>
    <row r="114" spans="2:11" x14ac:dyDescent="0.25">
      <c r="B114" s="8" t="s">
        <v>403</v>
      </c>
      <c r="C114" s="57" t="s">
        <v>404</v>
      </c>
      <c r="D114" s="54" t="s">
        <v>405</v>
      </c>
      <c r="E114" s="6" t="s">
        <v>78</v>
      </c>
      <c r="F114" s="19">
        <v>261450</v>
      </c>
      <c r="G114" s="24">
        <v>4521.5200000000004</v>
      </c>
      <c r="H114" s="24">
        <v>0.18</v>
      </c>
      <c r="I114" s="31"/>
      <c r="J114" s="31"/>
      <c r="K114" s="35"/>
    </row>
    <row r="115" spans="2:11" x14ac:dyDescent="0.25">
      <c r="B115" s="8" t="s">
        <v>315</v>
      </c>
      <c r="C115" s="57" t="s">
        <v>316</v>
      </c>
      <c r="D115" s="54" t="s">
        <v>317</v>
      </c>
      <c r="E115" s="6" t="s">
        <v>318</v>
      </c>
      <c r="F115" s="19">
        <v>249600</v>
      </c>
      <c r="G115" s="24">
        <v>4455.7299999999996</v>
      </c>
      <c r="H115" s="24">
        <v>0.18</v>
      </c>
      <c r="I115" s="31"/>
      <c r="J115" s="31"/>
      <c r="K115" s="35"/>
    </row>
    <row r="116" spans="2:11" x14ac:dyDescent="0.25">
      <c r="B116" s="8" t="s">
        <v>482</v>
      </c>
      <c r="C116" s="57" t="s">
        <v>483</v>
      </c>
      <c r="D116" s="54" t="s">
        <v>484</v>
      </c>
      <c r="E116" s="6" t="s">
        <v>104</v>
      </c>
      <c r="F116" s="19">
        <v>1368000</v>
      </c>
      <c r="G116" s="24">
        <v>4253.1099999999997</v>
      </c>
      <c r="H116" s="24">
        <v>0.17</v>
      </c>
      <c r="I116" s="31"/>
      <c r="J116" s="31"/>
      <c r="K116" s="35"/>
    </row>
    <row r="117" spans="2:11" x14ac:dyDescent="0.25">
      <c r="B117" s="8" t="s">
        <v>2060</v>
      </c>
      <c r="C117" s="57" t="s">
        <v>2061</v>
      </c>
      <c r="D117" s="54" t="s">
        <v>2062</v>
      </c>
      <c r="E117" s="6" t="s">
        <v>96</v>
      </c>
      <c r="F117" s="19">
        <v>444750</v>
      </c>
      <c r="G117" s="24">
        <v>4142.3999999999996</v>
      </c>
      <c r="H117" s="24">
        <v>0.16</v>
      </c>
      <c r="I117" s="31"/>
      <c r="J117" s="31"/>
      <c r="K117" s="35"/>
    </row>
    <row r="118" spans="2:11" x14ac:dyDescent="0.25">
      <c r="B118" s="8" t="s">
        <v>2063</v>
      </c>
      <c r="C118" s="57" t="s">
        <v>2064</v>
      </c>
      <c r="D118" s="54" t="s">
        <v>2065</v>
      </c>
      <c r="E118" s="6" t="s">
        <v>371</v>
      </c>
      <c r="F118" s="19">
        <v>979000</v>
      </c>
      <c r="G118" s="24">
        <v>4095.65</v>
      </c>
      <c r="H118" s="24">
        <v>0.16</v>
      </c>
      <c r="I118" s="31"/>
      <c r="J118" s="31"/>
      <c r="K118" s="35"/>
    </row>
    <row r="119" spans="2:11" x14ac:dyDescent="0.25">
      <c r="B119" s="8" t="s">
        <v>139</v>
      </c>
      <c r="C119" s="57" t="s">
        <v>140</v>
      </c>
      <c r="D119" s="54" t="s">
        <v>141</v>
      </c>
      <c r="E119" s="6" t="s">
        <v>57</v>
      </c>
      <c r="F119" s="19">
        <v>60600</v>
      </c>
      <c r="G119" s="24">
        <v>3802.29</v>
      </c>
      <c r="H119" s="24">
        <v>0.15</v>
      </c>
      <c r="I119" s="31"/>
      <c r="J119" s="31"/>
      <c r="K119" s="35"/>
    </row>
    <row r="120" spans="2:11" x14ac:dyDescent="0.25">
      <c r="B120" s="8" t="s">
        <v>300</v>
      </c>
      <c r="C120" s="57" t="s">
        <v>301</v>
      </c>
      <c r="D120" s="54" t="s">
        <v>302</v>
      </c>
      <c r="E120" s="6" t="s">
        <v>135</v>
      </c>
      <c r="F120" s="19">
        <v>163500</v>
      </c>
      <c r="G120" s="24">
        <v>3769.57</v>
      </c>
      <c r="H120" s="24">
        <v>0.15</v>
      </c>
      <c r="I120" s="31"/>
      <c r="J120" s="31"/>
      <c r="K120" s="35"/>
    </row>
    <row r="121" spans="2:11" x14ac:dyDescent="0.25">
      <c r="B121" s="8" t="s">
        <v>412</v>
      </c>
      <c r="C121" s="57" t="s">
        <v>413</v>
      </c>
      <c r="D121" s="54" t="s">
        <v>414</v>
      </c>
      <c r="E121" s="6" t="s">
        <v>244</v>
      </c>
      <c r="F121" s="19">
        <v>690000</v>
      </c>
      <c r="G121" s="24">
        <v>3690.47</v>
      </c>
      <c r="H121" s="24">
        <v>0.15</v>
      </c>
      <c r="I121" s="31"/>
      <c r="J121" s="31"/>
      <c r="K121" s="35"/>
    </row>
    <row r="122" spans="2:11" x14ac:dyDescent="0.25">
      <c r="B122" s="8" t="s">
        <v>2066</v>
      </c>
      <c r="C122" s="57" t="s">
        <v>2067</v>
      </c>
      <c r="D122" s="54" t="s">
        <v>2068</v>
      </c>
      <c r="E122" s="6" t="s">
        <v>225</v>
      </c>
      <c r="F122" s="19">
        <v>514000</v>
      </c>
      <c r="G122" s="24">
        <v>3605.45</v>
      </c>
      <c r="H122" s="24">
        <v>0.14000000000000001</v>
      </c>
      <c r="I122" s="31"/>
      <c r="J122" s="31"/>
      <c r="K122" s="35"/>
    </row>
    <row r="123" spans="2:11" x14ac:dyDescent="0.25">
      <c r="B123" s="8" t="s">
        <v>2069</v>
      </c>
      <c r="C123" s="57" t="s">
        <v>2070</v>
      </c>
      <c r="D123" s="54" t="s">
        <v>2071</v>
      </c>
      <c r="E123" s="6" t="s">
        <v>443</v>
      </c>
      <c r="F123" s="19">
        <v>951900</v>
      </c>
      <c r="G123" s="24">
        <v>3554.39</v>
      </c>
      <c r="H123" s="24">
        <v>0.14000000000000001</v>
      </c>
      <c r="I123" s="31"/>
      <c r="J123" s="31"/>
      <c r="K123" s="35"/>
    </row>
    <row r="124" spans="2:11" x14ac:dyDescent="0.25">
      <c r="B124" s="8" t="s">
        <v>543</v>
      </c>
      <c r="C124" s="57" t="s">
        <v>544</v>
      </c>
      <c r="D124" s="54" t="s">
        <v>545</v>
      </c>
      <c r="E124" s="6" t="s">
        <v>190</v>
      </c>
      <c r="F124" s="19">
        <v>119400</v>
      </c>
      <c r="G124" s="24">
        <v>3542.72</v>
      </c>
      <c r="H124" s="24">
        <v>0.14000000000000001</v>
      </c>
      <c r="I124" s="31"/>
      <c r="J124" s="31"/>
      <c r="K124" s="35"/>
    </row>
    <row r="125" spans="2:11" x14ac:dyDescent="0.25">
      <c r="B125" s="8" t="s">
        <v>284</v>
      </c>
      <c r="C125" s="57" t="s">
        <v>285</v>
      </c>
      <c r="D125" s="54" t="s">
        <v>286</v>
      </c>
      <c r="E125" s="6" t="s">
        <v>244</v>
      </c>
      <c r="F125" s="19">
        <v>531300</v>
      </c>
      <c r="G125" s="24">
        <v>3435.92</v>
      </c>
      <c r="H125" s="24">
        <v>0.14000000000000001</v>
      </c>
      <c r="I125" s="31"/>
      <c r="J125" s="31"/>
      <c r="K125" s="35"/>
    </row>
    <row r="126" spans="2:11" x14ac:dyDescent="0.25">
      <c r="B126" s="8" t="s">
        <v>294</v>
      </c>
      <c r="C126" s="57" t="s">
        <v>295</v>
      </c>
      <c r="D126" s="54" t="s">
        <v>296</v>
      </c>
      <c r="E126" s="6" t="s">
        <v>190</v>
      </c>
      <c r="F126" s="19">
        <v>398000</v>
      </c>
      <c r="G126" s="24">
        <v>3421.41</v>
      </c>
      <c r="H126" s="24">
        <v>0.13</v>
      </c>
      <c r="I126" s="31"/>
      <c r="J126" s="31"/>
      <c r="K126" s="35"/>
    </row>
    <row r="127" spans="2:11" x14ac:dyDescent="0.25">
      <c r="B127" s="8" t="s">
        <v>987</v>
      </c>
      <c r="C127" s="57" t="s">
        <v>988</v>
      </c>
      <c r="D127" s="54" t="s">
        <v>989</v>
      </c>
      <c r="E127" s="6" t="s">
        <v>135</v>
      </c>
      <c r="F127" s="19">
        <v>56000</v>
      </c>
      <c r="G127" s="24">
        <v>3246.82</v>
      </c>
      <c r="H127" s="24">
        <v>0.13</v>
      </c>
      <c r="I127" s="31"/>
      <c r="J127" s="31"/>
      <c r="K127" s="35"/>
    </row>
    <row r="128" spans="2:11" x14ac:dyDescent="0.25">
      <c r="B128" s="8" t="s">
        <v>892</v>
      </c>
      <c r="C128" s="57" t="s">
        <v>893</v>
      </c>
      <c r="D128" s="54" t="s">
        <v>894</v>
      </c>
      <c r="E128" s="6" t="s">
        <v>197</v>
      </c>
      <c r="F128" s="19">
        <v>2496000</v>
      </c>
      <c r="G128" s="24">
        <v>3241.06</v>
      </c>
      <c r="H128" s="24">
        <v>0.13</v>
      </c>
      <c r="I128" s="31"/>
      <c r="J128" s="31"/>
      <c r="K128" s="35"/>
    </row>
    <row r="129" spans="2:11" x14ac:dyDescent="0.25">
      <c r="B129" s="8" t="s">
        <v>760</v>
      </c>
      <c r="C129" s="57" t="s">
        <v>761</v>
      </c>
      <c r="D129" s="54" t="s">
        <v>762</v>
      </c>
      <c r="E129" s="6" t="s">
        <v>318</v>
      </c>
      <c r="F129" s="19">
        <v>287700</v>
      </c>
      <c r="G129" s="24">
        <v>3215.77</v>
      </c>
      <c r="H129" s="24">
        <v>0.13</v>
      </c>
      <c r="I129" s="31"/>
      <c r="J129" s="31"/>
      <c r="K129" s="35"/>
    </row>
    <row r="130" spans="2:11" x14ac:dyDescent="0.25">
      <c r="B130" s="8" t="s">
        <v>219</v>
      </c>
      <c r="C130" s="57" t="s">
        <v>220</v>
      </c>
      <c r="D130" s="54" t="s">
        <v>221</v>
      </c>
      <c r="E130" s="6" t="s">
        <v>74</v>
      </c>
      <c r="F130" s="19">
        <v>10600</v>
      </c>
      <c r="G130" s="24">
        <v>3037.25</v>
      </c>
      <c r="H130" s="24">
        <v>0.12</v>
      </c>
      <c r="I130" s="31"/>
      <c r="J130" s="31"/>
      <c r="K130" s="35"/>
    </row>
    <row r="131" spans="2:11" x14ac:dyDescent="0.25">
      <c r="B131" s="8" t="s">
        <v>861</v>
      </c>
      <c r="C131" s="57" t="s">
        <v>862</v>
      </c>
      <c r="D131" s="54" t="s">
        <v>863</v>
      </c>
      <c r="E131" s="6" t="s">
        <v>135</v>
      </c>
      <c r="F131" s="19">
        <v>429300</v>
      </c>
      <c r="G131" s="24">
        <v>2958.74</v>
      </c>
      <c r="H131" s="24">
        <v>0.12</v>
      </c>
      <c r="I131" s="31"/>
      <c r="J131" s="31"/>
      <c r="K131" s="35"/>
    </row>
    <row r="132" spans="2:11" x14ac:dyDescent="0.25">
      <c r="B132" s="8" t="s">
        <v>97</v>
      </c>
      <c r="C132" s="57" t="s">
        <v>98</v>
      </c>
      <c r="D132" s="54" t="s">
        <v>99</v>
      </c>
      <c r="E132" s="6" t="s">
        <v>100</v>
      </c>
      <c r="F132" s="19">
        <v>147600</v>
      </c>
      <c r="G132" s="24">
        <v>2898.79</v>
      </c>
      <c r="H132" s="24">
        <v>0.11</v>
      </c>
      <c r="I132" s="31"/>
      <c r="J132" s="31"/>
      <c r="K132" s="35"/>
    </row>
    <row r="133" spans="2:11" x14ac:dyDescent="0.25">
      <c r="B133" s="8" t="s">
        <v>241</v>
      </c>
      <c r="C133" s="57" t="s">
        <v>242</v>
      </c>
      <c r="D133" s="54" t="s">
        <v>243</v>
      </c>
      <c r="E133" s="6" t="s">
        <v>244</v>
      </c>
      <c r="F133" s="19">
        <v>200250</v>
      </c>
      <c r="G133" s="24">
        <v>2868.78</v>
      </c>
      <c r="H133" s="24">
        <v>0.11</v>
      </c>
      <c r="I133" s="31"/>
      <c r="J133" s="31"/>
      <c r="K133" s="35"/>
    </row>
    <row r="134" spans="2:11" x14ac:dyDescent="0.25">
      <c r="B134" s="8" t="s">
        <v>2072</v>
      </c>
      <c r="C134" s="57" t="s">
        <v>2073</v>
      </c>
      <c r="D134" s="54" t="s">
        <v>2074</v>
      </c>
      <c r="E134" s="6" t="s">
        <v>505</v>
      </c>
      <c r="F134" s="19">
        <v>678400</v>
      </c>
      <c r="G134" s="24">
        <v>2784.49</v>
      </c>
      <c r="H134" s="24">
        <v>0.11</v>
      </c>
      <c r="I134" s="31"/>
      <c r="J134" s="31"/>
      <c r="K134" s="35"/>
    </row>
    <row r="135" spans="2:11" x14ac:dyDescent="0.25">
      <c r="B135" s="8" t="s">
        <v>2075</v>
      </c>
      <c r="C135" s="57" t="s">
        <v>1113</v>
      </c>
      <c r="D135" s="54" t="s">
        <v>2076</v>
      </c>
      <c r="E135" s="6" t="s">
        <v>96</v>
      </c>
      <c r="F135" s="19">
        <v>357825</v>
      </c>
      <c r="G135" s="24">
        <v>2782.63</v>
      </c>
      <c r="H135" s="24">
        <v>0.11</v>
      </c>
      <c r="I135" s="31"/>
      <c r="J135" s="31"/>
      <c r="K135" s="35"/>
    </row>
    <row r="136" spans="2:11" x14ac:dyDescent="0.25">
      <c r="B136" s="8" t="s">
        <v>1920</v>
      </c>
      <c r="C136" s="57" t="s">
        <v>1921</v>
      </c>
      <c r="D136" s="54" t="s">
        <v>1922</v>
      </c>
      <c r="E136" s="6" t="s">
        <v>505</v>
      </c>
      <c r="F136" s="19">
        <v>500400</v>
      </c>
      <c r="G136" s="24">
        <v>2744.69</v>
      </c>
      <c r="H136" s="24">
        <v>0.11</v>
      </c>
      <c r="I136" s="31"/>
      <c r="J136" s="31"/>
      <c r="K136" s="35"/>
    </row>
    <row r="137" spans="2:11" x14ac:dyDescent="0.25">
      <c r="B137" s="8" t="s">
        <v>811</v>
      </c>
      <c r="C137" s="57" t="s">
        <v>812</v>
      </c>
      <c r="D137" s="54" t="s">
        <v>813</v>
      </c>
      <c r="E137" s="6" t="s">
        <v>152</v>
      </c>
      <c r="F137" s="19">
        <v>99900</v>
      </c>
      <c r="G137" s="24">
        <v>2719.18</v>
      </c>
      <c r="H137" s="24">
        <v>0.11</v>
      </c>
      <c r="I137" s="31"/>
      <c r="J137" s="31"/>
      <c r="K137" s="35"/>
    </row>
    <row r="138" spans="2:11" x14ac:dyDescent="0.25">
      <c r="B138" s="8" t="s">
        <v>210</v>
      </c>
      <c r="C138" s="57" t="s">
        <v>211</v>
      </c>
      <c r="D138" s="54" t="s">
        <v>212</v>
      </c>
      <c r="E138" s="6" t="s">
        <v>104</v>
      </c>
      <c r="F138" s="19">
        <v>266400</v>
      </c>
      <c r="G138" s="24">
        <v>2606.3200000000002</v>
      </c>
      <c r="H138" s="24">
        <v>0.1</v>
      </c>
      <c r="I138" s="31"/>
      <c r="J138" s="31"/>
      <c r="K138" s="35"/>
    </row>
    <row r="139" spans="2:11" x14ac:dyDescent="0.25">
      <c r="B139" s="8" t="s">
        <v>2077</v>
      </c>
      <c r="C139" s="57" t="s">
        <v>2078</v>
      </c>
      <c r="D139" s="54" t="s">
        <v>2079</v>
      </c>
      <c r="E139" s="6" t="s">
        <v>57</v>
      </c>
      <c r="F139" s="19">
        <v>323000</v>
      </c>
      <c r="G139" s="24">
        <v>2328.9899999999998</v>
      </c>
      <c r="H139" s="24">
        <v>0.09</v>
      </c>
      <c r="I139" s="31"/>
      <c r="J139" s="31"/>
      <c r="K139" s="35"/>
    </row>
    <row r="140" spans="2:11" x14ac:dyDescent="0.25">
      <c r="B140" s="8" t="s">
        <v>229</v>
      </c>
      <c r="C140" s="57" t="s">
        <v>230</v>
      </c>
      <c r="D140" s="54" t="s">
        <v>231</v>
      </c>
      <c r="E140" s="6" t="s">
        <v>57</v>
      </c>
      <c r="F140" s="19">
        <v>34800</v>
      </c>
      <c r="G140" s="24">
        <v>2190.64</v>
      </c>
      <c r="H140" s="24">
        <v>0.09</v>
      </c>
      <c r="I140" s="31"/>
      <c r="J140" s="31"/>
      <c r="K140" s="35"/>
    </row>
    <row r="141" spans="2:11" x14ac:dyDescent="0.25">
      <c r="B141" s="8" t="s">
        <v>1809</v>
      </c>
      <c r="C141" s="57" t="s">
        <v>1810</v>
      </c>
      <c r="D141" s="54" t="s">
        <v>1811</v>
      </c>
      <c r="E141" s="6" t="s">
        <v>74</v>
      </c>
      <c r="F141" s="19">
        <v>55500</v>
      </c>
      <c r="G141" s="24">
        <v>2102.48</v>
      </c>
      <c r="H141" s="24">
        <v>0.08</v>
      </c>
      <c r="I141" s="31"/>
      <c r="J141" s="31"/>
      <c r="K141" s="35"/>
    </row>
    <row r="142" spans="2:11" x14ac:dyDescent="0.25">
      <c r="B142" s="8" t="s">
        <v>913</v>
      </c>
      <c r="C142" s="57" t="s">
        <v>914</v>
      </c>
      <c r="D142" s="54" t="s">
        <v>915</v>
      </c>
      <c r="E142" s="6" t="s">
        <v>152</v>
      </c>
      <c r="F142" s="19">
        <v>37500</v>
      </c>
      <c r="G142" s="24">
        <v>1927.56</v>
      </c>
      <c r="H142" s="24">
        <v>0.08</v>
      </c>
      <c r="I142" s="31"/>
      <c r="J142" s="31"/>
      <c r="K142" s="35"/>
    </row>
    <row r="143" spans="2:11" x14ac:dyDescent="0.25">
      <c r="B143" s="8" t="s">
        <v>2080</v>
      </c>
      <c r="C143" s="57" t="s">
        <v>2081</v>
      </c>
      <c r="D143" s="54" t="s">
        <v>2082</v>
      </c>
      <c r="E143" s="6" t="s">
        <v>156</v>
      </c>
      <c r="F143" s="19">
        <v>1278000</v>
      </c>
      <c r="G143" s="24">
        <v>1865.24</v>
      </c>
      <c r="H143" s="24">
        <v>7.0000000000000007E-2</v>
      </c>
      <c r="I143" s="31"/>
      <c r="J143" s="31"/>
      <c r="K143" s="35"/>
    </row>
    <row r="144" spans="2:11" x14ac:dyDescent="0.25">
      <c r="B144" s="8" t="s">
        <v>79</v>
      </c>
      <c r="C144" s="57" t="s">
        <v>80</v>
      </c>
      <c r="D144" s="54" t="s">
        <v>81</v>
      </c>
      <c r="E144" s="6" t="s">
        <v>82</v>
      </c>
      <c r="F144" s="19">
        <v>39000</v>
      </c>
      <c r="G144" s="24">
        <v>1823.19</v>
      </c>
      <c r="H144" s="24">
        <v>7.0000000000000007E-2</v>
      </c>
      <c r="I144" s="31"/>
      <c r="J144" s="31"/>
      <c r="K144" s="35"/>
    </row>
    <row r="145" spans="2:11" x14ac:dyDescent="0.25">
      <c r="B145" s="8" t="s">
        <v>2083</v>
      </c>
      <c r="C145" s="57" t="s">
        <v>2084</v>
      </c>
      <c r="D145" s="54" t="s">
        <v>2085</v>
      </c>
      <c r="E145" s="6" t="s">
        <v>340</v>
      </c>
      <c r="F145" s="19">
        <v>72750</v>
      </c>
      <c r="G145" s="24">
        <v>1803.65</v>
      </c>
      <c r="H145" s="24">
        <v>7.0000000000000007E-2</v>
      </c>
      <c r="I145" s="31"/>
      <c r="J145" s="31"/>
      <c r="K145" s="35"/>
    </row>
    <row r="146" spans="2:11" x14ac:dyDescent="0.25">
      <c r="B146" s="8" t="s">
        <v>757</v>
      </c>
      <c r="C146" s="57" t="s">
        <v>758</v>
      </c>
      <c r="D146" s="54" t="s">
        <v>759</v>
      </c>
      <c r="E146" s="6" t="s">
        <v>78</v>
      </c>
      <c r="F146" s="19">
        <v>42900</v>
      </c>
      <c r="G146" s="24">
        <v>1775.87</v>
      </c>
      <c r="H146" s="24">
        <v>7.0000000000000007E-2</v>
      </c>
      <c r="I146" s="31"/>
      <c r="J146" s="31"/>
      <c r="K146" s="35"/>
    </row>
    <row r="147" spans="2:11" x14ac:dyDescent="0.25">
      <c r="B147" s="8" t="s">
        <v>2086</v>
      </c>
      <c r="C147" s="57" t="s">
        <v>2087</v>
      </c>
      <c r="D147" s="54" t="s">
        <v>2088</v>
      </c>
      <c r="E147" s="6" t="s">
        <v>57</v>
      </c>
      <c r="F147" s="19">
        <v>34800</v>
      </c>
      <c r="G147" s="24">
        <v>1466.05</v>
      </c>
      <c r="H147" s="24">
        <v>0.06</v>
      </c>
      <c r="I147" s="31"/>
      <c r="J147" s="31"/>
      <c r="K147" s="35"/>
    </row>
    <row r="148" spans="2:11" x14ac:dyDescent="0.25">
      <c r="B148" s="8" t="s">
        <v>2089</v>
      </c>
      <c r="C148" s="57" t="s">
        <v>2090</v>
      </c>
      <c r="D148" s="54" t="s">
        <v>2091</v>
      </c>
      <c r="E148" s="6" t="s">
        <v>225</v>
      </c>
      <c r="F148" s="19">
        <v>85600</v>
      </c>
      <c r="G148" s="24">
        <v>1436.5</v>
      </c>
      <c r="H148" s="24">
        <v>0.06</v>
      </c>
      <c r="I148" s="31"/>
      <c r="J148" s="31"/>
      <c r="K148" s="35"/>
    </row>
    <row r="149" spans="2:11" x14ac:dyDescent="0.25">
      <c r="B149" s="8" t="s">
        <v>2092</v>
      </c>
      <c r="C149" s="57" t="s">
        <v>2093</v>
      </c>
      <c r="D149" s="54" t="s">
        <v>2094</v>
      </c>
      <c r="E149" s="6" t="s">
        <v>100</v>
      </c>
      <c r="F149" s="19">
        <v>70464</v>
      </c>
      <c r="G149" s="24">
        <v>1344.14</v>
      </c>
      <c r="H149" s="24">
        <v>0.05</v>
      </c>
      <c r="I149" s="31"/>
      <c r="J149" s="31"/>
      <c r="K149" s="35"/>
    </row>
    <row r="150" spans="2:11" x14ac:dyDescent="0.25">
      <c r="B150" s="8" t="s">
        <v>2095</v>
      </c>
      <c r="C150" s="57" t="s">
        <v>2096</v>
      </c>
      <c r="D150" s="54" t="s">
        <v>2097</v>
      </c>
      <c r="E150" s="6" t="s">
        <v>112</v>
      </c>
      <c r="F150" s="19">
        <v>51000</v>
      </c>
      <c r="G150" s="24">
        <v>1309.96</v>
      </c>
      <c r="H150" s="24">
        <v>0.05</v>
      </c>
      <c r="I150" s="31"/>
      <c r="J150" s="31"/>
      <c r="K150" s="35"/>
    </row>
    <row r="151" spans="2:11" x14ac:dyDescent="0.25">
      <c r="B151" s="8" t="s">
        <v>2098</v>
      </c>
      <c r="C151" s="57" t="s">
        <v>2099</v>
      </c>
      <c r="D151" s="54" t="s">
        <v>2100</v>
      </c>
      <c r="E151" s="6" t="s">
        <v>371</v>
      </c>
      <c r="F151" s="19">
        <v>278750</v>
      </c>
      <c r="G151" s="24">
        <v>1286.43</v>
      </c>
      <c r="H151" s="24">
        <v>0.05</v>
      </c>
      <c r="I151" s="31"/>
      <c r="J151" s="31"/>
      <c r="K151" s="35"/>
    </row>
    <row r="152" spans="2:11" x14ac:dyDescent="0.25">
      <c r="B152" s="8" t="s">
        <v>1824</v>
      </c>
      <c r="C152" s="57" t="s">
        <v>719</v>
      </c>
      <c r="D152" s="54" t="s">
        <v>1825</v>
      </c>
      <c r="E152" s="6" t="s">
        <v>145</v>
      </c>
      <c r="F152" s="19">
        <v>60325</v>
      </c>
      <c r="G152" s="24">
        <v>1214.55</v>
      </c>
      <c r="H152" s="24">
        <v>0.05</v>
      </c>
      <c r="I152" s="31"/>
      <c r="J152" s="31"/>
      <c r="K152" s="35"/>
    </row>
    <row r="153" spans="2:11" x14ac:dyDescent="0.25">
      <c r="B153" s="8" t="s">
        <v>537</v>
      </c>
      <c r="C153" s="57" t="s">
        <v>538</v>
      </c>
      <c r="D153" s="54" t="s">
        <v>539</v>
      </c>
      <c r="E153" s="6" t="s">
        <v>112</v>
      </c>
      <c r="F153" s="19">
        <v>920</v>
      </c>
      <c r="G153" s="24">
        <v>1192.1300000000001</v>
      </c>
      <c r="H153" s="24">
        <v>0.05</v>
      </c>
      <c r="I153" s="31"/>
      <c r="J153" s="31"/>
      <c r="K153" s="35"/>
    </row>
    <row r="154" spans="2:11" x14ac:dyDescent="0.25">
      <c r="B154" s="8" t="s">
        <v>990</v>
      </c>
      <c r="C154" s="57" t="s">
        <v>991</v>
      </c>
      <c r="D154" s="54" t="s">
        <v>992</v>
      </c>
      <c r="E154" s="6" t="s">
        <v>505</v>
      </c>
      <c r="F154" s="19">
        <v>99000</v>
      </c>
      <c r="G154" s="24">
        <v>1075.93</v>
      </c>
      <c r="H154" s="24">
        <v>0.04</v>
      </c>
      <c r="I154" s="31"/>
      <c r="J154" s="31"/>
      <c r="K154" s="35"/>
    </row>
    <row r="155" spans="2:11" x14ac:dyDescent="0.25">
      <c r="B155" s="8" t="s">
        <v>2101</v>
      </c>
      <c r="C155" s="57" t="s">
        <v>2102</v>
      </c>
      <c r="D155" s="54" t="s">
        <v>2103</v>
      </c>
      <c r="E155" s="6" t="s">
        <v>340</v>
      </c>
      <c r="F155" s="19">
        <v>26550</v>
      </c>
      <c r="G155" s="24">
        <v>1023.02</v>
      </c>
      <c r="H155" s="24">
        <v>0.04</v>
      </c>
      <c r="I155" s="31"/>
      <c r="J155" s="31"/>
      <c r="K155" s="35"/>
    </row>
    <row r="156" spans="2:11" x14ac:dyDescent="0.25">
      <c r="B156" s="8" t="s">
        <v>2104</v>
      </c>
      <c r="C156" s="57" t="s">
        <v>2105</v>
      </c>
      <c r="D156" s="54" t="s">
        <v>2106</v>
      </c>
      <c r="E156" s="6" t="s">
        <v>371</v>
      </c>
      <c r="F156" s="19">
        <v>71200</v>
      </c>
      <c r="G156" s="24">
        <v>854.76</v>
      </c>
      <c r="H156" s="24">
        <v>0.03</v>
      </c>
      <c r="I156" s="31"/>
      <c r="J156" s="31"/>
      <c r="K156" s="35"/>
    </row>
    <row r="157" spans="2:11" x14ac:dyDescent="0.25">
      <c r="B157" s="8" t="s">
        <v>2107</v>
      </c>
      <c r="C157" s="57" t="s">
        <v>2108</v>
      </c>
      <c r="D157" s="54" t="s">
        <v>2109</v>
      </c>
      <c r="E157" s="6" t="s">
        <v>112</v>
      </c>
      <c r="F157" s="19">
        <v>185300</v>
      </c>
      <c r="G157" s="24">
        <v>841.35</v>
      </c>
      <c r="H157" s="24">
        <v>0.03</v>
      </c>
      <c r="I157" s="31"/>
      <c r="J157" s="31"/>
      <c r="K157" s="35"/>
    </row>
    <row r="158" spans="2:11" x14ac:dyDescent="0.25">
      <c r="B158" s="8" t="s">
        <v>2110</v>
      </c>
      <c r="C158" s="57" t="s">
        <v>2111</v>
      </c>
      <c r="D158" s="54" t="s">
        <v>2112</v>
      </c>
      <c r="E158" s="6" t="s">
        <v>104</v>
      </c>
      <c r="F158" s="19">
        <v>138600</v>
      </c>
      <c r="G158" s="24">
        <v>838.04</v>
      </c>
      <c r="H158" s="24">
        <v>0.03</v>
      </c>
      <c r="I158" s="31"/>
      <c r="J158" s="31"/>
      <c r="K158" s="35"/>
    </row>
    <row r="159" spans="2:11" x14ac:dyDescent="0.25">
      <c r="B159" s="8" t="s">
        <v>465</v>
      </c>
      <c r="C159" s="57" t="s">
        <v>466</v>
      </c>
      <c r="D159" s="54" t="s">
        <v>467</v>
      </c>
      <c r="E159" s="6" t="s">
        <v>244</v>
      </c>
      <c r="F159" s="19">
        <v>57000</v>
      </c>
      <c r="G159" s="24">
        <v>809.46</v>
      </c>
      <c r="H159" s="24">
        <v>0.03</v>
      </c>
      <c r="I159" s="31"/>
      <c r="J159" s="31"/>
      <c r="K159" s="35"/>
    </row>
    <row r="160" spans="2:11" x14ac:dyDescent="0.25">
      <c r="B160" s="8" t="s">
        <v>889</v>
      </c>
      <c r="C160" s="57" t="s">
        <v>890</v>
      </c>
      <c r="D160" s="54" t="s">
        <v>891</v>
      </c>
      <c r="E160" s="6" t="s">
        <v>74</v>
      </c>
      <c r="F160" s="19">
        <v>78200</v>
      </c>
      <c r="G160" s="24">
        <v>797.91</v>
      </c>
      <c r="H160" s="24">
        <v>0.03</v>
      </c>
      <c r="I160" s="31"/>
      <c r="J160" s="31"/>
      <c r="K160" s="35"/>
    </row>
    <row r="161" spans="2:11" x14ac:dyDescent="0.25">
      <c r="B161" s="8" t="s">
        <v>2113</v>
      </c>
      <c r="C161" s="57" t="s">
        <v>2114</v>
      </c>
      <c r="D161" s="54" t="s">
        <v>2115</v>
      </c>
      <c r="E161" s="6" t="s">
        <v>340</v>
      </c>
      <c r="F161" s="19">
        <v>11100</v>
      </c>
      <c r="G161" s="24">
        <v>794.2</v>
      </c>
      <c r="H161" s="24">
        <v>0.03</v>
      </c>
      <c r="I161" s="31"/>
      <c r="J161" s="31"/>
      <c r="K161" s="35"/>
    </row>
    <row r="162" spans="2:11" x14ac:dyDescent="0.25">
      <c r="B162" s="8" t="s">
        <v>146</v>
      </c>
      <c r="C162" s="57" t="s">
        <v>147</v>
      </c>
      <c r="D162" s="54" t="s">
        <v>148</v>
      </c>
      <c r="E162" s="6" t="s">
        <v>78</v>
      </c>
      <c r="F162" s="19">
        <v>17850</v>
      </c>
      <c r="G162" s="24">
        <v>739.61</v>
      </c>
      <c r="H162" s="24">
        <v>0.03</v>
      </c>
      <c r="I162" s="31"/>
      <c r="J162" s="31"/>
      <c r="K162" s="35"/>
    </row>
    <row r="163" spans="2:11" x14ac:dyDescent="0.25">
      <c r="B163" s="8" t="s">
        <v>2116</v>
      </c>
      <c r="C163" s="57" t="s">
        <v>2117</v>
      </c>
      <c r="D163" s="54" t="s">
        <v>2118</v>
      </c>
      <c r="E163" s="6" t="s">
        <v>152</v>
      </c>
      <c r="F163" s="19">
        <v>317200</v>
      </c>
      <c r="G163" s="24">
        <v>709.58</v>
      </c>
      <c r="H163" s="24">
        <v>0.03</v>
      </c>
      <c r="I163" s="31"/>
      <c r="J163" s="31"/>
      <c r="K163" s="35"/>
    </row>
    <row r="164" spans="2:11" x14ac:dyDescent="0.25">
      <c r="B164" s="8" t="s">
        <v>232</v>
      </c>
      <c r="C164" s="57" t="s">
        <v>233</v>
      </c>
      <c r="D164" s="54" t="s">
        <v>234</v>
      </c>
      <c r="E164" s="6" t="s">
        <v>135</v>
      </c>
      <c r="F164" s="19">
        <v>2800</v>
      </c>
      <c r="G164" s="24">
        <v>639.84</v>
      </c>
      <c r="H164" s="24">
        <v>0.03</v>
      </c>
      <c r="I164" s="31"/>
      <c r="J164" s="31"/>
      <c r="K164" s="35"/>
    </row>
    <row r="165" spans="2:11" x14ac:dyDescent="0.25">
      <c r="B165" s="8" t="s">
        <v>341</v>
      </c>
      <c r="C165" s="57" t="s">
        <v>342</v>
      </c>
      <c r="D165" s="54" t="s">
        <v>343</v>
      </c>
      <c r="E165" s="6" t="s">
        <v>225</v>
      </c>
      <c r="F165" s="19">
        <v>20100</v>
      </c>
      <c r="G165" s="24">
        <v>518.12</v>
      </c>
      <c r="H165" s="24">
        <v>0.02</v>
      </c>
      <c r="I165" s="31"/>
      <c r="J165" s="31"/>
      <c r="K165" s="35"/>
    </row>
    <row r="166" spans="2:11" x14ac:dyDescent="0.25">
      <c r="B166" s="8" t="s">
        <v>864</v>
      </c>
      <c r="C166" s="57" t="s">
        <v>865</v>
      </c>
      <c r="D166" s="54" t="s">
        <v>866</v>
      </c>
      <c r="E166" s="6" t="s">
        <v>135</v>
      </c>
      <c r="F166" s="19">
        <v>100300</v>
      </c>
      <c r="G166" s="24">
        <v>431.49</v>
      </c>
      <c r="H166" s="24">
        <v>0.02</v>
      </c>
      <c r="I166" s="31"/>
      <c r="J166" s="31"/>
      <c r="K166" s="35"/>
    </row>
    <row r="167" spans="2:11" x14ac:dyDescent="0.25">
      <c r="B167" s="8" t="s">
        <v>2119</v>
      </c>
      <c r="C167" s="57" t="s">
        <v>2120</v>
      </c>
      <c r="D167" s="54" t="s">
        <v>2121</v>
      </c>
      <c r="E167" s="6" t="s">
        <v>100</v>
      </c>
      <c r="F167" s="19">
        <v>6300</v>
      </c>
      <c r="G167" s="24">
        <v>345.55</v>
      </c>
      <c r="H167" s="24">
        <v>0.01</v>
      </c>
      <c r="I167" s="31"/>
      <c r="J167" s="31"/>
      <c r="K167" s="35"/>
    </row>
    <row r="168" spans="2:11" x14ac:dyDescent="0.25">
      <c r="B168" s="8" t="s">
        <v>75</v>
      </c>
      <c r="C168" s="57" t="s">
        <v>76</v>
      </c>
      <c r="D168" s="54" t="s">
        <v>77</v>
      </c>
      <c r="E168" s="6" t="s">
        <v>78</v>
      </c>
      <c r="F168" s="19">
        <v>10500</v>
      </c>
      <c r="G168" s="24">
        <v>212.71</v>
      </c>
      <c r="H168" s="24">
        <v>0.01</v>
      </c>
      <c r="I168" s="31"/>
      <c r="J168" s="31"/>
      <c r="K168" s="35"/>
    </row>
    <row r="169" spans="2:11" x14ac:dyDescent="0.25">
      <c r="B169" s="8" t="s">
        <v>2122</v>
      </c>
      <c r="C169" s="57" t="s">
        <v>2123</v>
      </c>
      <c r="D169" s="54" t="s">
        <v>2124</v>
      </c>
      <c r="E169" s="6" t="s">
        <v>340</v>
      </c>
      <c r="F169" s="19">
        <v>18700</v>
      </c>
      <c r="G169" s="24">
        <v>206.47</v>
      </c>
      <c r="H169" s="24">
        <v>0.01</v>
      </c>
      <c r="I169" s="31"/>
      <c r="J169" s="31"/>
      <c r="K169" s="35"/>
    </row>
    <row r="170" spans="2:11" x14ac:dyDescent="0.25">
      <c r="B170" s="8" t="s">
        <v>256</v>
      </c>
      <c r="C170" s="57" t="s">
        <v>257</v>
      </c>
      <c r="D170" s="54" t="s">
        <v>258</v>
      </c>
      <c r="E170" s="6" t="s">
        <v>100</v>
      </c>
      <c r="F170" s="19">
        <v>13500</v>
      </c>
      <c r="G170" s="24">
        <v>167.18</v>
      </c>
      <c r="H170" s="24">
        <v>0.01</v>
      </c>
      <c r="I170" s="31"/>
      <c r="J170" s="31"/>
      <c r="K170" s="35"/>
    </row>
    <row r="171" spans="2:11" x14ac:dyDescent="0.25">
      <c r="B171" s="8" t="s">
        <v>121</v>
      </c>
      <c r="C171" s="57" t="s">
        <v>122</v>
      </c>
      <c r="D171" s="54" t="s">
        <v>123</v>
      </c>
      <c r="E171" s="6" t="s">
        <v>124</v>
      </c>
      <c r="F171" s="19">
        <v>1800</v>
      </c>
      <c r="G171" s="24">
        <v>94.59</v>
      </c>
      <c r="H171" s="24" t="s">
        <v>4706</v>
      </c>
      <c r="I171" s="31"/>
      <c r="J171" s="31"/>
      <c r="K171" s="35"/>
    </row>
    <row r="172" spans="2:11" x14ac:dyDescent="0.25">
      <c r="B172" s="8" t="s">
        <v>2125</v>
      </c>
      <c r="C172" s="57" t="s">
        <v>2126</v>
      </c>
      <c r="D172" s="54" t="s">
        <v>2127</v>
      </c>
      <c r="E172" s="6" t="s">
        <v>104</v>
      </c>
      <c r="F172" s="19">
        <v>2250</v>
      </c>
      <c r="G172" s="24">
        <v>37.159999999999997</v>
      </c>
      <c r="H172" s="24" t="s">
        <v>4706</v>
      </c>
      <c r="I172" s="31"/>
      <c r="J172" s="31"/>
      <c r="K172" s="35"/>
    </row>
    <row r="173" spans="2:11" x14ac:dyDescent="0.25">
      <c r="B173" s="8" t="s">
        <v>922</v>
      </c>
      <c r="C173" s="57" t="s">
        <v>565</v>
      </c>
      <c r="D173" s="54" t="s">
        <v>923</v>
      </c>
      <c r="E173" s="6" t="s">
        <v>112</v>
      </c>
      <c r="F173" s="19">
        <v>150</v>
      </c>
      <c r="G173" s="24">
        <v>33.31</v>
      </c>
      <c r="H173" s="24" t="s">
        <v>4706</v>
      </c>
      <c r="I173" s="31"/>
      <c r="J173" s="31"/>
      <c r="K173" s="35"/>
    </row>
    <row r="174" spans="2:11" x14ac:dyDescent="0.25">
      <c r="B174" s="8" t="s">
        <v>113</v>
      </c>
      <c r="C174" s="57" t="s">
        <v>114</v>
      </c>
      <c r="D174" s="54" t="s">
        <v>115</v>
      </c>
      <c r="E174" s="6" t="s">
        <v>116</v>
      </c>
      <c r="F174" s="19">
        <v>45</v>
      </c>
      <c r="G174" s="24">
        <v>17.329999999999998</v>
      </c>
      <c r="H174" s="24" t="s">
        <v>4706</v>
      </c>
      <c r="I174" s="31"/>
      <c r="J174" s="31"/>
      <c r="K174" s="35"/>
    </row>
    <row r="175" spans="2:11" x14ac:dyDescent="0.25">
      <c r="B175" s="8" t="s">
        <v>459</v>
      </c>
      <c r="C175" s="57" t="s">
        <v>460</v>
      </c>
      <c r="D175" s="54" t="s">
        <v>461</v>
      </c>
      <c r="E175" s="6" t="s">
        <v>120</v>
      </c>
      <c r="F175" s="19">
        <v>400</v>
      </c>
      <c r="G175" s="24">
        <v>12.8</v>
      </c>
      <c r="H175" s="24" t="s">
        <v>4706</v>
      </c>
      <c r="I175" s="31"/>
      <c r="J175" s="31"/>
      <c r="K175" s="35"/>
    </row>
    <row r="176" spans="2:11" x14ac:dyDescent="0.25">
      <c r="B176" s="8" t="s">
        <v>2128</v>
      </c>
      <c r="C176" s="57" t="s">
        <v>2129</v>
      </c>
      <c r="D176" s="54" t="s">
        <v>2130</v>
      </c>
      <c r="E176" s="6" t="s">
        <v>135</v>
      </c>
      <c r="F176" s="19">
        <v>650</v>
      </c>
      <c r="G176" s="24">
        <v>7.24</v>
      </c>
      <c r="H176" s="24" t="s">
        <v>4706</v>
      </c>
      <c r="I176" s="31"/>
      <c r="J176" s="31"/>
      <c r="K176" s="35"/>
    </row>
    <row r="177" spans="1:11" x14ac:dyDescent="0.25">
      <c r="B177" s="8" t="s">
        <v>2131</v>
      </c>
      <c r="C177" s="57" t="s">
        <v>1246</v>
      </c>
      <c r="D177" s="54" t="s">
        <v>2132</v>
      </c>
      <c r="E177" s="6" t="s">
        <v>53</v>
      </c>
      <c r="F177" s="19">
        <v>7500</v>
      </c>
      <c r="G177" s="24">
        <v>6.67</v>
      </c>
      <c r="H177" s="24" t="s">
        <v>4706</v>
      </c>
      <c r="I177" s="31"/>
      <c r="J177" s="31"/>
      <c r="K177" s="35"/>
    </row>
    <row r="178" spans="1:11" x14ac:dyDescent="0.25">
      <c r="C178" s="58" t="s">
        <v>39</v>
      </c>
      <c r="D178" s="54"/>
      <c r="E178" s="6"/>
      <c r="F178" s="19"/>
      <c r="G178" s="25">
        <v>1898055.43</v>
      </c>
      <c r="H178" s="25">
        <v>74.77</v>
      </c>
      <c r="I178" s="31"/>
      <c r="J178" s="31"/>
      <c r="K178" s="35"/>
    </row>
    <row r="179" spans="1:11" x14ac:dyDescent="0.25">
      <c r="C179" s="57"/>
      <c r="D179" s="54"/>
      <c r="E179" s="6"/>
      <c r="F179" s="19"/>
      <c r="G179" s="24"/>
      <c r="H179" s="24"/>
      <c r="I179" s="31"/>
      <c r="J179" s="31"/>
      <c r="K179" s="35"/>
    </row>
    <row r="180" spans="1:11" x14ac:dyDescent="0.25">
      <c r="C180" s="58" t="s">
        <v>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A184" s="10"/>
      <c r="B184" s="28"/>
      <c r="C184" s="58" t="s">
        <v>5</v>
      </c>
      <c r="D184" s="54"/>
      <c r="E184" s="6"/>
      <c r="F184" s="19"/>
      <c r="G184" s="24"/>
      <c r="H184" s="24"/>
      <c r="I184" s="31"/>
      <c r="J184" s="31"/>
      <c r="K184" s="35"/>
    </row>
    <row r="185" spans="1:11" x14ac:dyDescent="0.25">
      <c r="C185" s="59" t="s">
        <v>6</v>
      </c>
      <c r="D185" s="54"/>
      <c r="E185" s="6"/>
      <c r="F185" s="19"/>
      <c r="G185" s="24"/>
      <c r="H185" s="24"/>
      <c r="I185" s="31"/>
      <c r="J185" s="31"/>
      <c r="K185" s="35"/>
    </row>
    <row r="186" spans="1:11" x14ac:dyDescent="0.25">
      <c r="B186" s="8" t="s">
        <v>2133</v>
      </c>
      <c r="C186" s="57" t="s">
        <v>1141</v>
      </c>
      <c r="D186" s="54" t="s">
        <v>2134</v>
      </c>
      <c r="E186" s="6" t="s">
        <v>579</v>
      </c>
      <c r="F186" s="19">
        <v>200</v>
      </c>
      <c r="G186" s="24">
        <v>1997.06</v>
      </c>
      <c r="H186" s="24">
        <v>0.08</v>
      </c>
      <c r="I186" s="31">
        <v>8.3506999999999998</v>
      </c>
      <c r="J186" s="31"/>
      <c r="K186" s="35"/>
    </row>
    <row r="187" spans="1:11" x14ac:dyDescent="0.25">
      <c r="C187" s="58" t="s">
        <v>39</v>
      </c>
      <c r="D187" s="54"/>
      <c r="E187" s="6"/>
      <c r="F187" s="19"/>
      <c r="G187" s="25">
        <v>1997.06</v>
      </c>
      <c r="H187" s="25">
        <v>0.08</v>
      </c>
      <c r="I187" s="31"/>
      <c r="J187" s="31"/>
      <c r="K187" s="35"/>
    </row>
    <row r="188" spans="1:11" x14ac:dyDescent="0.25">
      <c r="C188" s="57"/>
      <c r="D188" s="54"/>
      <c r="E188" s="6"/>
      <c r="F188" s="19"/>
      <c r="G188" s="24"/>
      <c r="H188" s="24"/>
      <c r="I188" s="31"/>
      <c r="J188" s="31"/>
      <c r="K188" s="35"/>
    </row>
    <row r="189" spans="1:11" x14ac:dyDescent="0.25">
      <c r="C189" s="58" t="s">
        <v>7</v>
      </c>
      <c r="D189" s="54"/>
      <c r="E189" s="6"/>
      <c r="F189" s="19"/>
      <c r="G189" s="24" t="s">
        <v>2</v>
      </c>
      <c r="H189" s="24" t="s">
        <v>2</v>
      </c>
      <c r="I189" s="31"/>
      <c r="J189" s="31"/>
      <c r="K189" s="35"/>
    </row>
    <row r="190" spans="1:11" x14ac:dyDescent="0.25">
      <c r="C190" s="57"/>
      <c r="D190" s="54"/>
      <c r="E190" s="6"/>
      <c r="F190" s="19"/>
      <c r="G190" s="24"/>
      <c r="H190" s="24"/>
      <c r="I190" s="31"/>
      <c r="J190" s="31"/>
      <c r="K190" s="35"/>
    </row>
    <row r="191" spans="1:11" x14ac:dyDescent="0.25">
      <c r="C191" s="58" t="s">
        <v>8</v>
      </c>
      <c r="D191" s="54"/>
      <c r="E191" s="6"/>
      <c r="F191" s="19"/>
      <c r="G191" s="24" t="s">
        <v>2</v>
      </c>
      <c r="H191" s="24" t="s">
        <v>2</v>
      </c>
      <c r="I191" s="31"/>
      <c r="J191" s="31"/>
      <c r="K191" s="35"/>
    </row>
    <row r="192" spans="1:11" x14ac:dyDescent="0.25">
      <c r="C192" s="57"/>
      <c r="D192" s="54"/>
      <c r="E192" s="6"/>
      <c r="F192" s="19"/>
      <c r="G192" s="24"/>
      <c r="H192" s="24"/>
      <c r="I192" s="31"/>
      <c r="J192" s="31"/>
      <c r="K192" s="35"/>
    </row>
    <row r="193" spans="1:11" x14ac:dyDescent="0.25">
      <c r="C193" s="58" t="s">
        <v>9</v>
      </c>
      <c r="D193" s="54"/>
      <c r="E193" s="6"/>
      <c r="F193" s="19"/>
      <c r="G193" s="24" t="s">
        <v>2</v>
      </c>
      <c r="H193" s="24" t="s">
        <v>2</v>
      </c>
      <c r="I193" s="31"/>
      <c r="J193" s="31"/>
      <c r="K193" s="35"/>
    </row>
    <row r="194" spans="1:11" x14ac:dyDescent="0.25">
      <c r="C194" s="57"/>
      <c r="D194" s="54"/>
      <c r="E194" s="6"/>
      <c r="F194" s="19"/>
      <c r="G194" s="24"/>
      <c r="H194" s="24"/>
      <c r="I194" s="31"/>
      <c r="J194" s="31"/>
      <c r="K194" s="35"/>
    </row>
    <row r="195" spans="1:11" x14ac:dyDescent="0.25">
      <c r="C195" s="58" t="s">
        <v>10</v>
      </c>
      <c r="D195" s="54"/>
      <c r="E195" s="6"/>
      <c r="F195" s="19"/>
      <c r="G195" s="24" t="s">
        <v>2</v>
      </c>
      <c r="H195" s="24" t="s">
        <v>2</v>
      </c>
      <c r="I195" s="31"/>
      <c r="J195" s="31"/>
      <c r="K195" s="35"/>
    </row>
    <row r="196" spans="1:11" x14ac:dyDescent="0.25">
      <c r="C196" s="57"/>
      <c r="D196" s="54"/>
      <c r="E196" s="6"/>
      <c r="F196" s="19"/>
      <c r="G196" s="24"/>
      <c r="H196" s="24"/>
      <c r="I196" s="31"/>
      <c r="J196" s="31"/>
      <c r="K196" s="35"/>
    </row>
    <row r="197" spans="1:11" x14ac:dyDescent="0.25">
      <c r="A197" s="10"/>
      <c r="B197" s="28"/>
      <c r="C197" s="58" t="s">
        <v>11</v>
      </c>
      <c r="D197" s="54"/>
      <c r="E197" s="6"/>
      <c r="F197" s="19"/>
      <c r="G197" s="24"/>
      <c r="H197" s="24"/>
      <c r="I197" s="31"/>
      <c r="J197" s="31"/>
      <c r="K197" s="35"/>
    </row>
    <row r="198" spans="1:11" x14ac:dyDescent="0.25">
      <c r="C198" s="59" t="s">
        <v>13</v>
      </c>
      <c r="D198" s="54"/>
      <c r="E198" s="6"/>
      <c r="F198" s="19"/>
      <c r="G198" s="24"/>
      <c r="H198" s="24"/>
      <c r="I198" s="31"/>
      <c r="J198" s="31"/>
      <c r="K198" s="35"/>
    </row>
    <row r="199" spans="1:11" x14ac:dyDescent="0.25">
      <c r="B199" s="8" t="s">
        <v>2135</v>
      </c>
      <c r="C199" s="57" t="s">
        <v>1138</v>
      </c>
      <c r="D199" s="54" t="s">
        <v>2136</v>
      </c>
      <c r="E199" s="6" t="s">
        <v>690</v>
      </c>
      <c r="F199" s="19">
        <v>7000</v>
      </c>
      <c r="G199" s="24">
        <v>34551.79</v>
      </c>
      <c r="H199" s="24">
        <v>1.36</v>
      </c>
      <c r="I199" s="31">
        <v>8.0251000000000001</v>
      </c>
      <c r="J199" s="31"/>
      <c r="K199" s="35" t="s">
        <v>580</v>
      </c>
    </row>
    <row r="200" spans="1:11" x14ac:dyDescent="0.25">
      <c r="B200" s="8" t="s">
        <v>2137</v>
      </c>
      <c r="C200" s="57" t="s">
        <v>1189</v>
      </c>
      <c r="D200" s="54" t="s">
        <v>2138</v>
      </c>
      <c r="E200" s="6" t="s">
        <v>690</v>
      </c>
      <c r="F200" s="19">
        <v>6000</v>
      </c>
      <c r="G200" s="24">
        <v>29849.07</v>
      </c>
      <c r="H200" s="24">
        <v>1.18</v>
      </c>
      <c r="I200" s="31">
        <v>8.0251999999999999</v>
      </c>
      <c r="J200" s="31"/>
      <c r="K200" s="35" t="s">
        <v>580</v>
      </c>
    </row>
    <row r="201" spans="1:11" x14ac:dyDescent="0.25">
      <c r="B201" s="8" t="s">
        <v>2139</v>
      </c>
      <c r="C201" s="57" t="s">
        <v>1761</v>
      </c>
      <c r="D201" s="54" t="s">
        <v>2140</v>
      </c>
      <c r="E201" s="6" t="s">
        <v>690</v>
      </c>
      <c r="F201" s="19">
        <v>6000</v>
      </c>
      <c r="G201" s="24">
        <v>29551.14</v>
      </c>
      <c r="H201" s="24">
        <v>1.1599999999999999</v>
      </c>
      <c r="I201" s="31">
        <v>8.4001000000000001</v>
      </c>
      <c r="J201" s="31"/>
      <c r="K201" s="35" t="s">
        <v>580</v>
      </c>
    </row>
    <row r="202" spans="1:11" x14ac:dyDescent="0.25">
      <c r="B202" s="8" t="s">
        <v>2141</v>
      </c>
      <c r="C202" s="57" t="s">
        <v>4720</v>
      </c>
      <c r="D202" s="54" t="s">
        <v>2142</v>
      </c>
      <c r="E202" s="6" t="s">
        <v>690</v>
      </c>
      <c r="F202" s="19">
        <v>5000</v>
      </c>
      <c r="G202" s="24">
        <v>24873.9</v>
      </c>
      <c r="H202" s="24">
        <v>0.98</v>
      </c>
      <c r="I202" s="31">
        <v>7.71</v>
      </c>
      <c r="J202" s="31"/>
      <c r="K202" s="35" t="s">
        <v>580</v>
      </c>
    </row>
    <row r="203" spans="1:11" x14ac:dyDescent="0.25">
      <c r="B203" s="8" t="s">
        <v>2143</v>
      </c>
      <c r="C203" s="57" t="s">
        <v>1535</v>
      </c>
      <c r="D203" s="54" t="s">
        <v>2144</v>
      </c>
      <c r="E203" s="6" t="s">
        <v>690</v>
      </c>
      <c r="F203" s="19">
        <v>5000</v>
      </c>
      <c r="G203" s="24">
        <v>24729.85</v>
      </c>
      <c r="H203" s="24">
        <v>0.97</v>
      </c>
      <c r="I203" s="31">
        <v>7.9748999999999999</v>
      </c>
      <c r="J203" s="31"/>
      <c r="K203" s="35" t="s">
        <v>580</v>
      </c>
    </row>
    <row r="204" spans="1:11" x14ac:dyDescent="0.25">
      <c r="B204" s="8" t="s">
        <v>2145</v>
      </c>
      <c r="C204" s="57" t="s">
        <v>1761</v>
      </c>
      <c r="D204" s="54" t="s">
        <v>2146</v>
      </c>
      <c r="E204" s="6" t="s">
        <v>690</v>
      </c>
      <c r="F204" s="19">
        <v>4000</v>
      </c>
      <c r="G204" s="24">
        <v>19669.560000000001</v>
      </c>
      <c r="H204" s="24">
        <v>0.77</v>
      </c>
      <c r="I204" s="31">
        <v>8.3998000000000008</v>
      </c>
      <c r="J204" s="31"/>
      <c r="K204" s="35" t="s">
        <v>580</v>
      </c>
    </row>
    <row r="205" spans="1:11" x14ac:dyDescent="0.25">
      <c r="B205" s="8" t="s">
        <v>1146</v>
      </c>
      <c r="C205" s="57" t="s">
        <v>585</v>
      </c>
      <c r="D205" s="54" t="s">
        <v>1147</v>
      </c>
      <c r="E205" s="6" t="s">
        <v>690</v>
      </c>
      <c r="F205" s="19">
        <v>3600</v>
      </c>
      <c r="G205" s="24">
        <v>17767.64</v>
      </c>
      <c r="H205" s="24">
        <v>0.7</v>
      </c>
      <c r="I205" s="31">
        <v>8.23</v>
      </c>
      <c r="J205" s="31"/>
      <c r="K205" s="35" t="s">
        <v>580</v>
      </c>
    </row>
    <row r="206" spans="1:11" x14ac:dyDescent="0.25">
      <c r="B206" s="8" t="s">
        <v>2147</v>
      </c>
      <c r="C206" s="57" t="s">
        <v>1941</v>
      </c>
      <c r="D206" s="54" t="s">
        <v>2148</v>
      </c>
      <c r="E206" s="6" t="s">
        <v>690</v>
      </c>
      <c r="F206" s="19">
        <v>2000</v>
      </c>
      <c r="G206" s="24">
        <v>9927.91</v>
      </c>
      <c r="H206" s="24">
        <v>0.39</v>
      </c>
      <c r="I206" s="31">
        <v>8.5502000000000002</v>
      </c>
      <c r="J206" s="31"/>
      <c r="K206" s="35" t="s">
        <v>580</v>
      </c>
    </row>
    <row r="207" spans="1:11" x14ac:dyDescent="0.25">
      <c r="B207" s="8" t="s">
        <v>2149</v>
      </c>
      <c r="C207" s="57" t="s">
        <v>429</v>
      </c>
      <c r="D207" s="54" t="s">
        <v>2150</v>
      </c>
      <c r="E207" s="6" t="s">
        <v>690</v>
      </c>
      <c r="F207" s="19">
        <v>2000</v>
      </c>
      <c r="G207" s="24">
        <v>9841.67</v>
      </c>
      <c r="H207" s="24">
        <v>0.39</v>
      </c>
      <c r="I207" s="31">
        <v>7.9352</v>
      </c>
      <c r="J207" s="31"/>
      <c r="K207" s="35" t="s">
        <v>580</v>
      </c>
    </row>
    <row r="208" spans="1:11" x14ac:dyDescent="0.25">
      <c r="B208" s="8" t="s">
        <v>2151</v>
      </c>
      <c r="C208" s="57" t="s">
        <v>51</v>
      </c>
      <c r="D208" s="54" t="s">
        <v>2152</v>
      </c>
      <c r="E208" s="6" t="s">
        <v>690</v>
      </c>
      <c r="F208" s="19">
        <v>1500</v>
      </c>
      <c r="G208" s="24">
        <v>7311.81</v>
      </c>
      <c r="H208" s="24">
        <v>0.28999999999999998</v>
      </c>
      <c r="I208" s="31">
        <v>8.2408000000000001</v>
      </c>
      <c r="J208" s="31"/>
      <c r="K208" s="35" t="s">
        <v>580</v>
      </c>
    </row>
    <row r="209" spans="2:11" x14ac:dyDescent="0.25">
      <c r="B209" s="8" t="s">
        <v>2153</v>
      </c>
      <c r="C209" s="57" t="s">
        <v>2154</v>
      </c>
      <c r="D209" s="54" t="s">
        <v>2155</v>
      </c>
      <c r="E209" s="6" t="s">
        <v>690</v>
      </c>
      <c r="F209" s="19">
        <v>1000</v>
      </c>
      <c r="G209" s="24">
        <v>4976.8</v>
      </c>
      <c r="H209" s="24">
        <v>0.2</v>
      </c>
      <c r="I209" s="31">
        <v>8.1050000000000004</v>
      </c>
      <c r="J209" s="31"/>
      <c r="K209" s="35" t="s">
        <v>580</v>
      </c>
    </row>
    <row r="210" spans="2:11" x14ac:dyDescent="0.25">
      <c r="B210" s="8" t="s">
        <v>2156</v>
      </c>
      <c r="C210" s="57" t="s">
        <v>2154</v>
      </c>
      <c r="D210" s="54" t="s">
        <v>2157</v>
      </c>
      <c r="E210" s="6" t="s">
        <v>690</v>
      </c>
      <c r="F210" s="19">
        <v>1000</v>
      </c>
      <c r="G210" s="24">
        <v>4973.5</v>
      </c>
      <c r="H210" s="24">
        <v>0.2</v>
      </c>
      <c r="I210" s="31">
        <v>8.1049000000000007</v>
      </c>
      <c r="J210" s="31"/>
      <c r="K210" s="35" t="s">
        <v>580</v>
      </c>
    </row>
    <row r="211" spans="2:11" x14ac:dyDescent="0.25">
      <c r="B211" s="8" t="s">
        <v>2158</v>
      </c>
      <c r="C211" s="57" t="s">
        <v>991</v>
      </c>
      <c r="D211" s="54" t="s">
        <v>2159</v>
      </c>
      <c r="E211" s="6" t="s">
        <v>1115</v>
      </c>
      <c r="F211" s="19">
        <v>1000</v>
      </c>
      <c r="G211" s="24">
        <v>4933.9799999999996</v>
      </c>
      <c r="H211" s="24">
        <v>0.19</v>
      </c>
      <c r="I211" s="31">
        <v>7.3998999999999997</v>
      </c>
      <c r="J211" s="31"/>
      <c r="K211" s="35" t="s">
        <v>580</v>
      </c>
    </row>
    <row r="212" spans="2:11" x14ac:dyDescent="0.25">
      <c r="B212" s="8" t="s">
        <v>2160</v>
      </c>
      <c r="C212" s="57" t="s">
        <v>1110</v>
      </c>
      <c r="D212" s="54" t="s">
        <v>2161</v>
      </c>
      <c r="E212" s="6" t="s">
        <v>690</v>
      </c>
      <c r="F212" s="19">
        <v>1000</v>
      </c>
      <c r="G212" s="24">
        <v>4914.38</v>
      </c>
      <c r="H212" s="24">
        <v>0.19</v>
      </c>
      <c r="I212" s="31">
        <v>8.0500000000000007</v>
      </c>
      <c r="J212" s="31"/>
      <c r="K212" s="35" t="s">
        <v>580</v>
      </c>
    </row>
    <row r="213" spans="2:11" x14ac:dyDescent="0.25">
      <c r="B213" s="8" t="s">
        <v>2162</v>
      </c>
      <c r="C213" s="57" t="s">
        <v>1110</v>
      </c>
      <c r="D213" s="54" t="s">
        <v>2163</v>
      </c>
      <c r="E213" s="6" t="s">
        <v>690</v>
      </c>
      <c r="F213" s="19">
        <v>500</v>
      </c>
      <c r="G213" s="24">
        <v>2456.12</v>
      </c>
      <c r="H213" s="24">
        <v>0.1</v>
      </c>
      <c r="I213" s="31">
        <v>8.0501000000000005</v>
      </c>
      <c r="J213" s="31"/>
      <c r="K213" s="35" t="s">
        <v>580</v>
      </c>
    </row>
    <row r="214" spans="2:11" x14ac:dyDescent="0.25">
      <c r="C214" s="58" t="s">
        <v>39</v>
      </c>
      <c r="D214" s="54"/>
      <c r="E214" s="6"/>
      <c r="F214" s="19"/>
      <c r="G214" s="25">
        <v>230329.12</v>
      </c>
      <c r="H214" s="25">
        <v>9.07</v>
      </c>
      <c r="I214" s="31"/>
      <c r="J214" s="31"/>
      <c r="K214" s="35"/>
    </row>
    <row r="215" spans="2:11" x14ac:dyDescent="0.25">
      <c r="C215" s="57"/>
      <c r="D215" s="54"/>
      <c r="E215" s="6"/>
      <c r="F215" s="19"/>
      <c r="G215" s="24"/>
      <c r="H215" s="24"/>
      <c r="I215" s="31"/>
      <c r="J215" s="31"/>
      <c r="K215" s="35"/>
    </row>
    <row r="216" spans="2:11" x14ac:dyDescent="0.25">
      <c r="C216" s="59" t="s">
        <v>14</v>
      </c>
      <c r="D216" s="54"/>
      <c r="E216" s="6"/>
      <c r="F216" s="19"/>
      <c r="G216" s="24"/>
      <c r="H216" s="24"/>
      <c r="I216" s="31"/>
      <c r="J216" s="31"/>
      <c r="K216" s="35"/>
    </row>
    <row r="217" spans="2:11" x14ac:dyDescent="0.25">
      <c r="B217" s="8" t="s">
        <v>1270</v>
      </c>
      <c r="C217" s="57" t="s">
        <v>582</v>
      </c>
      <c r="D217" s="54" t="s">
        <v>1271</v>
      </c>
      <c r="E217" s="6" t="s">
        <v>690</v>
      </c>
      <c r="F217" s="19">
        <v>1000</v>
      </c>
      <c r="G217" s="24">
        <v>4989.95</v>
      </c>
      <c r="H217" s="24">
        <v>0.2</v>
      </c>
      <c r="I217" s="31">
        <v>7.3513000000000002</v>
      </c>
      <c r="J217" s="31"/>
      <c r="K217" s="35"/>
    </row>
    <row r="218" spans="2:11" x14ac:dyDescent="0.25">
      <c r="C218" s="58" t="s">
        <v>39</v>
      </c>
      <c r="D218" s="54"/>
      <c r="E218" s="6"/>
      <c r="F218" s="19"/>
      <c r="G218" s="25">
        <v>4989.95</v>
      </c>
      <c r="H218" s="25">
        <v>0.2</v>
      </c>
      <c r="I218" s="31"/>
      <c r="J218" s="31"/>
      <c r="K218" s="35"/>
    </row>
    <row r="219" spans="2:11" x14ac:dyDescent="0.25">
      <c r="C219" s="57"/>
      <c r="D219" s="54"/>
      <c r="E219" s="6"/>
      <c r="F219" s="19"/>
      <c r="G219" s="24"/>
      <c r="H219" s="24"/>
      <c r="I219" s="31"/>
      <c r="J219" s="31"/>
      <c r="K219" s="35"/>
    </row>
    <row r="220" spans="2:11" x14ac:dyDescent="0.25">
      <c r="C220" s="59" t="s">
        <v>15</v>
      </c>
      <c r="D220" s="54"/>
      <c r="E220" s="6"/>
      <c r="F220" s="19"/>
      <c r="G220" s="24"/>
      <c r="H220" s="24"/>
      <c r="I220" s="31"/>
      <c r="J220" s="31"/>
      <c r="K220" s="35"/>
    </row>
    <row r="221" spans="2:11" x14ac:dyDescent="0.25">
      <c r="B221" s="8" t="s">
        <v>2164</v>
      </c>
      <c r="C221" s="57" t="s">
        <v>2165</v>
      </c>
      <c r="D221" s="54" t="s">
        <v>2166</v>
      </c>
      <c r="E221" s="6" t="s">
        <v>656</v>
      </c>
      <c r="F221" s="19">
        <v>20000000</v>
      </c>
      <c r="G221" s="24">
        <v>19936.400000000001</v>
      </c>
      <c r="H221" s="24">
        <v>0.79</v>
      </c>
      <c r="I221" s="31">
        <v>6.8494000000000002</v>
      </c>
      <c r="J221" s="31"/>
      <c r="K221" s="35"/>
    </row>
    <row r="222" spans="2:11" x14ac:dyDescent="0.25">
      <c r="B222" s="8" t="s">
        <v>1325</v>
      </c>
      <c r="C222" s="57" t="s">
        <v>1326</v>
      </c>
      <c r="D222" s="54" t="s">
        <v>1327</v>
      </c>
      <c r="E222" s="6" t="s">
        <v>656</v>
      </c>
      <c r="F222" s="19">
        <v>20000000</v>
      </c>
      <c r="G222" s="24">
        <v>19910.759999999998</v>
      </c>
      <c r="H222" s="24">
        <v>0.78</v>
      </c>
      <c r="I222" s="31">
        <v>6.8163999999999998</v>
      </c>
      <c r="J222" s="31"/>
      <c r="K222" s="35"/>
    </row>
    <row r="223" spans="2:11" x14ac:dyDescent="0.25">
      <c r="B223" s="8" t="s">
        <v>2167</v>
      </c>
      <c r="C223" s="57" t="s">
        <v>2168</v>
      </c>
      <c r="D223" s="54" t="s">
        <v>2169</v>
      </c>
      <c r="E223" s="6" t="s">
        <v>656</v>
      </c>
      <c r="F223" s="19">
        <v>20000000</v>
      </c>
      <c r="G223" s="24">
        <v>19805.86</v>
      </c>
      <c r="H223" s="24">
        <v>0.78</v>
      </c>
      <c r="I223" s="31">
        <v>6.8803999999999998</v>
      </c>
      <c r="J223" s="31"/>
      <c r="K223" s="35"/>
    </row>
    <row r="224" spans="2:11" x14ac:dyDescent="0.25">
      <c r="B224" s="8" t="s">
        <v>1280</v>
      </c>
      <c r="C224" s="57" t="s">
        <v>1281</v>
      </c>
      <c r="D224" s="54" t="s">
        <v>1282</v>
      </c>
      <c r="E224" s="6" t="s">
        <v>656</v>
      </c>
      <c r="F224" s="19">
        <v>20000000</v>
      </c>
      <c r="G224" s="24">
        <v>19699.66</v>
      </c>
      <c r="H224" s="24">
        <v>0.78</v>
      </c>
      <c r="I224" s="31">
        <v>6.8700999999999999</v>
      </c>
      <c r="J224" s="31"/>
      <c r="K224" s="35"/>
    </row>
    <row r="225" spans="1:11" x14ac:dyDescent="0.25">
      <c r="B225" s="8" t="s">
        <v>2170</v>
      </c>
      <c r="C225" s="57" t="s">
        <v>2171</v>
      </c>
      <c r="D225" s="54" t="s">
        <v>2172</v>
      </c>
      <c r="E225" s="6" t="s">
        <v>656</v>
      </c>
      <c r="F225" s="19">
        <v>10500000</v>
      </c>
      <c r="G225" s="24">
        <v>10439.09</v>
      </c>
      <c r="H225" s="24">
        <v>0.41</v>
      </c>
      <c r="I225" s="31">
        <v>6.8700999999999999</v>
      </c>
      <c r="J225" s="31"/>
      <c r="K225" s="35"/>
    </row>
    <row r="226" spans="1:11" x14ac:dyDescent="0.25">
      <c r="C226" s="58" t="s">
        <v>39</v>
      </c>
      <c r="D226" s="54"/>
      <c r="E226" s="6"/>
      <c r="F226" s="19"/>
      <c r="G226" s="25">
        <v>89791.77</v>
      </c>
      <c r="H226" s="25">
        <v>3.54</v>
      </c>
      <c r="I226" s="31"/>
      <c r="J226" s="31"/>
      <c r="K226" s="35"/>
    </row>
    <row r="227" spans="1:11" x14ac:dyDescent="0.25">
      <c r="C227" s="57"/>
      <c r="D227" s="54"/>
      <c r="E227" s="6"/>
      <c r="F227" s="19"/>
      <c r="G227" s="24"/>
      <c r="H227" s="24"/>
      <c r="I227" s="31"/>
      <c r="J227" s="31"/>
      <c r="K227" s="35"/>
    </row>
    <row r="228" spans="1:11" x14ac:dyDescent="0.25">
      <c r="C228" s="58" t="s">
        <v>16</v>
      </c>
      <c r="D228" s="54"/>
      <c r="E228" s="6"/>
      <c r="F228" s="19"/>
      <c r="G228" s="24" t="s">
        <v>2</v>
      </c>
      <c r="H228" s="24" t="s">
        <v>2</v>
      </c>
      <c r="I228" s="31"/>
      <c r="J228" s="31"/>
      <c r="K228" s="35"/>
    </row>
    <row r="229" spans="1:11" x14ac:dyDescent="0.25">
      <c r="C229" s="57"/>
      <c r="D229" s="54"/>
      <c r="E229" s="6"/>
      <c r="F229" s="19"/>
      <c r="G229" s="24"/>
      <c r="H229" s="24"/>
      <c r="I229" s="31"/>
      <c r="J229" s="31"/>
      <c r="K229" s="35"/>
    </row>
    <row r="230" spans="1:11" x14ac:dyDescent="0.25">
      <c r="C230" s="58" t="s">
        <v>17</v>
      </c>
      <c r="D230" s="54"/>
      <c r="E230" s="6"/>
      <c r="F230" s="19"/>
      <c r="G230" s="24" t="s">
        <v>2</v>
      </c>
      <c r="H230" s="24" t="s">
        <v>2</v>
      </c>
      <c r="I230" s="31"/>
      <c r="J230" s="31"/>
      <c r="K230" s="35"/>
    </row>
    <row r="231" spans="1:11" x14ac:dyDescent="0.25">
      <c r="C231" s="57"/>
      <c r="D231" s="54"/>
      <c r="E231" s="6"/>
      <c r="F231" s="19"/>
      <c r="G231" s="24"/>
      <c r="H231" s="24"/>
      <c r="I231" s="31"/>
      <c r="J231" s="31"/>
      <c r="K231" s="35"/>
    </row>
    <row r="232" spans="1:11" x14ac:dyDescent="0.25">
      <c r="A232" s="10"/>
      <c r="B232" s="28"/>
      <c r="C232" s="58" t="s">
        <v>18</v>
      </c>
      <c r="D232" s="54"/>
      <c r="E232" s="6"/>
      <c r="F232" s="19"/>
      <c r="G232" s="24"/>
      <c r="H232" s="24"/>
      <c r="I232" s="31"/>
      <c r="J232" s="31"/>
      <c r="K232" s="35"/>
    </row>
    <row r="233" spans="1:11" x14ac:dyDescent="0.25">
      <c r="C233" s="59" t="s">
        <v>19</v>
      </c>
      <c r="D233" s="54"/>
      <c r="E233" s="6"/>
      <c r="F233" s="19"/>
      <c r="G233" s="24"/>
      <c r="H233" s="24"/>
      <c r="I233" s="31"/>
      <c r="J233" s="31"/>
      <c r="K233" s="35"/>
    </row>
    <row r="234" spans="1:11" x14ac:dyDescent="0.25">
      <c r="B234" s="8" t="s">
        <v>2173</v>
      </c>
      <c r="C234" s="57" t="s">
        <v>4707</v>
      </c>
      <c r="D234" s="54" t="s">
        <v>2174</v>
      </c>
      <c r="E234" s="6" t="s">
        <v>1950</v>
      </c>
      <c r="F234" s="19">
        <v>484998142.48100001</v>
      </c>
      <c r="G234" s="24">
        <v>192239.68</v>
      </c>
      <c r="H234" s="24">
        <v>7.57</v>
      </c>
      <c r="I234" s="31"/>
      <c r="J234" s="31"/>
      <c r="K234" s="35"/>
    </row>
    <row r="235" spans="1:11" x14ac:dyDescent="0.25">
      <c r="B235" s="8" t="s">
        <v>2175</v>
      </c>
      <c r="C235" s="57" t="s">
        <v>4708</v>
      </c>
      <c r="D235" s="54" t="s">
        <v>2176</v>
      </c>
      <c r="E235" s="6" t="s">
        <v>1950</v>
      </c>
      <c r="F235" s="19">
        <v>2338486.5890000002</v>
      </c>
      <c r="G235" s="24">
        <v>75602.5</v>
      </c>
      <c r="H235" s="24">
        <v>2.98</v>
      </c>
      <c r="I235" s="31"/>
      <c r="J235" s="31"/>
      <c r="K235" s="35"/>
    </row>
    <row r="236" spans="1:11" x14ac:dyDescent="0.25">
      <c r="C236" s="58" t="s">
        <v>39</v>
      </c>
      <c r="D236" s="54"/>
      <c r="E236" s="6"/>
      <c r="F236" s="19"/>
      <c r="G236" s="25">
        <v>267842.18</v>
      </c>
      <c r="H236" s="25">
        <v>10.55</v>
      </c>
      <c r="I236" s="31"/>
      <c r="J236" s="31"/>
      <c r="K236" s="35"/>
    </row>
    <row r="237" spans="1:11" x14ac:dyDescent="0.25">
      <c r="C237" s="57"/>
      <c r="D237" s="54"/>
      <c r="E237" s="6"/>
      <c r="F237" s="19"/>
      <c r="G237" s="24"/>
      <c r="H237" s="24"/>
      <c r="I237" s="31"/>
      <c r="J237" s="31"/>
      <c r="K237" s="35"/>
    </row>
    <row r="238" spans="1:11" x14ac:dyDescent="0.25">
      <c r="C238" s="58" t="s">
        <v>20</v>
      </c>
      <c r="D238" s="54"/>
      <c r="E238" s="6"/>
      <c r="F238" s="19"/>
      <c r="G238" s="24" t="s">
        <v>2</v>
      </c>
      <c r="H238" s="24" t="s">
        <v>2</v>
      </c>
      <c r="I238" s="31"/>
      <c r="J238" s="31"/>
      <c r="K238" s="35"/>
    </row>
    <row r="239" spans="1:11" x14ac:dyDescent="0.25">
      <c r="C239" s="57"/>
      <c r="D239" s="54"/>
      <c r="E239" s="6"/>
      <c r="F239" s="19"/>
      <c r="G239" s="24"/>
      <c r="H239" s="24"/>
      <c r="I239" s="31"/>
      <c r="J239" s="31"/>
      <c r="K239" s="35"/>
    </row>
    <row r="240" spans="1:11" x14ac:dyDescent="0.25">
      <c r="C240" s="58" t="s">
        <v>21</v>
      </c>
      <c r="D240" s="54"/>
      <c r="E240" s="6"/>
      <c r="F240" s="19"/>
      <c r="G240" s="24" t="s">
        <v>2</v>
      </c>
      <c r="H240" s="24" t="s">
        <v>2</v>
      </c>
      <c r="I240" s="31"/>
      <c r="J240" s="31"/>
      <c r="K240" s="35"/>
    </row>
    <row r="241" spans="1:54" x14ac:dyDescent="0.25">
      <c r="C241" s="57"/>
      <c r="D241" s="54"/>
      <c r="E241" s="6"/>
      <c r="F241" s="19"/>
      <c r="G241" s="24"/>
      <c r="H241" s="24"/>
      <c r="I241" s="31"/>
      <c r="J241" s="31"/>
      <c r="K241" s="35"/>
    </row>
    <row r="242" spans="1:54" x14ac:dyDescent="0.25">
      <c r="C242" s="58" t="s">
        <v>22</v>
      </c>
      <c r="D242" s="54"/>
      <c r="E242" s="6"/>
      <c r="F242" s="19"/>
      <c r="G242" s="24" t="s">
        <v>2</v>
      </c>
      <c r="H242" s="24" t="s">
        <v>2</v>
      </c>
      <c r="I242" s="31"/>
      <c r="J242" s="31"/>
      <c r="K242" s="35"/>
    </row>
    <row r="243" spans="1:54" x14ac:dyDescent="0.25">
      <c r="C243" s="57"/>
      <c r="D243" s="54"/>
      <c r="E243" s="6"/>
      <c r="F243" s="19"/>
      <c r="G243" s="24"/>
      <c r="H243" s="24"/>
      <c r="I243" s="31"/>
      <c r="J243" s="31"/>
      <c r="K243" s="35"/>
    </row>
    <row r="244" spans="1:54" x14ac:dyDescent="0.25">
      <c r="C244" s="59" t="s">
        <v>23</v>
      </c>
      <c r="D244" s="54"/>
      <c r="E244" s="6"/>
      <c r="F244" s="19"/>
      <c r="G244" s="24"/>
      <c r="H244" s="24"/>
      <c r="I244" s="31"/>
      <c r="J244" s="31"/>
      <c r="K244" s="35"/>
    </row>
    <row r="245" spans="1:54" x14ac:dyDescent="0.25">
      <c r="B245" s="8" t="s">
        <v>37</v>
      </c>
      <c r="C245" s="57" t="s">
        <v>38</v>
      </c>
      <c r="D245" s="54"/>
      <c r="E245" s="6"/>
      <c r="F245" s="19"/>
      <c r="G245" s="24">
        <v>79793.919999999998</v>
      </c>
      <c r="H245" s="24">
        <v>3.14</v>
      </c>
      <c r="I245" s="31"/>
      <c r="J245" s="31"/>
      <c r="K245" s="35"/>
    </row>
    <row r="246" spans="1:54" x14ac:dyDescent="0.25">
      <c r="C246" s="58" t="s">
        <v>39</v>
      </c>
      <c r="D246" s="54"/>
      <c r="E246" s="6"/>
      <c r="F246" s="19"/>
      <c r="G246" s="25">
        <v>79793.919999999998</v>
      </c>
      <c r="H246" s="25">
        <v>3.14</v>
      </c>
      <c r="I246" s="31"/>
      <c r="J246" s="31"/>
      <c r="K246" s="35"/>
    </row>
    <row r="247" spans="1:54" x14ac:dyDescent="0.25">
      <c r="C247" s="57"/>
      <c r="D247" s="54"/>
      <c r="E247" s="6"/>
      <c r="F247" s="19"/>
      <c r="G247" s="24"/>
      <c r="H247" s="24"/>
      <c r="I247" s="31"/>
      <c r="J247" s="31"/>
      <c r="K247" s="35"/>
    </row>
    <row r="248" spans="1:54" x14ac:dyDescent="0.25">
      <c r="A248" s="10"/>
      <c r="B248" s="28"/>
      <c r="C248" s="58" t="s">
        <v>24</v>
      </c>
      <c r="D248" s="54"/>
      <c r="E248" s="6"/>
      <c r="F248" s="19"/>
      <c r="G248" s="24"/>
      <c r="H248" s="24"/>
      <c r="I248" s="31"/>
      <c r="J248" s="31"/>
      <c r="K248" s="35"/>
    </row>
    <row r="249" spans="1:54" s="2" customFormat="1" ht="13.5" x14ac:dyDescent="0.25">
      <c r="A249" s="28"/>
      <c r="B249" s="28"/>
      <c r="C249" s="57" t="s">
        <v>4705</v>
      </c>
      <c r="D249" s="54"/>
      <c r="E249" s="6"/>
      <c r="F249" s="19"/>
      <c r="G249" s="24">
        <v>10</v>
      </c>
      <c r="H249" s="24" t="s">
        <v>4706</v>
      </c>
      <c r="I249" s="31"/>
      <c r="J249" s="31"/>
      <c r="K249" s="35"/>
      <c r="L249" s="3"/>
      <c r="AI249" s="3"/>
      <c r="AV249" s="3"/>
      <c r="AX249" s="3"/>
      <c r="BB249" s="3"/>
    </row>
    <row r="250" spans="1:54" x14ac:dyDescent="0.25">
      <c r="B250" s="8"/>
      <c r="C250" s="57" t="s">
        <v>40</v>
      </c>
      <c r="D250" s="54"/>
      <c r="E250" s="6"/>
      <c r="F250" s="19"/>
      <c r="G250" s="24">
        <v>-34341.440000000002</v>
      </c>
      <c r="H250" s="24">
        <v>-1.35</v>
      </c>
      <c r="I250" s="31"/>
      <c r="J250" s="31"/>
      <c r="K250" s="35"/>
    </row>
    <row r="251" spans="1:54" x14ac:dyDescent="0.25">
      <c r="C251" s="58" t="s">
        <v>39</v>
      </c>
      <c r="D251" s="54"/>
      <c r="E251" s="6"/>
      <c r="F251" s="19"/>
      <c r="G251" s="25">
        <v>-34331.440000000002</v>
      </c>
      <c r="H251" s="25">
        <v>-1.35</v>
      </c>
      <c r="I251" s="31"/>
      <c r="J251" s="31"/>
      <c r="K251" s="35"/>
    </row>
    <row r="252" spans="1:54" x14ac:dyDescent="0.25">
      <c r="C252" s="57"/>
      <c r="D252" s="54"/>
      <c r="E252" s="6"/>
      <c r="F252" s="19"/>
      <c r="G252" s="24"/>
      <c r="H252" s="24"/>
      <c r="I252" s="31"/>
      <c r="J252" s="31"/>
      <c r="K252" s="35"/>
    </row>
    <row r="253" spans="1:54" x14ac:dyDescent="0.25">
      <c r="C253" s="60" t="s">
        <v>41</v>
      </c>
      <c r="D253" s="55"/>
      <c r="E253" s="5"/>
      <c r="F253" s="20"/>
      <c r="G253" s="26">
        <v>2538467.9900000002</v>
      </c>
      <c r="H253" s="26">
        <v>100</v>
      </c>
      <c r="I253" s="32"/>
      <c r="J253" s="32"/>
      <c r="K253" s="36"/>
    </row>
    <row r="255" spans="1:54" s="50" customFormat="1" ht="15.75" x14ac:dyDescent="0.3">
      <c r="C255" s="50" t="s">
        <v>4592</v>
      </c>
      <c r="F255" s="51"/>
      <c r="G255" s="51"/>
      <c r="H255" s="51"/>
    </row>
    <row r="256" spans="1:54" s="42" customFormat="1" ht="27" x14ac:dyDescent="0.25">
      <c r="B256" s="43"/>
      <c r="C256" s="43" t="s">
        <v>4587</v>
      </c>
      <c r="D256" s="43" t="s">
        <v>4588</v>
      </c>
      <c r="E256" s="43" t="s">
        <v>4589</v>
      </c>
      <c r="F256" s="44" t="s">
        <v>31</v>
      </c>
      <c r="G256" s="45" t="s">
        <v>4590</v>
      </c>
      <c r="H256" s="44" t="s">
        <v>33</v>
      </c>
      <c r="I256" s="43" t="s">
        <v>36</v>
      </c>
    </row>
    <row r="257" spans="2:9" s="42" customFormat="1" ht="13.5" x14ac:dyDescent="0.25">
      <c r="B257" s="43"/>
      <c r="C257" s="43" t="s">
        <v>4523</v>
      </c>
      <c r="D257" s="43"/>
      <c r="E257" s="43"/>
      <c r="F257" s="44"/>
      <c r="G257" s="45"/>
      <c r="H257" s="44"/>
      <c r="I257" s="43"/>
    </row>
    <row r="258" spans="2:9" s="2" customFormat="1" ht="13.5" x14ac:dyDescent="0.25">
      <c r="B258" s="46">
        <v>2216445</v>
      </c>
      <c r="C258" s="46" t="s">
        <v>4525</v>
      </c>
      <c r="D258" s="46" t="s">
        <v>4522</v>
      </c>
      <c r="E258" s="46" t="s">
        <v>197</v>
      </c>
      <c r="F258" s="47">
        <v>-5855500</v>
      </c>
      <c r="G258" s="47">
        <v>-152447.9425</v>
      </c>
      <c r="H258" s="47">
        <v>-6.01</v>
      </c>
      <c r="I258" s="46"/>
    </row>
    <row r="259" spans="2:9" s="2" customFormat="1" ht="13.5" x14ac:dyDescent="0.25">
      <c r="B259" s="46">
        <v>2216466</v>
      </c>
      <c r="C259" s="46" t="s">
        <v>4521</v>
      </c>
      <c r="D259" s="46" t="s">
        <v>4522</v>
      </c>
      <c r="E259" s="46" t="s">
        <v>53</v>
      </c>
      <c r="F259" s="47">
        <v>-7482200</v>
      </c>
      <c r="G259" s="47">
        <v>-128678.8756</v>
      </c>
      <c r="H259" s="47">
        <v>-5.07</v>
      </c>
      <c r="I259" s="46"/>
    </row>
    <row r="260" spans="2:9" s="2" customFormat="1" ht="13.5" x14ac:dyDescent="0.25">
      <c r="B260" s="46">
        <v>2216454</v>
      </c>
      <c r="C260" s="46" t="s">
        <v>4527</v>
      </c>
      <c r="D260" s="46" t="s">
        <v>4522</v>
      </c>
      <c r="E260" s="46" t="s">
        <v>575</v>
      </c>
      <c r="F260" s="47">
        <v>-6245600</v>
      </c>
      <c r="G260" s="47">
        <v>-64545.153200000001</v>
      </c>
      <c r="H260" s="47">
        <v>-2.54</v>
      </c>
      <c r="I260" s="46"/>
    </row>
    <row r="261" spans="2:9" s="2" customFormat="1" ht="13.5" x14ac:dyDescent="0.25">
      <c r="B261" s="46">
        <v>2216585</v>
      </c>
      <c r="C261" s="46" t="s">
        <v>4607</v>
      </c>
      <c r="D261" s="46" t="s">
        <v>4522</v>
      </c>
      <c r="E261" s="46" t="s">
        <v>78</v>
      </c>
      <c r="F261" s="47">
        <v>-6324150</v>
      </c>
      <c r="G261" s="47">
        <v>-49755.250124999999</v>
      </c>
      <c r="H261" s="47">
        <v>-1.96</v>
      </c>
      <c r="I261" s="46"/>
    </row>
    <row r="262" spans="2:9" s="2" customFormat="1" ht="13.5" x14ac:dyDescent="0.25">
      <c r="B262" s="46">
        <v>2216434</v>
      </c>
      <c r="C262" s="46" t="s">
        <v>4574</v>
      </c>
      <c r="D262" s="46" t="s">
        <v>4522</v>
      </c>
      <c r="E262" s="46" t="s">
        <v>290</v>
      </c>
      <c r="F262" s="47">
        <v>-13929000</v>
      </c>
      <c r="G262" s="47">
        <v>-43618.663500000002</v>
      </c>
      <c r="H262" s="47">
        <v>-1.72</v>
      </c>
      <c r="I262" s="46"/>
    </row>
    <row r="263" spans="2:9" s="2" customFormat="1" ht="13.5" x14ac:dyDescent="0.25">
      <c r="B263" s="46">
        <v>2216529</v>
      </c>
      <c r="C263" s="46" t="s">
        <v>4559</v>
      </c>
      <c r="D263" s="46" t="s">
        <v>4522</v>
      </c>
      <c r="E263" s="46" t="s">
        <v>290</v>
      </c>
      <c r="F263" s="47">
        <v>-12514500</v>
      </c>
      <c r="G263" s="47">
        <v>-41835.9735</v>
      </c>
      <c r="H263" s="47">
        <v>-1.65</v>
      </c>
      <c r="I263" s="46"/>
    </row>
    <row r="264" spans="2:9" s="2" customFormat="1" ht="13.5" x14ac:dyDescent="0.25">
      <c r="B264" s="46">
        <v>2216507</v>
      </c>
      <c r="C264" s="46" t="s">
        <v>4567</v>
      </c>
      <c r="D264" s="46" t="s">
        <v>4522</v>
      </c>
      <c r="E264" s="46" t="s">
        <v>108</v>
      </c>
      <c r="F264" s="47">
        <v>-6521200</v>
      </c>
      <c r="G264" s="47">
        <v>-40346.664400000001</v>
      </c>
      <c r="H264" s="47">
        <v>-1.59</v>
      </c>
      <c r="I264" s="46"/>
    </row>
    <row r="265" spans="2:9" s="2" customFormat="1" ht="13.5" x14ac:dyDescent="0.25">
      <c r="B265" s="46">
        <v>2216584</v>
      </c>
      <c r="C265" s="46" t="s">
        <v>4524</v>
      </c>
      <c r="D265" s="46" t="s">
        <v>4522</v>
      </c>
      <c r="E265" s="46" t="s">
        <v>53</v>
      </c>
      <c r="F265" s="47">
        <v>-3569300</v>
      </c>
      <c r="G265" s="47">
        <v>-35882.172899999998</v>
      </c>
      <c r="H265" s="47">
        <v>-1.41</v>
      </c>
      <c r="I265" s="46"/>
    </row>
    <row r="266" spans="2:9" s="2" customFormat="1" ht="13.5" x14ac:dyDescent="0.25">
      <c r="B266" s="46">
        <v>2216438</v>
      </c>
      <c r="C266" s="46" t="s">
        <v>4560</v>
      </c>
      <c r="D266" s="46" t="s">
        <v>4522</v>
      </c>
      <c r="E266" s="46" t="s">
        <v>290</v>
      </c>
      <c r="F266" s="47">
        <v>-14544000</v>
      </c>
      <c r="G266" s="47">
        <v>-34731.072</v>
      </c>
      <c r="H266" s="47">
        <v>-1.37</v>
      </c>
      <c r="I266" s="46"/>
    </row>
    <row r="267" spans="2:9" s="2" customFormat="1" ht="13.5" x14ac:dyDescent="0.25">
      <c r="B267" s="46">
        <v>2216594</v>
      </c>
      <c r="C267" s="46" t="s">
        <v>4548</v>
      </c>
      <c r="D267" s="46" t="s">
        <v>4522</v>
      </c>
      <c r="E267" s="46" t="s">
        <v>53</v>
      </c>
      <c r="F267" s="47">
        <v>-3122500</v>
      </c>
      <c r="G267" s="47">
        <v>-34686.291250000002</v>
      </c>
      <c r="H267" s="47">
        <v>-1.37</v>
      </c>
      <c r="I267" s="46"/>
    </row>
    <row r="268" spans="2:9" s="2" customFormat="1" ht="13.5" x14ac:dyDescent="0.25">
      <c r="B268" s="46">
        <v>2216486</v>
      </c>
      <c r="C268" s="46" t="s">
        <v>4578</v>
      </c>
      <c r="D268" s="46" t="s">
        <v>4522</v>
      </c>
      <c r="E268" s="46" t="s">
        <v>92</v>
      </c>
      <c r="F268" s="47">
        <v>-6908800</v>
      </c>
      <c r="G268" s="47">
        <v>-32205.371200000001</v>
      </c>
      <c r="H268" s="47">
        <v>-1.27</v>
      </c>
      <c r="I268" s="46"/>
    </row>
    <row r="269" spans="2:9" s="2" customFormat="1" ht="13.5" x14ac:dyDescent="0.25">
      <c r="B269" s="46">
        <v>2216499</v>
      </c>
      <c r="C269" s="46" t="s">
        <v>4556</v>
      </c>
      <c r="D269" s="46" t="s">
        <v>4522</v>
      </c>
      <c r="E269" s="46" t="s">
        <v>53</v>
      </c>
      <c r="F269" s="47">
        <v>-4930500</v>
      </c>
      <c r="G269" s="47">
        <v>-31922.522250000002</v>
      </c>
      <c r="H269" s="47">
        <v>-1.26</v>
      </c>
      <c r="I269" s="46"/>
    </row>
    <row r="270" spans="2:9" s="2" customFormat="1" ht="13.5" x14ac:dyDescent="0.25">
      <c r="B270" s="46">
        <v>2216525</v>
      </c>
      <c r="C270" s="46" t="s">
        <v>4613</v>
      </c>
      <c r="D270" s="46" t="s">
        <v>4522</v>
      </c>
      <c r="E270" s="46" t="s">
        <v>96</v>
      </c>
      <c r="F270" s="47">
        <v>-1524300</v>
      </c>
      <c r="G270" s="47">
        <v>-31594.166099999999</v>
      </c>
      <c r="H270" s="47">
        <v>-1.24</v>
      </c>
      <c r="I270" s="46"/>
    </row>
    <row r="271" spans="2:9" s="2" customFormat="1" ht="13.5" x14ac:dyDescent="0.25">
      <c r="B271" s="46">
        <v>2216530</v>
      </c>
      <c r="C271" s="46" t="s">
        <v>4544</v>
      </c>
      <c r="D271" s="46" t="s">
        <v>4522</v>
      </c>
      <c r="E271" s="46" t="s">
        <v>255</v>
      </c>
      <c r="F271" s="47">
        <v>-194480000</v>
      </c>
      <c r="G271" s="47">
        <v>-31505.759999999998</v>
      </c>
      <c r="H271" s="47">
        <v>-1.24</v>
      </c>
      <c r="I271" s="46"/>
    </row>
    <row r="272" spans="2:9" s="2" customFormat="1" ht="13.5" x14ac:dyDescent="0.25">
      <c r="B272" s="46">
        <v>2216414</v>
      </c>
      <c r="C272" s="46" t="s">
        <v>4532</v>
      </c>
      <c r="D272" s="46" t="s">
        <v>4522</v>
      </c>
      <c r="E272" s="46" t="s">
        <v>74</v>
      </c>
      <c r="F272" s="47">
        <v>-4714200</v>
      </c>
      <c r="G272" s="47">
        <v>-24799.0491</v>
      </c>
      <c r="H272" s="47">
        <v>-0.98</v>
      </c>
      <c r="I272" s="46"/>
    </row>
    <row r="273" spans="2:9" s="2" customFormat="1" ht="13.5" x14ac:dyDescent="0.25">
      <c r="B273" s="46">
        <v>2216545</v>
      </c>
      <c r="C273" s="46" t="s">
        <v>4534</v>
      </c>
      <c r="D273" s="46" t="s">
        <v>4522</v>
      </c>
      <c r="E273" s="46" t="s">
        <v>1976</v>
      </c>
      <c r="F273" s="47">
        <v>-13178400</v>
      </c>
      <c r="G273" s="47">
        <v>-24412.986000000001</v>
      </c>
      <c r="H273" s="47">
        <v>-0.96</v>
      </c>
      <c r="I273" s="46"/>
    </row>
    <row r="274" spans="2:9" s="2" customFormat="1" ht="13.5" x14ac:dyDescent="0.25">
      <c r="B274" s="46">
        <v>2216494</v>
      </c>
      <c r="C274" s="46" t="s">
        <v>4579</v>
      </c>
      <c r="D274" s="46" t="s">
        <v>4522</v>
      </c>
      <c r="E274" s="46" t="s">
        <v>135</v>
      </c>
      <c r="F274" s="47">
        <v>-2170300</v>
      </c>
      <c r="G274" s="47">
        <v>-23698.590850000001</v>
      </c>
      <c r="H274" s="47">
        <v>-0.93</v>
      </c>
      <c r="I274" s="46"/>
    </row>
    <row r="275" spans="2:9" s="2" customFormat="1" ht="13.5" x14ac:dyDescent="0.25">
      <c r="B275" s="46">
        <v>2216588</v>
      </c>
      <c r="C275" s="46" t="s">
        <v>4610</v>
      </c>
      <c r="D275" s="46" t="s">
        <v>4522</v>
      </c>
      <c r="E275" s="46" t="s">
        <v>57</v>
      </c>
      <c r="F275" s="47">
        <v>-1508000</v>
      </c>
      <c r="G275" s="47">
        <v>-23417.732</v>
      </c>
      <c r="H275" s="47">
        <v>-0.92</v>
      </c>
      <c r="I275" s="46"/>
    </row>
    <row r="276" spans="2:9" s="2" customFormat="1" ht="13.5" x14ac:dyDescent="0.25">
      <c r="B276" s="46">
        <v>2216426</v>
      </c>
      <c r="C276" s="46" t="s">
        <v>4614</v>
      </c>
      <c r="D276" s="46" t="s">
        <v>4522</v>
      </c>
      <c r="E276" s="46" t="s">
        <v>53</v>
      </c>
      <c r="F276" s="47">
        <v>-8950000</v>
      </c>
      <c r="G276" s="47">
        <v>-21811.15</v>
      </c>
      <c r="H276" s="47">
        <v>-0.86</v>
      </c>
      <c r="I276" s="46"/>
    </row>
    <row r="277" spans="2:9" s="2" customFormat="1" ht="13.5" x14ac:dyDescent="0.25">
      <c r="B277" s="46">
        <v>2216561</v>
      </c>
      <c r="C277" s="46" t="s">
        <v>4537</v>
      </c>
      <c r="D277" s="46" t="s">
        <v>4522</v>
      </c>
      <c r="E277" s="46" t="s">
        <v>53</v>
      </c>
      <c r="F277" s="47">
        <v>-4887000</v>
      </c>
      <c r="G277" s="47">
        <v>-21568.7745</v>
      </c>
      <c r="H277" s="47">
        <v>-0.85</v>
      </c>
      <c r="I277" s="46"/>
    </row>
    <row r="278" spans="2:9" s="2" customFormat="1" ht="13.5" x14ac:dyDescent="0.25">
      <c r="B278" s="46">
        <v>2216566</v>
      </c>
      <c r="C278" s="46" t="s">
        <v>4615</v>
      </c>
      <c r="D278" s="46" t="s">
        <v>4522</v>
      </c>
      <c r="E278" s="46" t="s">
        <v>188</v>
      </c>
      <c r="F278" s="47">
        <v>-2800000</v>
      </c>
      <c r="G278" s="47">
        <v>-21099.4</v>
      </c>
      <c r="H278" s="47">
        <v>-0.83</v>
      </c>
      <c r="I278" s="46"/>
    </row>
    <row r="279" spans="2:9" s="2" customFormat="1" ht="13.5" x14ac:dyDescent="0.25">
      <c r="B279" s="46">
        <v>2216453</v>
      </c>
      <c r="C279" s="46" t="s">
        <v>4604</v>
      </c>
      <c r="D279" s="46" t="s">
        <v>4522</v>
      </c>
      <c r="E279" s="46" t="s">
        <v>53</v>
      </c>
      <c r="F279" s="47">
        <v>-13320000</v>
      </c>
      <c r="G279" s="47">
        <v>-20972.34</v>
      </c>
      <c r="H279" s="47">
        <v>-0.83</v>
      </c>
      <c r="I279" s="46"/>
    </row>
    <row r="280" spans="2:9" s="2" customFormat="1" ht="13.5" x14ac:dyDescent="0.25">
      <c r="B280" s="46">
        <v>2216411</v>
      </c>
      <c r="C280" s="46" t="s">
        <v>4600</v>
      </c>
      <c r="D280" s="46" t="s">
        <v>4522</v>
      </c>
      <c r="E280" s="46" t="s">
        <v>96</v>
      </c>
      <c r="F280" s="47">
        <v>-277000</v>
      </c>
      <c r="G280" s="47">
        <v>-20436.782999999999</v>
      </c>
      <c r="H280" s="47">
        <v>-0.81</v>
      </c>
      <c r="I280" s="46"/>
    </row>
    <row r="281" spans="2:9" s="2" customFormat="1" ht="13.5" x14ac:dyDescent="0.25">
      <c r="B281" s="46">
        <v>2216574</v>
      </c>
      <c r="C281" s="46" t="s">
        <v>4530</v>
      </c>
      <c r="D281" s="46" t="s">
        <v>4522</v>
      </c>
      <c r="E281" s="46" t="s">
        <v>74</v>
      </c>
      <c r="F281" s="47">
        <v>-931950</v>
      </c>
      <c r="G281" s="47">
        <v>-20079.328724999999</v>
      </c>
      <c r="H281" s="47">
        <v>-0.79</v>
      </c>
      <c r="I281" s="46"/>
    </row>
    <row r="282" spans="2:9" s="2" customFormat="1" ht="13.5" x14ac:dyDescent="0.25">
      <c r="B282" s="46">
        <v>2216563</v>
      </c>
      <c r="C282" s="46" t="s">
        <v>4535</v>
      </c>
      <c r="D282" s="46" t="s">
        <v>4522</v>
      </c>
      <c r="E282" s="46" t="s">
        <v>53</v>
      </c>
      <c r="F282" s="47">
        <v>-8391825</v>
      </c>
      <c r="G282" s="47">
        <v>-19565.5399875</v>
      </c>
      <c r="H282" s="47">
        <v>-0.77</v>
      </c>
      <c r="I282" s="46"/>
    </row>
    <row r="283" spans="2:9" s="2" customFormat="1" ht="13.5" x14ac:dyDescent="0.25">
      <c r="B283" s="46">
        <v>2216487</v>
      </c>
      <c r="C283" s="46" t="s">
        <v>4554</v>
      </c>
      <c r="D283" s="46" t="s">
        <v>4522</v>
      </c>
      <c r="E283" s="46" t="s">
        <v>251</v>
      </c>
      <c r="F283" s="47">
        <v>-3467500</v>
      </c>
      <c r="G283" s="47">
        <v>-19454.408749999999</v>
      </c>
      <c r="H283" s="47">
        <v>-0.77</v>
      </c>
      <c r="I283" s="46"/>
    </row>
    <row r="284" spans="2:9" s="2" customFormat="1" ht="13.5" x14ac:dyDescent="0.25">
      <c r="B284" s="46">
        <v>2216586</v>
      </c>
      <c r="C284" s="46" t="s">
        <v>4616</v>
      </c>
      <c r="D284" s="46" t="s">
        <v>4522</v>
      </c>
      <c r="E284" s="46" t="s">
        <v>371</v>
      </c>
      <c r="F284" s="47">
        <v>-11561025</v>
      </c>
      <c r="G284" s="47">
        <v>-18856.031774999999</v>
      </c>
      <c r="H284" s="47">
        <v>-0.74</v>
      </c>
      <c r="I284" s="46"/>
    </row>
    <row r="285" spans="2:9" s="2" customFormat="1" ht="13.5" x14ac:dyDescent="0.25">
      <c r="B285" s="46">
        <v>2216556</v>
      </c>
      <c r="C285" s="46" t="s">
        <v>4555</v>
      </c>
      <c r="D285" s="46" t="s">
        <v>4522</v>
      </c>
      <c r="E285" s="46" t="s">
        <v>57</v>
      </c>
      <c r="F285" s="47">
        <v>-465850</v>
      </c>
      <c r="G285" s="47">
        <v>-17781.960350000001</v>
      </c>
      <c r="H285" s="47">
        <v>-0.7</v>
      </c>
      <c r="I285" s="46"/>
    </row>
    <row r="286" spans="2:9" s="2" customFormat="1" ht="13.5" x14ac:dyDescent="0.25">
      <c r="B286" s="46">
        <v>2216433</v>
      </c>
      <c r="C286" s="46" t="s">
        <v>4526</v>
      </c>
      <c r="D286" s="46" t="s">
        <v>4522</v>
      </c>
      <c r="E286" s="46" t="s">
        <v>82</v>
      </c>
      <c r="F286" s="47">
        <v>-9056250</v>
      </c>
      <c r="G286" s="47">
        <v>-17682.328125</v>
      </c>
      <c r="H286" s="47">
        <v>-0.7</v>
      </c>
      <c r="I286" s="46"/>
    </row>
    <row r="287" spans="2:9" s="2" customFormat="1" ht="13.5" x14ac:dyDescent="0.25">
      <c r="B287" s="46">
        <v>2216436</v>
      </c>
      <c r="C287" s="46" t="s">
        <v>4617</v>
      </c>
      <c r="D287" s="46" t="s">
        <v>4522</v>
      </c>
      <c r="E287" s="46" t="s">
        <v>1976</v>
      </c>
      <c r="F287" s="47">
        <v>-609600</v>
      </c>
      <c r="G287" s="47">
        <v>-17246.803199999998</v>
      </c>
      <c r="H287" s="47">
        <v>-0.68</v>
      </c>
      <c r="I287" s="46"/>
    </row>
    <row r="288" spans="2:9" s="2" customFormat="1" ht="13.5" x14ac:dyDescent="0.25">
      <c r="B288" s="46">
        <v>2216534</v>
      </c>
      <c r="C288" s="46" t="s">
        <v>4536</v>
      </c>
      <c r="D288" s="46" t="s">
        <v>4522</v>
      </c>
      <c r="E288" s="46" t="s">
        <v>188</v>
      </c>
      <c r="F288" s="47">
        <v>-12067000</v>
      </c>
      <c r="G288" s="47">
        <v>-16972.235499999999</v>
      </c>
      <c r="H288" s="47">
        <v>-0.67</v>
      </c>
      <c r="I288" s="46"/>
    </row>
    <row r="289" spans="2:9" s="2" customFormat="1" ht="13.5" x14ac:dyDescent="0.25">
      <c r="B289" s="46">
        <v>2216572</v>
      </c>
      <c r="C289" s="46" t="s">
        <v>4563</v>
      </c>
      <c r="D289" s="46" t="s">
        <v>4522</v>
      </c>
      <c r="E289" s="46" t="s">
        <v>156</v>
      </c>
      <c r="F289" s="47">
        <v>-1893500</v>
      </c>
      <c r="G289" s="47">
        <v>-16908.955000000002</v>
      </c>
      <c r="H289" s="47">
        <v>-0.67</v>
      </c>
      <c r="I289" s="46"/>
    </row>
    <row r="290" spans="2:9" s="2" customFormat="1" ht="13.5" x14ac:dyDescent="0.25">
      <c r="B290" s="46">
        <v>2216485</v>
      </c>
      <c r="C290" s="46" t="s">
        <v>4551</v>
      </c>
      <c r="D290" s="46" t="s">
        <v>4522</v>
      </c>
      <c r="E290" s="46" t="s">
        <v>67</v>
      </c>
      <c r="F290" s="47">
        <v>-459300</v>
      </c>
      <c r="G290" s="47">
        <v>-16317.0918</v>
      </c>
      <c r="H290" s="47">
        <v>-0.64</v>
      </c>
      <c r="I290" s="46"/>
    </row>
    <row r="291" spans="2:9" s="2" customFormat="1" ht="13.5" x14ac:dyDescent="0.25">
      <c r="B291" s="46">
        <v>2216571</v>
      </c>
      <c r="C291" s="46" t="s">
        <v>4568</v>
      </c>
      <c r="D291" s="46" t="s">
        <v>4522</v>
      </c>
      <c r="E291" s="46" t="s">
        <v>973</v>
      </c>
      <c r="F291" s="47">
        <v>-4176900</v>
      </c>
      <c r="G291" s="47">
        <v>-15840.893249999999</v>
      </c>
      <c r="H291" s="47">
        <v>-0.62</v>
      </c>
      <c r="I291" s="46"/>
    </row>
    <row r="292" spans="2:9" s="2" customFormat="1" ht="13.5" x14ac:dyDescent="0.25">
      <c r="B292" s="46">
        <v>2216497</v>
      </c>
      <c r="C292" s="46" t="s">
        <v>4618</v>
      </c>
      <c r="D292" s="46" t="s">
        <v>4522</v>
      </c>
      <c r="E292" s="46" t="s">
        <v>53</v>
      </c>
      <c r="F292" s="47">
        <v>-16336000</v>
      </c>
      <c r="G292" s="47">
        <v>-15747.904</v>
      </c>
      <c r="H292" s="47">
        <v>-0.62</v>
      </c>
      <c r="I292" s="46"/>
    </row>
    <row r="293" spans="2:9" s="2" customFormat="1" ht="13.5" x14ac:dyDescent="0.25">
      <c r="B293" s="46">
        <v>2216443</v>
      </c>
      <c r="C293" s="46" t="s">
        <v>4550</v>
      </c>
      <c r="D293" s="46" t="s">
        <v>4522</v>
      </c>
      <c r="E293" s="46" t="s">
        <v>188</v>
      </c>
      <c r="F293" s="47">
        <v>-1766475</v>
      </c>
      <c r="G293" s="47">
        <v>-15663.333825</v>
      </c>
      <c r="H293" s="47">
        <v>-0.62</v>
      </c>
      <c r="I293" s="46"/>
    </row>
    <row r="294" spans="2:9" s="2" customFormat="1" ht="13.5" x14ac:dyDescent="0.25">
      <c r="B294" s="46">
        <v>2216539</v>
      </c>
      <c r="C294" s="46" t="s">
        <v>4572</v>
      </c>
      <c r="D294" s="46" t="s">
        <v>4522</v>
      </c>
      <c r="E294" s="46" t="s">
        <v>421</v>
      </c>
      <c r="F294" s="47">
        <v>-7503650</v>
      </c>
      <c r="G294" s="47">
        <v>-15480.02995</v>
      </c>
      <c r="H294" s="47">
        <v>-0.61</v>
      </c>
      <c r="I294" s="46"/>
    </row>
    <row r="295" spans="2:9" s="2" customFormat="1" ht="13.5" x14ac:dyDescent="0.25">
      <c r="B295" s="46">
        <v>2216412</v>
      </c>
      <c r="C295" s="46" t="s">
        <v>4619</v>
      </c>
      <c r="D295" s="46" t="s">
        <v>4522</v>
      </c>
      <c r="E295" s="46" t="s">
        <v>197</v>
      </c>
      <c r="F295" s="47">
        <v>-3268800</v>
      </c>
      <c r="G295" s="47">
        <v>-14833.814399999999</v>
      </c>
      <c r="H295" s="47">
        <v>-0.57999999999999996</v>
      </c>
      <c r="I295" s="46"/>
    </row>
    <row r="296" spans="2:9" s="2" customFormat="1" ht="13.5" x14ac:dyDescent="0.25">
      <c r="B296" s="46">
        <v>2216415</v>
      </c>
      <c r="C296" s="46" t="s">
        <v>4620</v>
      </c>
      <c r="D296" s="46" t="s">
        <v>4522</v>
      </c>
      <c r="E296" s="46" t="s">
        <v>1992</v>
      </c>
      <c r="F296" s="47">
        <v>-5524600</v>
      </c>
      <c r="G296" s="47">
        <v>-14416.4437</v>
      </c>
      <c r="H296" s="47">
        <v>-0.56999999999999995</v>
      </c>
      <c r="I296" s="46"/>
    </row>
    <row r="297" spans="2:9" s="2" customFormat="1" ht="13.5" x14ac:dyDescent="0.25">
      <c r="B297" s="46">
        <v>2216510</v>
      </c>
      <c r="C297" s="46" t="s">
        <v>4529</v>
      </c>
      <c r="D297" s="46" t="s">
        <v>4522</v>
      </c>
      <c r="E297" s="46" t="s">
        <v>78</v>
      </c>
      <c r="F297" s="47">
        <v>-135550</v>
      </c>
      <c r="G297" s="47">
        <v>-14089.066999999999</v>
      </c>
      <c r="H297" s="47">
        <v>-0.56000000000000005</v>
      </c>
      <c r="I297" s="46"/>
    </row>
    <row r="298" spans="2:9" s="2" customFormat="1" ht="13.5" x14ac:dyDescent="0.25">
      <c r="B298" s="46">
        <v>2216509</v>
      </c>
      <c r="C298" s="46" t="s">
        <v>4601</v>
      </c>
      <c r="D298" s="46" t="s">
        <v>4522</v>
      </c>
      <c r="E298" s="46" t="s">
        <v>104</v>
      </c>
      <c r="F298" s="47">
        <v>-408600</v>
      </c>
      <c r="G298" s="47">
        <v>-14015.184300000001</v>
      </c>
      <c r="H298" s="47">
        <v>-0.55000000000000004</v>
      </c>
      <c r="I298" s="46"/>
    </row>
    <row r="299" spans="2:9" s="2" customFormat="1" ht="13.5" x14ac:dyDescent="0.25">
      <c r="B299" s="46">
        <v>2216552</v>
      </c>
      <c r="C299" s="46" t="s">
        <v>4582</v>
      </c>
      <c r="D299" s="46" t="s">
        <v>4522</v>
      </c>
      <c r="E299" s="46" t="s">
        <v>251</v>
      </c>
      <c r="F299" s="47">
        <v>-1226500</v>
      </c>
      <c r="G299" s="47">
        <v>-13961.2495</v>
      </c>
      <c r="H299" s="47">
        <v>-0.55000000000000004</v>
      </c>
      <c r="I299" s="46"/>
    </row>
    <row r="300" spans="2:9" s="2" customFormat="1" ht="13.5" x14ac:dyDescent="0.25">
      <c r="B300" s="46">
        <v>2216475</v>
      </c>
      <c r="C300" s="46" t="s">
        <v>4541</v>
      </c>
      <c r="D300" s="46" t="s">
        <v>4522</v>
      </c>
      <c r="E300" s="46" t="s">
        <v>188</v>
      </c>
      <c r="F300" s="47">
        <v>-10488000</v>
      </c>
      <c r="G300" s="47">
        <v>-13089.023999999999</v>
      </c>
      <c r="H300" s="47">
        <v>-0.52</v>
      </c>
      <c r="I300" s="46"/>
    </row>
    <row r="301" spans="2:9" s="2" customFormat="1" ht="13.5" x14ac:dyDescent="0.25">
      <c r="B301" s="46">
        <v>2216542</v>
      </c>
      <c r="C301" s="46" t="s">
        <v>4539</v>
      </c>
      <c r="D301" s="46" t="s">
        <v>4522</v>
      </c>
      <c r="E301" s="46" t="s">
        <v>255</v>
      </c>
      <c r="F301" s="47">
        <v>-6364800</v>
      </c>
      <c r="G301" s="47">
        <v>-12774.1536</v>
      </c>
      <c r="H301" s="47">
        <v>-0.5</v>
      </c>
      <c r="I301" s="46"/>
    </row>
    <row r="302" spans="2:9" s="2" customFormat="1" ht="13.5" x14ac:dyDescent="0.25">
      <c r="B302" s="46">
        <v>2216519</v>
      </c>
      <c r="C302" s="46" t="s">
        <v>4533</v>
      </c>
      <c r="D302" s="46" t="s">
        <v>4522</v>
      </c>
      <c r="E302" s="46" t="s">
        <v>145</v>
      </c>
      <c r="F302" s="47">
        <v>-1747350</v>
      </c>
      <c r="G302" s="47">
        <v>-12774.002175</v>
      </c>
      <c r="H302" s="47">
        <v>-0.5</v>
      </c>
      <c r="I302" s="46"/>
    </row>
    <row r="303" spans="2:9" s="2" customFormat="1" ht="13.5" x14ac:dyDescent="0.25">
      <c r="B303" s="46">
        <v>2216488</v>
      </c>
      <c r="C303" s="46" t="s">
        <v>4621</v>
      </c>
      <c r="D303" s="46" t="s">
        <v>4522</v>
      </c>
      <c r="E303" s="46" t="s">
        <v>104</v>
      </c>
      <c r="F303" s="47">
        <v>-342825</v>
      </c>
      <c r="G303" s="47">
        <v>-12718.12185</v>
      </c>
      <c r="H303" s="47">
        <v>-0.5</v>
      </c>
      <c r="I303" s="46"/>
    </row>
    <row r="304" spans="2:9" s="2" customFormat="1" ht="13.5" x14ac:dyDescent="0.25">
      <c r="B304" s="46">
        <v>2216418</v>
      </c>
      <c r="C304" s="46" t="s">
        <v>4528</v>
      </c>
      <c r="D304" s="46" t="s">
        <v>4522</v>
      </c>
      <c r="E304" s="46" t="s">
        <v>53</v>
      </c>
      <c r="F304" s="47">
        <v>-657200</v>
      </c>
      <c r="G304" s="47">
        <v>-12612.982400000001</v>
      </c>
      <c r="H304" s="47">
        <v>-0.5</v>
      </c>
      <c r="I304" s="46"/>
    </row>
    <row r="305" spans="2:9" s="2" customFormat="1" ht="13.5" x14ac:dyDescent="0.25">
      <c r="B305" s="46">
        <v>2216430</v>
      </c>
      <c r="C305" s="46" t="s">
        <v>4622</v>
      </c>
      <c r="D305" s="46" t="s">
        <v>4522</v>
      </c>
      <c r="E305" s="46" t="s">
        <v>883</v>
      </c>
      <c r="F305" s="47">
        <v>-5980500</v>
      </c>
      <c r="G305" s="47">
        <v>-12606.894</v>
      </c>
      <c r="H305" s="47">
        <v>-0.5</v>
      </c>
      <c r="I305" s="46"/>
    </row>
    <row r="306" spans="2:9" s="2" customFormat="1" ht="13.5" x14ac:dyDescent="0.25">
      <c r="B306" s="46">
        <v>2216483</v>
      </c>
      <c r="C306" s="46" t="s">
        <v>4546</v>
      </c>
      <c r="D306" s="46" t="s">
        <v>4522</v>
      </c>
      <c r="E306" s="46" t="s">
        <v>166</v>
      </c>
      <c r="F306" s="47">
        <v>-4386000</v>
      </c>
      <c r="G306" s="47">
        <v>-12160.184999999999</v>
      </c>
      <c r="H306" s="47">
        <v>-0.48</v>
      </c>
      <c r="I306" s="46"/>
    </row>
    <row r="307" spans="2:9" s="2" customFormat="1" ht="13.5" x14ac:dyDescent="0.25">
      <c r="B307" s="46">
        <v>2216544</v>
      </c>
      <c r="C307" s="46" t="s">
        <v>4623</v>
      </c>
      <c r="D307" s="46" t="s">
        <v>4522</v>
      </c>
      <c r="E307" s="46" t="s">
        <v>96</v>
      </c>
      <c r="F307" s="47">
        <v>-3115500</v>
      </c>
      <c r="G307" s="47">
        <v>-12032.061</v>
      </c>
      <c r="H307" s="47">
        <v>-0.47</v>
      </c>
      <c r="I307" s="46"/>
    </row>
    <row r="308" spans="2:9" s="2" customFormat="1" ht="13.5" x14ac:dyDescent="0.25">
      <c r="B308" s="46">
        <v>2216560</v>
      </c>
      <c r="C308" s="46" t="s">
        <v>4549</v>
      </c>
      <c r="D308" s="46" t="s">
        <v>4522</v>
      </c>
      <c r="E308" s="46" t="s">
        <v>57</v>
      </c>
      <c r="F308" s="47">
        <v>-2460000</v>
      </c>
      <c r="G308" s="47">
        <v>-11651.79</v>
      </c>
      <c r="H308" s="47">
        <v>-0.46</v>
      </c>
      <c r="I308" s="46"/>
    </row>
    <row r="309" spans="2:9" s="2" customFormat="1" ht="13.5" x14ac:dyDescent="0.25">
      <c r="B309" s="46">
        <v>2216440</v>
      </c>
      <c r="C309" s="46" t="s">
        <v>4625</v>
      </c>
      <c r="D309" s="46" t="s">
        <v>4522</v>
      </c>
      <c r="E309" s="46" t="s">
        <v>74</v>
      </c>
      <c r="F309" s="47">
        <v>-506500</v>
      </c>
      <c r="G309" s="47">
        <v>-11635.571250000001</v>
      </c>
      <c r="H309" s="47">
        <v>-0.46</v>
      </c>
      <c r="I309" s="46"/>
    </row>
    <row r="310" spans="2:9" s="2" customFormat="1" ht="13.5" x14ac:dyDescent="0.25">
      <c r="B310" s="46">
        <v>2216413</v>
      </c>
      <c r="C310" s="46" t="s">
        <v>4624</v>
      </c>
      <c r="D310" s="46" t="s">
        <v>4522</v>
      </c>
      <c r="E310" s="46" t="s">
        <v>96</v>
      </c>
      <c r="F310" s="47">
        <v>-2152000</v>
      </c>
      <c r="G310" s="47">
        <v>-11614.343999999999</v>
      </c>
      <c r="H310" s="47">
        <v>-0.46</v>
      </c>
      <c r="I310" s="46"/>
    </row>
    <row r="311" spans="2:9" s="2" customFormat="1" ht="13.5" x14ac:dyDescent="0.25">
      <c r="B311" s="46">
        <v>2216576</v>
      </c>
      <c r="C311" s="46" t="s">
        <v>4626</v>
      </c>
      <c r="D311" s="46" t="s">
        <v>4522</v>
      </c>
      <c r="E311" s="46" t="s">
        <v>244</v>
      </c>
      <c r="F311" s="47">
        <v>-1195200</v>
      </c>
      <c r="G311" s="47">
        <v>-11487.0672</v>
      </c>
      <c r="H311" s="47">
        <v>-0.45</v>
      </c>
      <c r="I311" s="46"/>
    </row>
    <row r="312" spans="2:9" s="2" customFormat="1" ht="13.5" x14ac:dyDescent="0.25">
      <c r="B312" s="46">
        <v>2216472</v>
      </c>
      <c r="C312" s="46" t="s">
        <v>4599</v>
      </c>
      <c r="D312" s="46" t="s">
        <v>4522</v>
      </c>
      <c r="E312" s="46" t="s">
        <v>57</v>
      </c>
      <c r="F312" s="47">
        <v>-744100</v>
      </c>
      <c r="G312" s="47">
        <v>-10915.57495</v>
      </c>
      <c r="H312" s="47">
        <v>-0.43</v>
      </c>
      <c r="I312" s="46"/>
    </row>
    <row r="313" spans="2:9" s="2" customFormat="1" ht="13.5" x14ac:dyDescent="0.25">
      <c r="B313" s="46">
        <v>2216449</v>
      </c>
      <c r="C313" s="46" t="s">
        <v>4627</v>
      </c>
      <c r="D313" s="46" t="s">
        <v>4522</v>
      </c>
      <c r="E313" s="46" t="s">
        <v>575</v>
      </c>
      <c r="F313" s="47">
        <v>-13252500</v>
      </c>
      <c r="G313" s="47">
        <v>-10754.403749999999</v>
      </c>
      <c r="H313" s="47">
        <v>-0.42</v>
      </c>
      <c r="I313" s="46"/>
    </row>
    <row r="314" spans="2:9" s="2" customFormat="1" ht="13.5" x14ac:dyDescent="0.25">
      <c r="B314" s="46">
        <v>2216554</v>
      </c>
      <c r="C314" s="46" t="s">
        <v>4598</v>
      </c>
      <c r="D314" s="46" t="s">
        <v>4522</v>
      </c>
      <c r="E314" s="46" t="s">
        <v>135</v>
      </c>
      <c r="F314" s="47">
        <v>-812700</v>
      </c>
      <c r="G314" s="47">
        <v>-10290.4074</v>
      </c>
      <c r="H314" s="47">
        <v>-0.41</v>
      </c>
      <c r="I314" s="46"/>
    </row>
    <row r="315" spans="2:9" s="2" customFormat="1" ht="13.5" x14ac:dyDescent="0.25">
      <c r="B315" s="46">
        <v>2216511</v>
      </c>
      <c r="C315" s="46" t="s">
        <v>4552</v>
      </c>
      <c r="D315" s="46" t="s">
        <v>4522</v>
      </c>
      <c r="E315" s="46" t="s">
        <v>96</v>
      </c>
      <c r="F315" s="47">
        <v>-5999400</v>
      </c>
      <c r="G315" s="47">
        <v>-10072.9926</v>
      </c>
      <c r="H315" s="47">
        <v>-0.4</v>
      </c>
      <c r="I315" s="46"/>
    </row>
    <row r="316" spans="2:9" s="2" customFormat="1" ht="13.5" x14ac:dyDescent="0.25">
      <c r="B316" s="46">
        <v>2216557</v>
      </c>
      <c r="C316" s="46" t="s">
        <v>4608</v>
      </c>
      <c r="D316" s="46" t="s">
        <v>4522</v>
      </c>
      <c r="E316" s="46" t="s">
        <v>53</v>
      </c>
      <c r="F316" s="47">
        <v>-3545000</v>
      </c>
      <c r="G316" s="47">
        <v>-9996.9</v>
      </c>
      <c r="H316" s="47">
        <v>-0.39</v>
      </c>
      <c r="I316" s="46"/>
    </row>
    <row r="317" spans="2:9" s="2" customFormat="1" ht="13.5" x14ac:dyDescent="0.25">
      <c r="B317" s="46">
        <v>2216582</v>
      </c>
      <c r="C317" s="46" t="s">
        <v>4540</v>
      </c>
      <c r="D317" s="46" t="s">
        <v>4522</v>
      </c>
      <c r="E317" s="46" t="s">
        <v>74</v>
      </c>
      <c r="F317" s="47">
        <v>-441900</v>
      </c>
      <c r="G317" s="47">
        <v>-9831.1702499999992</v>
      </c>
      <c r="H317" s="47">
        <v>-0.39</v>
      </c>
      <c r="I317" s="46"/>
    </row>
    <row r="318" spans="2:9" s="2" customFormat="1" ht="13.5" x14ac:dyDescent="0.25">
      <c r="B318" s="46">
        <v>2216496</v>
      </c>
      <c r="C318" s="46" t="s">
        <v>4628</v>
      </c>
      <c r="D318" s="46" t="s">
        <v>4522</v>
      </c>
      <c r="E318" s="46" t="s">
        <v>145</v>
      </c>
      <c r="F318" s="47">
        <v>-664300</v>
      </c>
      <c r="G318" s="47">
        <v>-9615.7425000000003</v>
      </c>
      <c r="H318" s="47">
        <v>-0.38</v>
      </c>
      <c r="I318" s="46"/>
    </row>
    <row r="319" spans="2:9" s="2" customFormat="1" ht="13.5" x14ac:dyDescent="0.25">
      <c r="B319" s="46">
        <v>2216452</v>
      </c>
      <c r="C319" s="46" t="s">
        <v>4542</v>
      </c>
      <c r="D319" s="46" t="s">
        <v>4522</v>
      </c>
      <c r="E319" s="46" t="s">
        <v>135</v>
      </c>
      <c r="F319" s="47">
        <v>-763100</v>
      </c>
      <c r="G319" s="47">
        <v>-9599.0349000000006</v>
      </c>
      <c r="H319" s="47">
        <v>-0.38</v>
      </c>
      <c r="I319" s="46"/>
    </row>
    <row r="320" spans="2:9" s="2" customFormat="1" ht="13.5" x14ac:dyDescent="0.25">
      <c r="B320" s="46">
        <v>2216423</v>
      </c>
      <c r="C320" s="46" t="s">
        <v>4531</v>
      </c>
      <c r="D320" s="46" t="s">
        <v>4522</v>
      </c>
      <c r="E320" s="46" t="s">
        <v>96</v>
      </c>
      <c r="F320" s="47">
        <v>-5769366</v>
      </c>
      <c r="G320" s="47">
        <v>-9580.0322429999997</v>
      </c>
      <c r="H320" s="47">
        <v>-0.38</v>
      </c>
      <c r="I320" s="46"/>
    </row>
    <row r="321" spans="2:9" s="2" customFormat="1" ht="13.5" x14ac:dyDescent="0.25">
      <c r="B321" s="46">
        <v>2216589</v>
      </c>
      <c r="C321" s="46" t="s">
        <v>4545</v>
      </c>
      <c r="D321" s="46" t="s">
        <v>4522</v>
      </c>
      <c r="E321" s="46" t="s">
        <v>173</v>
      </c>
      <c r="F321" s="47">
        <v>-5185000</v>
      </c>
      <c r="G321" s="47">
        <v>-9496.3274999999994</v>
      </c>
      <c r="H321" s="47">
        <v>-0.37</v>
      </c>
      <c r="I321" s="46"/>
    </row>
    <row r="322" spans="2:9" s="2" customFormat="1" ht="13.5" x14ac:dyDescent="0.25">
      <c r="B322" s="46">
        <v>2216587</v>
      </c>
      <c r="C322" s="46" t="s">
        <v>4580</v>
      </c>
      <c r="D322" s="46" t="s">
        <v>4522</v>
      </c>
      <c r="E322" s="46" t="s">
        <v>96</v>
      </c>
      <c r="F322" s="47">
        <v>-7400000</v>
      </c>
      <c r="G322" s="47">
        <v>-9457.2000000000007</v>
      </c>
      <c r="H322" s="47">
        <v>-0.37</v>
      </c>
      <c r="I322" s="46"/>
    </row>
    <row r="323" spans="2:9" s="2" customFormat="1" ht="13.5" x14ac:dyDescent="0.25">
      <c r="B323" s="46">
        <v>2216565</v>
      </c>
      <c r="C323" s="46" t="s">
        <v>4629</v>
      </c>
      <c r="D323" s="46" t="s">
        <v>4522</v>
      </c>
      <c r="E323" s="46" t="s">
        <v>53</v>
      </c>
      <c r="F323" s="47">
        <v>-579000</v>
      </c>
      <c r="G323" s="47">
        <v>-9322.7685000000001</v>
      </c>
      <c r="H323" s="47">
        <v>-0.37</v>
      </c>
      <c r="I323" s="46"/>
    </row>
    <row r="324" spans="2:9" s="2" customFormat="1" ht="13.5" x14ac:dyDescent="0.25">
      <c r="B324" s="46">
        <v>2216479</v>
      </c>
      <c r="C324" s="46" t="s">
        <v>4630</v>
      </c>
      <c r="D324" s="46" t="s">
        <v>4522</v>
      </c>
      <c r="E324" s="46" t="s">
        <v>135</v>
      </c>
      <c r="F324" s="47">
        <v>-1078075</v>
      </c>
      <c r="G324" s="47">
        <v>-9288.6941999999999</v>
      </c>
      <c r="H324" s="47">
        <v>-0.37</v>
      </c>
      <c r="I324" s="46"/>
    </row>
    <row r="325" spans="2:9" s="2" customFormat="1" ht="13.5" x14ac:dyDescent="0.25">
      <c r="B325" s="46">
        <v>2216541</v>
      </c>
      <c r="C325" s="46" t="s">
        <v>4597</v>
      </c>
      <c r="D325" s="46" t="s">
        <v>4522</v>
      </c>
      <c r="E325" s="46" t="s">
        <v>57</v>
      </c>
      <c r="F325" s="47">
        <v>-712200</v>
      </c>
      <c r="G325" s="47">
        <v>-9129.6918000000005</v>
      </c>
      <c r="H325" s="47">
        <v>-0.36</v>
      </c>
      <c r="I325" s="46"/>
    </row>
    <row r="326" spans="2:9" s="2" customFormat="1" ht="13.5" x14ac:dyDescent="0.25">
      <c r="B326" s="46">
        <v>2216543</v>
      </c>
      <c r="C326" s="46" t="s">
        <v>4631</v>
      </c>
      <c r="D326" s="46" t="s">
        <v>4522</v>
      </c>
      <c r="E326" s="46" t="s">
        <v>443</v>
      </c>
      <c r="F326" s="47">
        <v>-1526200</v>
      </c>
      <c r="G326" s="47">
        <v>-9046.5504999999994</v>
      </c>
      <c r="H326" s="47">
        <v>-0.36</v>
      </c>
      <c r="I326" s="46"/>
    </row>
    <row r="327" spans="2:9" s="2" customFormat="1" ht="13.5" x14ac:dyDescent="0.25">
      <c r="B327" s="46">
        <v>2216524</v>
      </c>
      <c r="C327" s="46" t="s">
        <v>4632</v>
      </c>
      <c r="D327" s="46" t="s">
        <v>4522</v>
      </c>
      <c r="E327" s="46" t="s">
        <v>104</v>
      </c>
      <c r="F327" s="47">
        <v>-637000</v>
      </c>
      <c r="G327" s="47">
        <v>-8796.0144999999993</v>
      </c>
      <c r="H327" s="47">
        <v>-0.35</v>
      </c>
      <c r="I327" s="46"/>
    </row>
    <row r="328" spans="2:9" s="2" customFormat="1" ht="13.5" x14ac:dyDescent="0.25">
      <c r="B328" s="46">
        <v>2216489</v>
      </c>
      <c r="C328" s="46" t="s">
        <v>4606</v>
      </c>
      <c r="D328" s="46" t="s">
        <v>4522</v>
      </c>
      <c r="E328" s="46" t="s">
        <v>120</v>
      </c>
      <c r="F328" s="47">
        <v>-5163750</v>
      </c>
      <c r="G328" s="47">
        <v>-8755.1381249999995</v>
      </c>
      <c r="H328" s="47">
        <v>-0.34</v>
      </c>
      <c r="I328" s="46"/>
    </row>
    <row r="329" spans="2:9" s="2" customFormat="1" ht="13.5" x14ac:dyDescent="0.25">
      <c r="B329" s="46">
        <v>2216547</v>
      </c>
      <c r="C329" s="46" t="s">
        <v>4538</v>
      </c>
      <c r="D329" s="46" t="s">
        <v>4522</v>
      </c>
      <c r="E329" s="46" t="s">
        <v>96</v>
      </c>
      <c r="F329" s="47">
        <v>-4884000</v>
      </c>
      <c r="G329" s="47">
        <v>-8459.0879999999997</v>
      </c>
      <c r="H329" s="47">
        <v>-0.33</v>
      </c>
      <c r="I329" s="46"/>
    </row>
    <row r="330" spans="2:9" s="2" customFormat="1" ht="13.5" x14ac:dyDescent="0.25">
      <c r="B330" s="46">
        <v>2216478</v>
      </c>
      <c r="C330" s="46" t="s">
        <v>4633</v>
      </c>
      <c r="D330" s="46" t="s">
        <v>4522</v>
      </c>
      <c r="E330" s="46" t="s">
        <v>135</v>
      </c>
      <c r="F330" s="47">
        <v>-3297500</v>
      </c>
      <c r="G330" s="47">
        <v>-8309.7000000000007</v>
      </c>
      <c r="H330" s="47">
        <v>-0.33</v>
      </c>
      <c r="I330" s="46"/>
    </row>
    <row r="331" spans="2:9" s="2" customFormat="1" ht="13.5" x14ac:dyDescent="0.25">
      <c r="B331" s="46">
        <v>2216416</v>
      </c>
      <c r="C331" s="46" t="s">
        <v>4634</v>
      </c>
      <c r="D331" s="46" t="s">
        <v>4522</v>
      </c>
      <c r="E331" s="46" t="s">
        <v>152</v>
      </c>
      <c r="F331" s="47">
        <v>-248800</v>
      </c>
      <c r="G331" s="47">
        <v>-7666.8963999999996</v>
      </c>
      <c r="H331" s="47">
        <v>-0.3</v>
      </c>
      <c r="I331" s="46"/>
    </row>
    <row r="332" spans="2:9" s="2" customFormat="1" ht="13.5" x14ac:dyDescent="0.25">
      <c r="B332" s="46">
        <v>2216462</v>
      </c>
      <c r="C332" s="46" t="s">
        <v>4596</v>
      </c>
      <c r="D332" s="46" t="s">
        <v>4522</v>
      </c>
      <c r="E332" s="46" t="s">
        <v>255</v>
      </c>
      <c r="F332" s="47">
        <v>-716300</v>
      </c>
      <c r="G332" s="47">
        <v>-7457.7574500000001</v>
      </c>
      <c r="H332" s="47">
        <v>-0.28999999999999998</v>
      </c>
      <c r="I332" s="46"/>
    </row>
    <row r="333" spans="2:9" s="2" customFormat="1" ht="13.5" x14ac:dyDescent="0.25">
      <c r="B333" s="46">
        <v>2216521</v>
      </c>
      <c r="C333" s="46" t="s">
        <v>4547</v>
      </c>
      <c r="D333" s="46" t="s">
        <v>4522</v>
      </c>
      <c r="E333" s="46" t="s">
        <v>92</v>
      </c>
      <c r="F333" s="47">
        <v>-277200</v>
      </c>
      <c r="G333" s="47">
        <v>-7433.1180000000004</v>
      </c>
      <c r="H333" s="47">
        <v>-0.28999999999999998</v>
      </c>
      <c r="I333" s="46"/>
    </row>
    <row r="334" spans="2:9" s="2" customFormat="1" ht="13.5" x14ac:dyDescent="0.25">
      <c r="B334" s="46">
        <v>2216548</v>
      </c>
      <c r="C334" s="46" t="s">
        <v>4636</v>
      </c>
      <c r="D334" s="46" t="s">
        <v>4522</v>
      </c>
      <c r="E334" s="46" t="s">
        <v>986</v>
      </c>
      <c r="F334" s="47">
        <v>-255000</v>
      </c>
      <c r="G334" s="47">
        <v>-7337.625</v>
      </c>
      <c r="H334" s="47">
        <v>-0.28999999999999998</v>
      </c>
      <c r="I334" s="46"/>
    </row>
    <row r="335" spans="2:9" s="2" customFormat="1" ht="13.5" x14ac:dyDescent="0.25">
      <c r="B335" s="46">
        <v>2216590</v>
      </c>
      <c r="C335" s="46" t="s">
        <v>4635</v>
      </c>
      <c r="D335" s="46" t="s">
        <v>4522</v>
      </c>
      <c r="E335" s="46" t="s">
        <v>371</v>
      </c>
      <c r="F335" s="47">
        <v>-3234000</v>
      </c>
      <c r="G335" s="47">
        <v>-7247.3940000000002</v>
      </c>
      <c r="H335" s="47">
        <v>-0.28999999999999998</v>
      </c>
      <c r="I335" s="46"/>
    </row>
    <row r="336" spans="2:9" s="2" customFormat="1" ht="13.5" x14ac:dyDescent="0.25">
      <c r="B336" s="46">
        <v>2216468</v>
      </c>
      <c r="C336" s="46" t="s">
        <v>4609</v>
      </c>
      <c r="D336" s="46" t="s">
        <v>4522</v>
      </c>
      <c r="E336" s="46" t="s">
        <v>225</v>
      </c>
      <c r="F336" s="47">
        <v>-124500</v>
      </c>
      <c r="G336" s="47">
        <v>-7168.2120000000004</v>
      </c>
      <c r="H336" s="47">
        <v>-0.28000000000000003</v>
      </c>
      <c r="I336" s="46"/>
    </row>
    <row r="337" spans="2:9" s="2" customFormat="1" ht="13.5" x14ac:dyDescent="0.25">
      <c r="B337" s="46">
        <v>2216522</v>
      </c>
      <c r="C337" s="46" t="s">
        <v>4543</v>
      </c>
      <c r="D337" s="46" t="s">
        <v>4522</v>
      </c>
      <c r="E337" s="46" t="s">
        <v>135</v>
      </c>
      <c r="F337" s="47">
        <v>-528700</v>
      </c>
      <c r="G337" s="47">
        <v>-7060.2597999999998</v>
      </c>
      <c r="H337" s="47">
        <v>-0.28000000000000003</v>
      </c>
      <c r="I337" s="46"/>
    </row>
    <row r="338" spans="2:9" s="2" customFormat="1" ht="13.5" x14ac:dyDescent="0.25">
      <c r="B338" s="46">
        <v>2216422</v>
      </c>
      <c r="C338" s="46" t="s">
        <v>4638</v>
      </c>
      <c r="D338" s="46" t="s">
        <v>4522</v>
      </c>
      <c r="E338" s="46" t="s">
        <v>166</v>
      </c>
      <c r="F338" s="47">
        <v>-414733</v>
      </c>
      <c r="G338" s="47">
        <v>-6948.4366819999996</v>
      </c>
      <c r="H338" s="47">
        <v>-0.27</v>
      </c>
      <c r="I338" s="46"/>
    </row>
    <row r="339" spans="2:9" s="2" customFormat="1" ht="13.5" x14ac:dyDescent="0.25">
      <c r="B339" s="46">
        <v>2216451</v>
      </c>
      <c r="C339" s="46" t="s">
        <v>4637</v>
      </c>
      <c r="D339" s="46" t="s">
        <v>4522</v>
      </c>
      <c r="E339" s="46" t="s">
        <v>173</v>
      </c>
      <c r="F339" s="47">
        <v>-224950</v>
      </c>
      <c r="G339" s="47">
        <v>-6784.6044750000001</v>
      </c>
      <c r="H339" s="47">
        <v>-0.27</v>
      </c>
      <c r="I339" s="46"/>
    </row>
    <row r="340" spans="2:9" s="2" customFormat="1" ht="13.5" x14ac:dyDescent="0.25">
      <c r="B340" s="46">
        <v>2216470</v>
      </c>
      <c r="C340" s="46" t="s">
        <v>4639</v>
      </c>
      <c r="D340" s="46" t="s">
        <v>4522</v>
      </c>
      <c r="E340" s="46" t="s">
        <v>128</v>
      </c>
      <c r="F340" s="47">
        <v>-24960</v>
      </c>
      <c r="G340" s="47">
        <v>-6678.7468799999997</v>
      </c>
      <c r="H340" s="47">
        <v>-0.26</v>
      </c>
      <c r="I340" s="46"/>
    </row>
    <row r="341" spans="2:9" s="2" customFormat="1" ht="13.5" x14ac:dyDescent="0.25">
      <c r="B341" s="46">
        <v>2216457</v>
      </c>
      <c r="C341" s="46" t="s">
        <v>4557</v>
      </c>
      <c r="D341" s="46" t="s">
        <v>4522</v>
      </c>
      <c r="E341" s="46" t="s">
        <v>197</v>
      </c>
      <c r="F341" s="47">
        <v>-1649700</v>
      </c>
      <c r="G341" s="47">
        <v>-6613.6472999999996</v>
      </c>
      <c r="H341" s="47">
        <v>-0.26</v>
      </c>
      <c r="I341" s="46"/>
    </row>
    <row r="342" spans="2:9" s="2" customFormat="1" ht="13.5" x14ac:dyDescent="0.25">
      <c r="B342" s="46">
        <v>2216516</v>
      </c>
      <c r="C342" s="46" t="s">
        <v>4640</v>
      </c>
      <c r="D342" s="46" t="s">
        <v>4522</v>
      </c>
      <c r="E342" s="46" t="s">
        <v>108</v>
      </c>
      <c r="F342" s="47">
        <v>-2273700</v>
      </c>
      <c r="G342" s="47">
        <v>-6281.0962499999996</v>
      </c>
      <c r="H342" s="47">
        <v>-0.25</v>
      </c>
      <c r="I342" s="46"/>
    </row>
    <row r="343" spans="2:9" s="2" customFormat="1" ht="13.5" x14ac:dyDescent="0.25">
      <c r="B343" s="46">
        <v>2216455</v>
      </c>
      <c r="C343" s="46" t="s">
        <v>4641</v>
      </c>
      <c r="D343" s="46" t="s">
        <v>4522</v>
      </c>
      <c r="E343" s="46" t="s">
        <v>340</v>
      </c>
      <c r="F343" s="47">
        <v>-942000</v>
      </c>
      <c r="G343" s="47">
        <v>-6176.223</v>
      </c>
      <c r="H343" s="47">
        <v>-0.24</v>
      </c>
      <c r="I343" s="46"/>
    </row>
    <row r="344" spans="2:9" s="2" customFormat="1" ht="13.5" x14ac:dyDescent="0.25">
      <c r="B344" s="46">
        <v>2216465</v>
      </c>
      <c r="C344" s="46" t="s">
        <v>4565</v>
      </c>
      <c r="D344" s="46" t="s">
        <v>4522</v>
      </c>
      <c r="E344" s="46" t="s">
        <v>96</v>
      </c>
      <c r="F344" s="47">
        <v>-359500</v>
      </c>
      <c r="G344" s="47">
        <v>-6117.0722500000002</v>
      </c>
      <c r="H344" s="47">
        <v>-0.24</v>
      </c>
      <c r="I344" s="46"/>
    </row>
    <row r="345" spans="2:9" s="2" customFormat="1" ht="13.5" x14ac:dyDescent="0.25">
      <c r="B345" s="46">
        <v>2216495</v>
      </c>
      <c r="C345" s="46" t="s">
        <v>4642</v>
      </c>
      <c r="D345" s="46" t="s">
        <v>4522</v>
      </c>
      <c r="E345" s="46" t="s">
        <v>53</v>
      </c>
      <c r="F345" s="47">
        <v>-4025000</v>
      </c>
      <c r="G345" s="47">
        <v>-6055.6125000000002</v>
      </c>
      <c r="H345" s="47">
        <v>-0.24</v>
      </c>
      <c r="I345" s="46"/>
    </row>
    <row r="346" spans="2:9" s="2" customFormat="1" ht="13.5" x14ac:dyDescent="0.25">
      <c r="B346" s="46">
        <v>2216531</v>
      </c>
      <c r="C346" s="46" t="s">
        <v>4643</v>
      </c>
      <c r="D346" s="46" t="s">
        <v>4522</v>
      </c>
      <c r="E346" s="46" t="s">
        <v>82</v>
      </c>
      <c r="F346" s="47">
        <v>-146850</v>
      </c>
      <c r="G346" s="47">
        <v>-5948.5263750000004</v>
      </c>
      <c r="H346" s="47">
        <v>-0.23</v>
      </c>
      <c r="I346" s="46"/>
    </row>
    <row r="347" spans="2:9" s="2" customFormat="1" ht="13.5" x14ac:dyDescent="0.25">
      <c r="B347" s="46">
        <v>2216482</v>
      </c>
      <c r="C347" s="46" t="s">
        <v>4602</v>
      </c>
      <c r="D347" s="46" t="s">
        <v>4522</v>
      </c>
      <c r="E347" s="46" t="s">
        <v>112</v>
      </c>
      <c r="F347" s="47">
        <v>-1778400</v>
      </c>
      <c r="G347" s="47">
        <v>-5693.5475999999999</v>
      </c>
      <c r="H347" s="47">
        <v>-0.22</v>
      </c>
      <c r="I347" s="46"/>
    </row>
    <row r="348" spans="2:9" s="2" customFormat="1" ht="13.5" x14ac:dyDescent="0.25">
      <c r="B348" s="46">
        <v>2216484</v>
      </c>
      <c r="C348" s="46" t="s">
        <v>4645</v>
      </c>
      <c r="D348" s="46" t="s">
        <v>4522</v>
      </c>
      <c r="E348" s="46" t="s">
        <v>340</v>
      </c>
      <c r="F348" s="47">
        <v>-205250</v>
      </c>
      <c r="G348" s="47">
        <v>-5627.2366249999995</v>
      </c>
      <c r="H348" s="47">
        <v>-0.22</v>
      </c>
      <c r="I348" s="46"/>
    </row>
    <row r="349" spans="2:9" s="2" customFormat="1" ht="13.5" x14ac:dyDescent="0.25">
      <c r="B349" s="46">
        <v>2216514</v>
      </c>
      <c r="C349" s="46" t="s">
        <v>4644</v>
      </c>
      <c r="D349" s="46" t="s">
        <v>4522</v>
      </c>
      <c r="E349" s="46" t="s">
        <v>108</v>
      </c>
      <c r="F349" s="47">
        <v>-4192500</v>
      </c>
      <c r="G349" s="47">
        <v>-5586.5062500000004</v>
      </c>
      <c r="H349" s="47">
        <v>-0.22</v>
      </c>
      <c r="I349" s="46"/>
    </row>
    <row r="350" spans="2:9" s="2" customFormat="1" ht="13.5" x14ac:dyDescent="0.25">
      <c r="B350" s="46">
        <v>2216540</v>
      </c>
      <c r="C350" s="46" t="s">
        <v>4566</v>
      </c>
      <c r="D350" s="46" t="s">
        <v>4522</v>
      </c>
      <c r="E350" s="46" t="s">
        <v>156</v>
      </c>
      <c r="F350" s="47">
        <v>-1260000</v>
      </c>
      <c r="G350" s="47">
        <v>-5569.2</v>
      </c>
      <c r="H350" s="47">
        <v>-0.22</v>
      </c>
      <c r="I350" s="46"/>
    </row>
    <row r="351" spans="2:9" s="2" customFormat="1" ht="13.5" x14ac:dyDescent="0.25">
      <c r="B351" s="46">
        <v>2216474</v>
      </c>
      <c r="C351" s="46" t="s">
        <v>4646</v>
      </c>
      <c r="D351" s="46" t="s">
        <v>4522</v>
      </c>
      <c r="E351" s="46" t="s">
        <v>104</v>
      </c>
      <c r="F351" s="47">
        <v>-84100</v>
      </c>
      <c r="G351" s="47">
        <v>-5556.1085499999999</v>
      </c>
      <c r="H351" s="47">
        <v>-0.22</v>
      </c>
      <c r="I351" s="46"/>
    </row>
    <row r="352" spans="2:9" s="2" customFormat="1" ht="13.5" x14ac:dyDescent="0.25">
      <c r="B352" s="46">
        <v>2216568</v>
      </c>
      <c r="C352" s="46" t="s">
        <v>4647</v>
      </c>
      <c r="D352" s="46" t="s">
        <v>4522</v>
      </c>
      <c r="E352" s="46" t="s">
        <v>443</v>
      </c>
      <c r="F352" s="47">
        <v>-155750</v>
      </c>
      <c r="G352" s="47">
        <v>-5522.8950000000004</v>
      </c>
      <c r="H352" s="47">
        <v>-0.22</v>
      </c>
      <c r="I352" s="46"/>
    </row>
    <row r="353" spans="2:9" s="2" customFormat="1" ht="13.5" x14ac:dyDescent="0.25">
      <c r="B353" s="46">
        <v>2216447</v>
      </c>
      <c r="C353" s="46" t="s">
        <v>4650</v>
      </c>
      <c r="D353" s="46" t="s">
        <v>4522</v>
      </c>
      <c r="E353" s="46" t="s">
        <v>340</v>
      </c>
      <c r="F353" s="47">
        <v>-715000</v>
      </c>
      <c r="G353" s="47">
        <v>-5422.56</v>
      </c>
      <c r="H353" s="47">
        <v>-0.21</v>
      </c>
      <c r="I353" s="46"/>
    </row>
    <row r="354" spans="2:9" s="2" customFormat="1" ht="13.5" x14ac:dyDescent="0.25">
      <c r="B354" s="46">
        <v>2216564</v>
      </c>
      <c r="C354" s="46" t="s">
        <v>4648</v>
      </c>
      <c r="D354" s="46" t="s">
        <v>4522</v>
      </c>
      <c r="E354" s="46" t="s">
        <v>112</v>
      </c>
      <c r="F354" s="47">
        <v>-5246900</v>
      </c>
      <c r="G354" s="47">
        <v>-5399.0600999999997</v>
      </c>
      <c r="H354" s="47">
        <v>-0.21</v>
      </c>
      <c r="I354" s="46"/>
    </row>
    <row r="355" spans="2:9" s="2" customFormat="1" ht="13.5" x14ac:dyDescent="0.25">
      <c r="B355" s="46">
        <v>2216567</v>
      </c>
      <c r="C355" s="46" t="s">
        <v>4649</v>
      </c>
      <c r="D355" s="46" t="s">
        <v>4522</v>
      </c>
      <c r="E355" s="46" t="s">
        <v>120</v>
      </c>
      <c r="F355" s="47">
        <v>-166200</v>
      </c>
      <c r="G355" s="47">
        <v>-5375.4066000000003</v>
      </c>
      <c r="H355" s="47">
        <v>-0.21</v>
      </c>
      <c r="I355" s="46"/>
    </row>
    <row r="356" spans="2:9" s="2" customFormat="1" ht="13.5" x14ac:dyDescent="0.25">
      <c r="B356" s="46">
        <v>2216467</v>
      </c>
      <c r="C356" s="46" t="s">
        <v>4570</v>
      </c>
      <c r="D356" s="46" t="s">
        <v>4522</v>
      </c>
      <c r="E356" s="46" t="s">
        <v>135</v>
      </c>
      <c r="F356" s="47">
        <v>-1300000</v>
      </c>
      <c r="G356" s="47">
        <v>-5322.2</v>
      </c>
      <c r="H356" s="47">
        <v>-0.21</v>
      </c>
      <c r="I356" s="46"/>
    </row>
    <row r="357" spans="2:9" s="2" customFormat="1" ht="13.5" x14ac:dyDescent="0.25">
      <c r="B357" s="46">
        <v>2216577</v>
      </c>
      <c r="C357" s="46" t="s">
        <v>4558</v>
      </c>
      <c r="D357" s="46" t="s">
        <v>4522</v>
      </c>
      <c r="E357" s="46" t="s">
        <v>96</v>
      </c>
      <c r="F357" s="47">
        <v>-1252000</v>
      </c>
      <c r="G357" s="47">
        <v>-5208.9459999999999</v>
      </c>
      <c r="H357" s="47">
        <v>-0.21</v>
      </c>
      <c r="I357" s="46"/>
    </row>
    <row r="358" spans="2:9" s="2" customFormat="1" ht="13.5" x14ac:dyDescent="0.25">
      <c r="B358" s="46">
        <v>2216463</v>
      </c>
      <c r="C358" s="46" t="s">
        <v>4651</v>
      </c>
      <c r="D358" s="46" t="s">
        <v>4522</v>
      </c>
      <c r="E358" s="46" t="s">
        <v>74</v>
      </c>
      <c r="F358" s="47">
        <v>-1966200</v>
      </c>
      <c r="G358" s="47">
        <v>-5139.6468000000004</v>
      </c>
      <c r="H358" s="47">
        <v>-0.2</v>
      </c>
      <c r="I358" s="46"/>
    </row>
    <row r="359" spans="2:9" s="2" customFormat="1" ht="13.5" x14ac:dyDescent="0.25">
      <c r="B359" s="46">
        <v>2216558</v>
      </c>
      <c r="C359" s="46" t="s">
        <v>4652</v>
      </c>
      <c r="D359" s="46" t="s">
        <v>4522</v>
      </c>
      <c r="E359" s="46" t="s">
        <v>340</v>
      </c>
      <c r="F359" s="47">
        <v>-194700</v>
      </c>
      <c r="G359" s="47">
        <v>-4870.3231500000002</v>
      </c>
      <c r="H359" s="47">
        <v>-0.19</v>
      </c>
      <c r="I359" s="46"/>
    </row>
    <row r="360" spans="2:9" s="2" customFormat="1" ht="13.5" x14ac:dyDescent="0.25">
      <c r="B360" s="46">
        <v>2216435</v>
      </c>
      <c r="C360" s="46" t="s">
        <v>4653</v>
      </c>
      <c r="D360" s="46" t="s">
        <v>4522</v>
      </c>
      <c r="E360" s="46" t="s">
        <v>135</v>
      </c>
      <c r="F360" s="47">
        <v>-121000</v>
      </c>
      <c r="G360" s="47">
        <v>-4767.0974999999999</v>
      </c>
      <c r="H360" s="47">
        <v>-0.19</v>
      </c>
      <c r="I360" s="46"/>
    </row>
    <row r="361" spans="2:9" s="2" customFormat="1" ht="13.5" x14ac:dyDescent="0.25">
      <c r="B361" s="46">
        <v>2216417</v>
      </c>
      <c r="C361" s="46" t="s">
        <v>4654</v>
      </c>
      <c r="D361" s="46" t="s">
        <v>4522</v>
      </c>
      <c r="E361" s="46" t="s">
        <v>166</v>
      </c>
      <c r="F361" s="47">
        <v>-664500</v>
      </c>
      <c r="G361" s="47">
        <v>-4765.7939999999999</v>
      </c>
      <c r="H361" s="47">
        <v>-0.19</v>
      </c>
      <c r="I361" s="46"/>
    </row>
    <row r="362" spans="2:9" s="2" customFormat="1" ht="13.5" x14ac:dyDescent="0.25">
      <c r="B362" s="46">
        <v>2216437</v>
      </c>
      <c r="C362" s="46" t="s">
        <v>4575</v>
      </c>
      <c r="D362" s="46" t="s">
        <v>4522</v>
      </c>
      <c r="E362" s="46" t="s">
        <v>78</v>
      </c>
      <c r="F362" s="47">
        <v>-261450</v>
      </c>
      <c r="G362" s="47">
        <v>-4524.9151499999998</v>
      </c>
      <c r="H362" s="47">
        <v>-0.18</v>
      </c>
      <c r="I362" s="46"/>
    </row>
    <row r="363" spans="2:9" s="2" customFormat="1" ht="13.5" x14ac:dyDescent="0.25">
      <c r="B363" s="46">
        <v>2216421</v>
      </c>
      <c r="C363" s="46" t="s">
        <v>4655</v>
      </c>
      <c r="D363" s="46" t="s">
        <v>4522</v>
      </c>
      <c r="E363" s="46" t="s">
        <v>318</v>
      </c>
      <c r="F363" s="47">
        <v>-249600</v>
      </c>
      <c r="G363" s="47">
        <v>-4485.0623999999998</v>
      </c>
      <c r="H363" s="47">
        <v>-0.18</v>
      </c>
      <c r="I363" s="46"/>
    </row>
    <row r="364" spans="2:9" s="2" customFormat="1" ht="13.5" x14ac:dyDescent="0.25">
      <c r="B364" s="46">
        <v>2216538</v>
      </c>
      <c r="C364" s="46" t="s">
        <v>4656</v>
      </c>
      <c r="D364" s="46" t="s">
        <v>4522</v>
      </c>
      <c r="E364" s="46" t="s">
        <v>104</v>
      </c>
      <c r="F364" s="47">
        <v>-1368000</v>
      </c>
      <c r="G364" s="47">
        <v>-4290.732</v>
      </c>
      <c r="H364" s="47">
        <v>-0.17</v>
      </c>
      <c r="I364" s="46"/>
    </row>
    <row r="365" spans="2:9" s="2" customFormat="1" ht="13.5" x14ac:dyDescent="0.25">
      <c r="B365" s="46">
        <v>2216508</v>
      </c>
      <c r="C365" s="46" t="s">
        <v>4553</v>
      </c>
      <c r="D365" s="46" t="s">
        <v>4522</v>
      </c>
      <c r="E365" s="46" t="s">
        <v>96</v>
      </c>
      <c r="F365" s="47">
        <v>-444750</v>
      </c>
      <c r="G365" s="47">
        <v>-4179.9828749999997</v>
      </c>
      <c r="H365" s="47">
        <v>-0.16</v>
      </c>
      <c r="I365" s="46"/>
    </row>
    <row r="366" spans="2:9" s="2" customFormat="1" ht="13.5" x14ac:dyDescent="0.25">
      <c r="B366" s="46">
        <v>2216583</v>
      </c>
      <c r="C366" s="46" t="s">
        <v>4657</v>
      </c>
      <c r="D366" s="46" t="s">
        <v>4522</v>
      </c>
      <c r="E366" s="46" t="s">
        <v>371</v>
      </c>
      <c r="F366" s="47">
        <v>-979000</v>
      </c>
      <c r="G366" s="47">
        <v>-4127.4639999999999</v>
      </c>
      <c r="H366" s="47">
        <v>-0.16</v>
      </c>
      <c r="I366" s="46"/>
    </row>
    <row r="367" spans="2:9" s="2" customFormat="1" ht="13.5" x14ac:dyDescent="0.25">
      <c r="B367" s="46">
        <v>2216546</v>
      </c>
      <c r="C367" s="46" t="s">
        <v>4581</v>
      </c>
      <c r="D367" s="46" t="s">
        <v>4522</v>
      </c>
      <c r="E367" s="46" t="s">
        <v>57</v>
      </c>
      <c r="F367" s="47">
        <v>-60600</v>
      </c>
      <c r="G367" s="47">
        <v>-3837.8586</v>
      </c>
      <c r="H367" s="47">
        <v>-0.15</v>
      </c>
      <c r="I367" s="46"/>
    </row>
    <row r="368" spans="2:9" s="2" customFormat="1" ht="13.5" x14ac:dyDescent="0.25">
      <c r="B368" s="46">
        <v>2216520</v>
      </c>
      <c r="C368" s="46" t="s">
        <v>4658</v>
      </c>
      <c r="D368" s="46" t="s">
        <v>4522</v>
      </c>
      <c r="E368" s="46" t="s">
        <v>135</v>
      </c>
      <c r="F368" s="47">
        <v>-163500</v>
      </c>
      <c r="G368" s="47">
        <v>-3791.9737500000001</v>
      </c>
      <c r="H368" s="47">
        <v>-0.15</v>
      </c>
      <c r="I368" s="46"/>
    </row>
    <row r="369" spans="2:9" s="2" customFormat="1" ht="13.5" x14ac:dyDescent="0.25">
      <c r="B369" s="46">
        <v>2216526</v>
      </c>
      <c r="C369" s="46" t="s">
        <v>4659</v>
      </c>
      <c r="D369" s="46" t="s">
        <v>4522</v>
      </c>
      <c r="E369" s="46" t="s">
        <v>244</v>
      </c>
      <c r="F369" s="47">
        <v>-690000</v>
      </c>
      <c r="G369" s="47">
        <v>-3720.48</v>
      </c>
      <c r="H369" s="47">
        <v>-0.15</v>
      </c>
      <c r="I369" s="46"/>
    </row>
    <row r="370" spans="2:9" s="2" customFormat="1" ht="13.5" x14ac:dyDescent="0.25">
      <c r="B370" s="46">
        <v>2216537</v>
      </c>
      <c r="C370" s="46" t="s">
        <v>4660</v>
      </c>
      <c r="D370" s="46" t="s">
        <v>4522</v>
      </c>
      <c r="E370" s="46" t="s">
        <v>225</v>
      </c>
      <c r="F370" s="47">
        <v>-514000</v>
      </c>
      <c r="G370" s="47">
        <v>-3639.8910000000001</v>
      </c>
      <c r="H370" s="47">
        <v>-0.14000000000000001</v>
      </c>
      <c r="I370" s="46"/>
    </row>
    <row r="371" spans="2:9" s="2" customFormat="1" ht="13.5" x14ac:dyDescent="0.25">
      <c r="B371" s="46">
        <v>2216575</v>
      </c>
      <c r="C371" s="46" t="s">
        <v>4661</v>
      </c>
      <c r="D371" s="46" t="s">
        <v>4522</v>
      </c>
      <c r="E371" s="46" t="s">
        <v>443</v>
      </c>
      <c r="F371" s="47">
        <v>-951900</v>
      </c>
      <c r="G371" s="47">
        <v>-3588.663</v>
      </c>
      <c r="H371" s="47">
        <v>-0.14000000000000001</v>
      </c>
      <c r="I371" s="46"/>
    </row>
    <row r="372" spans="2:9" s="2" customFormat="1" ht="13.5" x14ac:dyDescent="0.25">
      <c r="B372" s="46">
        <v>2216432</v>
      </c>
      <c r="C372" s="46" t="s">
        <v>4577</v>
      </c>
      <c r="D372" s="46" t="s">
        <v>4522</v>
      </c>
      <c r="E372" s="46" t="s">
        <v>190</v>
      </c>
      <c r="F372" s="47">
        <v>-119400</v>
      </c>
      <c r="G372" s="47">
        <v>-3564.7467000000001</v>
      </c>
      <c r="H372" s="47">
        <v>-0.14000000000000001</v>
      </c>
      <c r="I372" s="46"/>
    </row>
    <row r="373" spans="2:9" s="2" customFormat="1" ht="13.5" x14ac:dyDescent="0.25">
      <c r="B373" s="46">
        <v>2216549</v>
      </c>
      <c r="C373" s="46" t="s">
        <v>4605</v>
      </c>
      <c r="D373" s="46" t="s">
        <v>4522</v>
      </c>
      <c r="E373" s="46" t="s">
        <v>244</v>
      </c>
      <c r="F373" s="47">
        <v>-531300</v>
      </c>
      <c r="G373" s="47">
        <v>-3466.2012</v>
      </c>
      <c r="H373" s="47">
        <v>-0.14000000000000001</v>
      </c>
      <c r="I373" s="46"/>
    </row>
    <row r="374" spans="2:9" s="2" customFormat="1" ht="13.5" x14ac:dyDescent="0.25">
      <c r="B374" s="46">
        <v>2216473</v>
      </c>
      <c r="C374" s="46" t="s">
        <v>4571</v>
      </c>
      <c r="D374" s="46" t="s">
        <v>4522</v>
      </c>
      <c r="E374" s="46" t="s">
        <v>190</v>
      </c>
      <c r="F374" s="47">
        <v>-398000</v>
      </c>
      <c r="G374" s="47">
        <v>-3445.4859999999999</v>
      </c>
      <c r="H374" s="47">
        <v>-0.14000000000000001</v>
      </c>
      <c r="I374" s="46"/>
    </row>
    <row r="375" spans="2:9" s="2" customFormat="1" ht="13.5" x14ac:dyDescent="0.25">
      <c r="B375" s="46">
        <v>2216532</v>
      </c>
      <c r="C375" s="46" t="s">
        <v>4573</v>
      </c>
      <c r="D375" s="46" t="s">
        <v>4522</v>
      </c>
      <c r="E375" s="46" t="s">
        <v>135</v>
      </c>
      <c r="F375" s="47">
        <v>-56000</v>
      </c>
      <c r="G375" s="47">
        <v>-3267.152</v>
      </c>
      <c r="H375" s="47">
        <v>-0.13</v>
      </c>
      <c r="I375" s="46"/>
    </row>
    <row r="376" spans="2:9" s="2" customFormat="1" ht="13.5" x14ac:dyDescent="0.25">
      <c r="B376" s="46">
        <v>2216446</v>
      </c>
      <c r="C376" s="46" t="s">
        <v>4595</v>
      </c>
      <c r="D376" s="46" t="s">
        <v>4522</v>
      </c>
      <c r="E376" s="46" t="s">
        <v>197</v>
      </c>
      <c r="F376" s="47">
        <v>-2496000</v>
      </c>
      <c r="G376" s="47">
        <v>-3261.0239999999999</v>
      </c>
      <c r="H376" s="47">
        <v>-0.13</v>
      </c>
      <c r="I376" s="46"/>
    </row>
    <row r="377" spans="2:9" s="2" customFormat="1" ht="13.5" x14ac:dyDescent="0.25">
      <c r="B377" s="46">
        <v>2216469</v>
      </c>
      <c r="C377" s="46" t="s">
        <v>4583</v>
      </c>
      <c r="D377" s="46" t="s">
        <v>4522</v>
      </c>
      <c r="E377" s="46" t="s">
        <v>318</v>
      </c>
      <c r="F377" s="47">
        <v>-287700</v>
      </c>
      <c r="G377" s="47">
        <v>-3242.0913</v>
      </c>
      <c r="H377" s="47">
        <v>-0.13</v>
      </c>
      <c r="I377" s="46"/>
    </row>
    <row r="378" spans="2:9" s="2" customFormat="1" ht="13.5" x14ac:dyDescent="0.25">
      <c r="B378" s="46">
        <v>2216581</v>
      </c>
      <c r="C378" s="46" t="s">
        <v>4603</v>
      </c>
      <c r="D378" s="46" t="s">
        <v>4522</v>
      </c>
      <c r="E378" s="46" t="s">
        <v>74</v>
      </c>
      <c r="F378" s="47">
        <v>-10600</v>
      </c>
      <c r="G378" s="47">
        <v>-3062.2658000000001</v>
      </c>
      <c r="H378" s="47">
        <v>-0.12</v>
      </c>
      <c r="I378" s="46"/>
    </row>
    <row r="379" spans="2:9" s="2" customFormat="1" ht="13.5" x14ac:dyDescent="0.25">
      <c r="B379" s="46">
        <v>2216580</v>
      </c>
      <c r="C379" s="46" t="s">
        <v>4561</v>
      </c>
      <c r="D379" s="46" t="s">
        <v>4522</v>
      </c>
      <c r="E379" s="46" t="s">
        <v>135</v>
      </c>
      <c r="F379" s="47">
        <v>-429300</v>
      </c>
      <c r="G379" s="47">
        <v>-2985.7815000000001</v>
      </c>
      <c r="H379" s="47">
        <v>-0.12</v>
      </c>
      <c r="I379" s="46"/>
    </row>
    <row r="380" spans="2:9" s="2" customFormat="1" ht="13.5" x14ac:dyDescent="0.25">
      <c r="B380" s="46">
        <v>2216562</v>
      </c>
      <c r="C380" s="46" t="s">
        <v>4662</v>
      </c>
      <c r="D380" s="46" t="s">
        <v>4522</v>
      </c>
      <c r="E380" s="46" t="s">
        <v>100</v>
      </c>
      <c r="F380" s="47">
        <v>-147600</v>
      </c>
      <c r="G380" s="47">
        <v>-2924.3987999999999</v>
      </c>
      <c r="H380" s="47">
        <v>-0.12</v>
      </c>
      <c r="I380" s="46"/>
    </row>
    <row r="381" spans="2:9" s="2" customFormat="1" ht="13.5" x14ac:dyDescent="0.25">
      <c r="B381" s="46">
        <v>2216490</v>
      </c>
      <c r="C381" s="46" t="s">
        <v>4562</v>
      </c>
      <c r="D381" s="46" t="s">
        <v>4522</v>
      </c>
      <c r="E381" s="46" t="s">
        <v>244</v>
      </c>
      <c r="F381" s="47">
        <v>-200250</v>
      </c>
      <c r="G381" s="47">
        <v>-2891.3096249999999</v>
      </c>
      <c r="H381" s="47">
        <v>-0.11</v>
      </c>
      <c r="I381" s="46"/>
    </row>
    <row r="382" spans="2:9" s="2" customFormat="1" ht="13.5" x14ac:dyDescent="0.25">
      <c r="B382" s="46">
        <v>2216536</v>
      </c>
      <c r="C382" s="46" t="s">
        <v>4663</v>
      </c>
      <c r="D382" s="46" t="s">
        <v>4522</v>
      </c>
      <c r="E382" s="46" t="s">
        <v>505</v>
      </c>
      <c r="F382" s="47">
        <v>-678400</v>
      </c>
      <c r="G382" s="47">
        <v>-2811.6288</v>
      </c>
      <c r="H382" s="47">
        <v>-0.11</v>
      </c>
      <c r="I382" s="46"/>
    </row>
    <row r="383" spans="2:9" s="2" customFormat="1" ht="13.5" x14ac:dyDescent="0.25">
      <c r="B383" s="46">
        <v>2216501</v>
      </c>
      <c r="C383" s="46" t="s">
        <v>4664</v>
      </c>
      <c r="D383" s="46" t="s">
        <v>4522</v>
      </c>
      <c r="E383" s="46" t="s">
        <v>96</v>
      </c>
      <c r="F383" s="47">
        <v>-357825</v>
      </c>
      <c r="G383" s="47">
        <v>-2809.4629875000001</v>
      </c>
      <c r="H383" s="47">
        <v>-0.11</v>
      </c>
      <c r="I383" s="46"/>
    </row>
    <row r="384" spans="2:9" s="2" customFormat="1" ht="13.5" x14ac:dyDescent="0.25">
      <c r="B384" s="46">
        <v>2216569</v>
      </c>
      <c r="C384" s="46" t="s">
        <v>4576</v>
      </c>
      <c r="D384" s="46" t="s">
        <v>4522</v>
      </c>
      <c r="E384" s="46" t="s">
        <v>505</v>
      </c>
      <c r="F384" s="47">
        <v>-500400</v>
      </c>
      <c r="G384" s="47">
        <v>-2770.9650000000001</v>
      </c>
      <c r="H384" s="47">
        <v>-0.11</v>
      </c>
      <c r="I384" s="46"/>
    </row>
    <row r="385" spans="2:9" s="2" customFormat="1" ht="13.5" x14ac:dyDescent="0.25">
      <c r="B385" s="46">
        <v>2216448</v>
      </c>
      <c r="C385" s="46" t="s">
        <v>4665</v>
      </c>
      <c r="D385" s="46" t="s">
        <v>4522</v>
      </c>
      <c r="E385" s="46" t="s">
        <v>152</v>
      </c>
      <c r="F385" s="47">
        <v>-99900</v>
      </c>
      <c r="G385" s="47">
        <v>-2738.6086500000001</v>
      </c>
      <c r="H385" s="47">
        <v>-0.11</v>
      </c>
      <c r="I385" s="46"/>
    </row>
    <row r="386" spans="2:9" s="2" customFormat="1" ht="13.5" x14ac:dyDescent="0.25">
      <c r="B386" s="46">
        <v>2216444</v>
      </c>
      <c r="C386" s="46" t="s">
        <v>4569</v>
      </c>
      <c r="D386" s="46" t="s">
        <v>4522</v>
      </c>
      <c r="E386" s="46" t="s">
        <v>104</v>
      </c>
      <c r="F386" s="47">
        <v>-266400</v>
      </c>
      <c r="G386" s="47">
        <v>-2631.0996</v>
      </c>
      <c r="H386" s="47">
        <v>-0.1</v>
      </c>
      <c r="I386" s="46"/>
    </row>
    <row r="387" spans="2:9" s="2" customFormat="1" ht="13.5" x14ac:dyDescent="0.25">
      <c r="B387" s="46">
        <v>2216450</v>
      </c>
      <c r="C387" s="46" t="s">
        <v>4666</v>
      </c>
      <c r="D387" s="46" t="s">
        <v>4522</v>
      </c>
      <c r="E387" s="46" t="s">
        <v>57</v>
      </c>
      <c r="F387" s="47">
        <v>-323000</v>
      </c>
      <c r="G387" s="47">
        <v>-2350.471</v>
      </c>
      <c r="H387" s="47">
        <v>-0.09</v>
      </c>
      <c r="I387" s="46"/>
    </row>
    <row r="388" spans="2:9" s="2" customFormat="1" ht="13.5" x14ac:dyDescent="0.25">
      <c r="B388" s="46">
        <v>2216428</v>
      </c>
      <c r="C388" s="46" t="s">
        <v>4611</v>
      </c>
      <c r="D388" s="46" t="s">
        <v>4522</v>
      </c>
      <c r="E388" s="46" t="s">
        <v>57</v>
      </c>
      <c r="F388" s="47">
        <v>-34800</v>
      </c>
      <c r="G388" s="47">
        <v>-2203.6752000000001</v>
      </c>
      <c r="H388" s="47">
        <v>-0.09</v>
      </c>
      <c r="I388" s="46"/>
    </row>
    <row r="389" spans="2:9" s="2" customFormat="1" ht="13.5" x14ac:dyDescent="0.25">
      <c r="B389" s="46">
        <v>2216503</v>
      </c>
      <c r="C389" s="46" t="s">
        <v>4667</v>
      </c>
      <c r="D389" s="46" t="s">
        <v>4522</v>
      </c>
      <c r="E389" s="46" t="s">
        <v>74</v>
      </c>
      <c r="F389" s="47">
        <v>-55500</v>
      </c>
      <c r="G389" s="47">
        <v>-2120.5994999999998</v>
      </c>
      <c r="H389" s="47">
        <v>-0.08</v>
      </c>
      <c r="I389" s="46"/>
    </row>
    <row r="390" spans="2:9" s="2" customFormat="1" ht="13.5" x14ac:dyDescent="0.25">
      <c r="B390" s="46">
        <v>2216471</v>
      </c>
      <c r="C390" s="46" t="s">
        <v>4668</v>
      </c>
      <c r="D390" s="46" t="s">
        <v>4522</v>
      </c>
      <c r="E390" s="46" t="s">
        <v>152</v>
      </c>
      <c r="F390" s="47">
        <v>-37500</v>
      </c>
      <c r="G390" s="47">
        <v>-1946.2125000000001</v>
      </c>
      <c r="H390" s="47">
        <v>-0.08</v>
      </c>
      <c r="I390" s="46"/>
    </row>
    <row r="391" spans="2:9" s="2" customFormat="1" ht="13.5" x14ac:dyDescent="0.25">
      <c r="B391" s="46">
        <v>2216420</v>
      </c>
      <c r="C391" s="46" t="s">
        <v>4669</v>
      </c>
      <c r="D391" s="46" t="s">
        <v>4522</v>
      </c>
      <c r="E391" s="46" t="s">
        <v>156</v>
      </c>
      <c r="F391" s="47">
        <v>-1278000</v>
      </c>
      <c r="G391" s="47">
        <v>-1883.7719999999999</v>
      </c>
      <c r="H391" s="47">
        <v>-7.0000000000000007E-2</v>
      </c>
      <c r="I391" s="46"/>
    </row>
    <row r="392" spans="2:9" s="2" customFormat="1" ht="13.5" x14ac:dyDescent="0.25">
      <c r="B392" s="46">
        <v>2216480</v>
      </c>
      <c r="C392" s="46" t="s">
        <v>4671</v>
      </c>
      <c r="D392" s="46" t="s">
        <v>4522</v>
      </c>
      <c r="E392" s="46" t="s">
        <v>82</v>
      </c>
      <c r="F392" s="47">
        <v>-39000</v>
      </c>
      <c r="G392" s="47">
        <v>-1836.549</v>
      </c>
      <c r="H392" s="47">
        <v>-7.0000000000000007E-2</v>
      </c>
      <c r="I392" s="46"/>
    </row>
    <row r="393" spans="2:9" s="2" customFormat="1" ht="13.5" x14ac:dyDescent="0.25">
      <c r="B393" s="46">
        <v>2216461</v>
      </c>
      <c r="C393" s="46" t="s">
        <v>4670</v>
      </c>
      <c r="D393" s="46" t="s">
        <v>4522</v>
      </c>
      <c r="E393" s="46" t="s">
        <v>340</v>
      </c>
      <c r="F393" s="47">
        <v>-72750</v>
      </c>
      <c r="G393" s="47">
        <v>-1820.4232500000001</v>
      </c>
      <c r="H393" s="47">
        <v>-7.0000000000000007E-2</v>
      </c>
      <c r="I393" s="46"/>
    </row>
    <row r="394" spans="2:9" s="2" customFormat="1" ht="13.5" x14ac:dyDescent="0.25">
      <c r="B394" s="46">
        <v>2216528</v>
      </c>
      <c r="C394" s="46" t="s">
        <v>4672</v>
      </c>
      <c r="D394" s="46" t="s">
        <v>4522</v>
      </c>
      <c r="E394" s="46" t="s">
        <v>78</v>
      </c>
      <c r="F394" s="47">
        <v>-42900</v>
      </c>
      <c r="G394" s="47">
        <v>-1787.6215500000001</v>
      </c>
      <c r="H394" s="47">
        <v>-7.0000000000000007E-2</v>
      </c>
      <c r="I394" s="46"/>
    </row>
    <row r="395" spans="2:9" s="2" customFormat="1" ht="13.5" x14ac:dyDescent="0.25">
      <c r="B395" s="46">
        <v>2216596</v>
      </c>
      <c r="C395" s="46" t="s">
        <v>4673</v>
      </c>
      <c r="D395" s="46" t="s">
        <v>4522</v>
      </c>
      <c r="E395" s="46" t="s">
        <v>255</v>
      </c>
      <c r="F395" s="47">
        <v>-10880000</v>
      </c>
      <c r="G395" s="47">
        <v>-1778.88</v>
      </c>
      <c r="H395" s="47">
        <v>-7.0000000000000007E-2</v>
      </c>
      <c r="I395" s="46"/>
    </row>
    <row r="396" spans="2:9" s="2" customFormat="1" ht="13.5" x14ac:dyDescent="0.25">
      <c r="B396" s="46">
        <v>2216533</v>
      </c>
      <c r="C396" s="46" t="s">
        <v>4675</v>
      </c>
      <c r="D396" s="46" t="s">
        <v>4522</v>
      </c>
      <c r="E396" s="46" t="s">
        <v>57</v>
      </c>
      <c r="F396" s="47">
        <v>-34800</v>
      </c>
      <c r="G396" s="47">
        <v>-1480.7747999999999</v>
      </c>
      <c r="H396" s="47">
        <v>-0.06</v>
      </c>
      <c r="I396" s="46"/>
    </row>
    <row r="397" spans="2:9" s="2" customFormat="1" ht="13.5" x14ac:dyDescent="0.25">
      <c r="B397" s="46">
        <v>2216442</v>
      </c>
      <c r="C397" s="46" t="s">
        <v>4674</v>
      </c>
      <c r="D397" s="46" t="s">
        <v>4522</v>
      </c>
      <c r="E397" s="46" t="s">
        <v>225</v>
      </c>
      <c r="F397" s="47">
        <v>-85600</v>
      </c>
      <c r="G397" s="47">
        <v>-1450.4492</v>
      </c>
      <c r="H397" s="47">
        <v>-0.06</v>
      </c>
      <c r="I397" s="46"/>
    </row>
    <row r="398" spans="2:9" s="2" customFormat="1" ht="13.5" x14ac:dyDescent="0.25">
      <c r="B398" s="46">
        <v>2216553</v>
      </c>
      <c r="C398" s="46" t="s">
        <v>4678</v>
      </c>
      <c r="D398" s="46" t="s">
        <v>4522</v>
      </c>
      <c r="E398" s="46" t="s">
        <v>100</v>
      </c>
      <c r="F398" s="47">
        <v>-70464</v>
      </c>
      <c r="G398" s="47">
        <v>-1353.4372800000001</v>
      </c>
      <c r="H398" s="47">
        <v>-0.05</v>
      </c>
      <c r="I398" s="46"/>
    </row>
    <row r="399" spans="2:9" s="2" customFormat="1" ht="13.5" x14ac:dyDescent="0.25">
      <c r="B399" s="46">
        <v>2216431</v>
      </c>
      <c r="C399" s="46" t="s">
        <v>4680</v>
      </c>
      <c r="D399" s="46" t="s">
        <v>4522</v>
      </c>
      <c r="E399" s="46" t="s">
        <v>112</v>
      </c>
      <c r="F399" s="47">
        <v>-51000</v>
      </c>
      <c r="G399" s="47">
        <v>-1320.1859999999999</v>
      </c>
      <c r="H399" s="47">
        <v>-0.05</v>
      </c>
      <c r="I399" s="46"/>
    </row>
    <row r="400" spans="2:9" s="2" customFormat="1" ht="13.5" x14ac:dyDescent="0.25">
      <c r="B400" s="46">
        <v>2216518</v>
      </c>
      <c r="C400" s="46" t="s">
        <v>4679</v>
      </c>
      <c r="D400" s="46" t="s">
        <v>4522</v>
      </c>
      <c r="E400" s="46" t="s">
        <v>371</v>
      </c>
      <c r="F400" s="47">
        <v>-278750</v>
      </c>
      <c r="G400" s="47">
        <v>-1297.9993750000001</v>
      </c>
      <c r="H400" s="47">
        <v>-0.05</v>
      </c>
      <c r="I400" s="46"/>
    </row>
    <row r="401" spans="2:9" s="2" customFormat="1" ht="13.5" x14ac:dyDescent="0.25">
      <c r="B401" s="46">
        <v>2216439</v>
      </c>
      <c r="C401" s="46" t="s">
        <v>4677</v>
      </c>
      <c r="D401" s="46" t="s">
        <v>4522</v>
      </c>
      <c r="E401" s="46" t="s">
        <v>145</v>
      </c>
      <c r="F401" s="47">
        <v>-60325</v>
      </c>
      <c r="G401" s="47">
        <v>-1224.6879875</v>
      </c>
      <c r="H401" s="47">
        <v>-0.05</v>
      </c>
      <c r="I401" s="46"/>
    </row>
    <row r="402" spans="2:9" s="2" customFormat="1" ht="13.5" x14ac:dyDescent="0.25">
      <c r="B402" s="46">
        <v>2216579</v>
      </c>
      <c r="C402" s="46" t="s">
        <v>4676</v>
      </c>
      <c r="D402" s="46" t="s">
        <v>4522</v>
      </c>
      <c r="E402" s="46" t="s">
        <v>112</v>
      </c>
      <c r="F402" s="47">
        <v>-920</v>
      </c>
      <c r="G402" s="47">
        <v>-1197.4517599999999</v>
      </c>
      <c r="H402" s="47">
        <v>-0.05</v>
      </c>
      <c r="I402" s="46"/>
    </row>
    <row r="403" spans="2:9" s="2" customFormat="1" ht="13.5" x14ac:dyDescent="0.25">
      <c r="B403" s="46">
        <v>2216570</v>
      </c>
      <c r="C403" s="46" t="s">
        <v>4682</v>
      </c>
      <c r="D403" s="46" t="s">
        <v>4522</v>
      </c>
      <c r="E403" s="46" t="s">
        <v>505</v>
      </c>
      <c r="F403" s="47">
        <v>-99000</v>
      </c>
      <c r="G403" s="47">
        <v>-1073.0115000000001</v>
      </c>
      <c r="H403" s="47">
        <v>-0.04</v>
      </c>
      <c r="I403" s="46"/>
    </row>
    <row r="404" spans="2:9" s="2" customFormat="1" ht="13.5" x14ac:dyDescent="0.25">
      <c r="B404" s="46">
        <v>2216535</v>
      </c>
      <c r="C404" s="46" t="s">
        <v>4681</v>
      </c>
      <c r="D404" s="46" t="s">
        <v>4522</v>
      </c>
      <c r="E404" s="46" t="s">
        <v>340</v>
      </c>
      <c r="F404" s="47">
        <v>-26550</v>
      </c>
      <c r="G404" s="47">
        <v>-1030.8833999999999</v>
      </c>
      <c r="H404" s="47">
        <v>-0.04</v>
      </c>
      <c r="I404" s="46"/>
    </row>
    <row r="405" spans="2:9" s="2" customFormat="1" ht="13.5" x14ac:dyDescent="0.25">
      <c r="B405" s="46">
        <v>2216573</v>
      </c>
      <c r="C405" s="46" t="s">
        <v>4685</v>
      </c>
      <c r="D405" s="46" t="s">
        <v>4522</v>
      </c>
      <c r="E405" s="46" t="s">
        <v>371</v>
      </c>
      <c r="F405" s="47">
        <v>-71200</v>
      </c>
      <c r="G405" s="47">
        <v>-862.44560000000001</v>
      </c>
      <c r="H405" s="47">
        <v>-0.03</v>
      </c>
      <c r="I405" s="46"/>
    </row>
    <row r="406" spans="2:9" s="2" customFormat="1" ht="13.5" x14ac:dyDescent="0.25">
      <c r="B406" s="46">
        <v>2216593</v>
      </c>
      <c r="C406" s="46" t="s">
        <v>4564</v>
      </c>
      <c r="D406" s="46" t="s">
        <v>4522</v>
      </c>
      <c r="E406" s="46" t="s">
        <v>112</v>
      </c>
      <c r="F406" s="47">
        <v>-185300</v>
      </c>
      <c r="G406" s="47">
        <v>-849.22990000000004</v>
      </c>
      <c r="H406" s="47">
        <v>-0.03</v>
      </c>
      <c r="I406" s="46"/>
    </row>
    <row r="407" spans="2:9" s="2" customFormat="1" ht="13.5" x14ac:dyDescent="0.25">
      <c r="B407" s="46">
        <v>2216551</v>
      </c>
      <c r="C407" s="46" t="s">
        <v>4687</v>
      </c>
      <c r="D407" s="46" t="s">
        <v>4522</v>
      </c>
      <c r="E407" s="46" t="s">
        <v>104</v>
      </c>
      <c r="F407" s="47">
        <v>-138600</v>
      </c>
      <c r="G407" s="47">
        <v>-845.73720000000003</v>
      </c>
      <c r="H407" s="47">
        <v>-0.03</v>
      </c>
      <c r="I407" s="46"/>
    </row>
    <row r="408" spans="2:9" s="2" customFormat="1" ht="13.5" x14ac:dyDescent="0.25">
      <c r="B408" s="46">
        <v>2216429</v>
      </c>
      <c r="C408" s="46" t="s">
        <v>4683</v>
      </c>
      <c r="D408" s="46" t="s">
        <v>4522</v>
      </c>
      <c r="E408" s="46" t="s">
        <v>244</v>
      </c>
      <c r="F408" s="47">
        <v>-57000</v>
      </c>
      <c r="G408" s="47">
        <v>-815.98350000000005</v>
      </c>
      <c r="H408" s="47">
        <v>-0.03</v>
      </c>
      <c r="I408" s="46"/>
    </row>
    <row r="409" spans="2:9" s="2" customFormat="1" ht="13.5" x14ac:dyDescent="0.25">
      <c r="B409" s="46">
        <v>2216493</v>
      </c>
      <c r="C409" s="46" t="s">
        <v>4691</v>
      </c>
      <c r="D409" s="46" t="s">
        <v>4522</v>
      </c>
      <c r="E409" s="46" t="s">
        <v>74</v>
      </c>
      <c r="F409" s="47">
        <v>-78200</v>
      </c>
      <c r="G409" s="47">
        <v>-804.28700000000003</v>
      </c>
      <c r="H409" s="47">
        <v>-0.03</v>
      </c>
      <c r="I409" s="46"/>
    </row>
    <row r="410" spans="2:9" s="2" customFormat="1" ht="13.5" x14ac:dyDescent="0.25">
      <c r="B410" s="46">
        <v>2216513</v>
      </c>
      <c r="C410" s="46" t="s">
        <v>4684</v>
      </c>
      <c r="D410" s="46" t="s">
        <v>4522</v>
      </c>
      <c r="E410" s="46" t="s">
        <v>340</v>
      </c>
      <c r="F410" s="47">
        <v>-11100</v>
      </c>
      <c r="G410" s="47">
        <v>-802.04714999999999</v>
      </c>
      <c r="H410" s="47">
        <v>-0.03</v>
      </c>
      <c r="I410" s="46"/>
    </row>
    <row r="411" spans="2:9" s="2" customFormat="1" ht="13.5" x14ac:dyDescent="0.25">
      <c r="B411" s="46">
        <v>2216595</v>
      </c>
      <c r="C411" s="46" t="s">
        <v>4689</v>
      </c>
      <c r="D411" s="46" t="s">
        <v>4522</v>
      </c>
      <c r="E411" s="46" t="s">
        <v>340</v>
      </c>
      <c r="F411" s="47">
        <v>-119000</v>
      </c>
      <c r="G411" s="47">
        <v>-786.64949999999999</v>
      </c>
      <c r="H411" s="47">
        <v>-0.03</v>
      </c>
      <c r="I411" s="46"/>
    </row>
    <row r="412" spans="2:9" s="2" customFormat="1" ht="13.5" x14ac:dyDescent="0.25">
      <c r="B412" s="46">
        <v>2216555</v>
      </c>
      <c r="C412" s="46" t="s">
        <v>4686</v>
      </c>
      <c r="D412" s="46" t="s">
        <v>4522</v>
      </c>
      <c r="E412" s="46" t="s">
        <v>78</v>
      </c>
      <c r="F412" s="47">
        <v>-17850</v>
      </c>
      <c r="G412" s="47">
        <v>-743.36324999999999</v>
      </c>
      <c r="H412" s="47">
        <v>-0.03</v>
      </c>
      <c r="I412" s="46"/>
    </row>
    <row r="413" spans="2:9" s="2" customFormat="1" ht="13.5" x14ac:dyDescent="0.25">
      <c r="B413" s="46">
        <v>2216506</v>
      </c>
      <c r="C413" s="46" t="s">
        <v>4690</v>
      </c>
      <c r="D413" s="46" t="s">
        <v>4522</v>
      </c>
      <c r="E413" s="46" t="s">
        <v>152</v>
      </c>
      <c r="F413" s="47">
        <v>-317200</v>
      </c>
      <c r="G413" s="47">
        <v>-716.23760000000004</v>
      </c>
      <c r="H413" s="47">
        <v>-0.03</v>
      </c>
      <c r="I413" s="46"/>
    </row>
    <row r="414" spans="2:9" s="2" customFormat="1" ht="13.5" x14ac:dyDescent="0.25">
      <c r="B414" s="46">
        <v>2216523</v>
      </c>
      <c r="C414" s="46" t="s">
        <v>4688</v>
      </c>
      <c r="D414" s="46" t="s">
        <v>4522</v>
      </c>
      <c r="E414" s="46" t="s">
        <v>135</v>
      </c>
      <c r="F414" s="47">
        <v>-2800</v>
      </c>
      <c r="G414" s="47">
        <v>-645.73739999999998</v>
      </c>
      <c r="H414" s="47">
        <v>-0.03</v>
      </c>
      <c r="I414" s="46"/>
    </row>
    <row r="415" spans="2:9" s="2" customFormat="1" ht="13.5" x14ac:dyDescent="0.25">
      <c r="B415" s="46">
        <v>2216477</v>
      </c>
      <c r="C415" s="46" t="s">
        <v>4692</v>
      </c>
      <c r="D415" s="46" t="s">
        <v>4522</v>
      </c>
      <c r="E415" s="46" t="s">
        <v>225</v>
      </c>
      <c r="F415" s="47">
        <v>-20100</v>
      </c>
      <c r="G415" s="47">
        <v>-522.70050000000003</v>
      </c>
      <c r="H415" s="47">
        <v>-0.02</v>
      </c>
      <c r="I415" s="46"/>
    </row>
    <row r="416" spans="2:9" s="2" customFormat="1" ht="13.5" x14ac:dyDescent="0.25">
      <c r="B416" s="46">
        <v>2216464</v>
      </c>
      <c r="C416" s="46" t="s">
        <v>4693</v>
      </c>
      <c r="D416" s="46" t="s">
        <v>4522</v>
      </c>
      <c r="E416" s="46" t="s">
        <v>135</v>
      </c>
      <c r="F416" s="47">
        <v>-100300</v>
      </c>
      <c r="G416" s="47">
        <v>-435.50259999999997</v>
      </c>
      <c r="H416" s="47">
        <v>-0.02</v>
      </c>
      <c r="I416" s="46"/>
    </row>
    <row r="417" spans="2:11" s="2" customFormat="1" ht="13.5" x14ac:dyDescent="0.25">
      <c r="B417" s="46">
        <v>2216491</v>
      </c>
      <c r="C417" s="46" t="s">
        <v>4697</v>
      </c>
      <c r="D417" s="46" t="s">
        <v>4522</v>
      </c>
      <c r="E417" s="46" t="s">
        <v>100</v>
      </c>
      <c r="F417" s="47">
        <v>-6300</v>
      </c>
      <c r="G417" s="47">
        <v>-348.75225</v>
      </c>
      <c r="H417" s="47">
        <v>-0.01</v>
      </c>
      <c r="I417" s="46"/>
    </row>
    <row r="418" spans="2:11" s="2" customFormat="1" ht="13.5" x14ac:dyDescent="0.25">
      <c r="B418" s="46">
        <v>2216476</v>
      </c>
      <c r="C418" s="46" t="s">
        <v>4696</v>
      </c>
      <c r="D418" s="46" t="s">
        <v>4522</v>
      </c>
      <c r="E418" s="46" t="s">
        <v>78</v>
      </c>
      <c r="F418" s="47">
        <v>-10500</v>
      </c>
      <c r="G418" s="47">
        <v>-214.60425000000001</v>
      </c>
      <c r="H418" s="47">
        <v>-0.01</v>
      </c>
      <c r="I418" s="46"/>
    </row>
    <row r="419" spans="2:11" s="2" customFormat="1" ht="13.5" x14ac:dyDescent="0.25">
      <c r="B419" s="46">
        <v>2216517</v>
      </c>
      <c r="C419" s="46" t="s">
        <v>4694</v>
      </c>
      <c r="D419" s="46" t="s">
        <v>4522</v>
      </c>
      <c r="E419" s="46" t="s">
        <v>340</v>
      </c>
      <c r="F419" s="47">
        <v>-18700</v>
      </c>
      <c r="G419" s="47">
        <v>-208.36474999999999</v>
      </c>
      <c r="H419" s="47">
        <v>-0.01</v>
      </c>
      <c r="I419" s="46"/>
    </row>
    <row r="420" spans="2:11" s="2" customFormat="1" ht="13.5" x14ac:dyDescent="0.25">
      <c r="B420" s="46">
        <v>2216505</v>
      </c>
      <c r="C420" s="46" t="s">
        <v>4695</v>
      </c>
      <c r="D420" s="46" t="s">
        <v>4522</v>
      </c>
      <c r="E420" s="46" t="s">
        <v>100</v>
      </c>
      <c r="F420" s="47">
        <v>-13500</v>
      </c>
      <c r="G420" s="47">
        <v>-168.76349999999999</v>
      </c>
      <c r="H420" s="47">
        <v>-0.01</v>
      </c>
      <c r="I420" s="46"/>
    </row>
    <row r="421" spans="2:11" s="2" customFormat="1" ht="13.5" x14ac:dyDescent="0.25">
      <c r="B421" s="46">
        <v>2216419</v>
      </c>
      <c r="C421" s="46" t="s">
        <v>4700</v>
      </c>
      <c r="D421" s="46" t="s">
        <v>4522</v>
      </c>
      <c r="E421" s="46" t="s">
        <v>124</v>
      </c>
      <c r="F421" s="47">
        <v>-1800</v>
      </c>
      <c r="G421" s="47">
        <v>-95.382900000000006</v>
      </c>
      <c r="H421" s="47" t="s">
        <v>4706</v>
      </c>
      <c r="I421" s="46"/>
    </row>
    <row r="422" spans="2:11" s="2" customFormat="1" ht="13.5" x14ac:dyDescent="0.25">
      <c r="B422" s="46">
        <v>2216427</v>
      </c>
      <c r="C422" s="46" t="s">
        <v>4698</v>
      </c>
      <c r="D422" s="46" t="s">
        <v>4522</v>
      </c>
      <c r="E422" s="46" t="s">
        <v>104</v>
      </c>
      <c r="F422" s="47">
        <v>-2250</v>
      </c>
      <c r="G422" s="47">
        <v>-37.452375000000004</v>
      </c>
      <c r="H422" s="47" t="s">
        <v>4706</v>
      </c>
      <c r="I422" s="46"/>
    </row>
    <row r="423" spans="2:11" s="2" customFormat="1" ht="13.5" x14ac:dyDescent="0.25">
      <c r="B423" s="46">
        <v>2216498</v>
      </c>
      <c r="C423" s="46" t="s">
        <v>4699</v>
      </c>
      <c r="D423" s="46" t="s">
        <v>4522</v>
      </c>
      <c r="E423" s="46" t="s">
        <v>112</v>
      </c>
      <c r="F423" s="47">
        <v>-150</v>
      </c>
      <c r="G423" s="47">
        <v>-33.630899999999997</v>
      </c>
      <c r="H423" s="47" t="s">
        <v>4706</v>
      </c>
      <c r="I423" s="46"/>
    </row>
    <row r="424" spans="2:11" s="2" customFormat="1" ht="13.5" x14ac:dyDescent="0.25">
      <c r="B424" s="46">
        <v>2216512</v>
      </c>
      <c r="C424" s="46" t="s">
        <v>4704</v>
      </c>
      <c r="D424" s="46" t="s">
        <v>4522</v>
      </c>
      <c r="E424" s="46" t="s">
        <v>116</v>
      </c>
      <c r="F424" s="47">
        <v>-45</v>
      </c>
      <c r="G424" s="47">
        <v>-17.500139999999998</v>
      </c>
      <c r="H424" s="47" t="s">
        <v>4706</v>
      </c>
      <c r="I424" s="46"/>
    </row>
    <row r="425" spans="2:11" s="2" customFormat="1" ht="13.5" x14ac:dyDescent="0.25">
      <c r="B425" s="46">
        <v>2216559</v>
      </c>
      <c r="C425" s="46" t="s">
        <v>4701</v>
      </c>
      <c r="D425" s="46" t="s">
        <v>4522</v>
      </c>
      <c r="E425" s="46" t="s">
        <v>120</v>
      </c>
      <c r="F425" s="47">
        <v>-400</v>
      </c>
      <c r="G425" s="47">
        <v>-12.904199999999999</v>
      </c>
      <c r="H425" s="47" t="s">
        <v>4706</v>
      </c>
      <c r="I425" s="46"/>
    </row>
    <row r="426" spans="2:11" s="2" customFormat="1" ht="13.5" x14ac:dyDescent="0.25">
      <c r="B426" s="46">
        <v>2216592</v>
      </c>
      <c r="C426" s="46" t="s">
        <v>4702</v>
      </c>
      <c r="D426" s="46" t="s">
        <v>4522</v>
      </c>
      <c r="E426" s="46" t="s">
        <v>135</v>
      </c>
      <c r="F426" s="47">
        <v>-650</v>
      </c>
      <c r="G426" s="47">
        <v>-7.2715500000000004</v>
      </c>
      <c r="H426" s="47" t="s">
        <v>4706</v>
      </c>
      <c r="I426" s="46"/>
    </row>
    <row r="427" spans="2:11" s="2" customFormat="1" ht="13.5" x14ac:dyDescent="0.25">
      <c r="B427" s="46">
        <v>2216425</v>
      </c>
      <c r="C427" s="46" t="s">
        <v>4703</v>
      </c>
      <c r="D427" s="46" t="s">
        <v>4522</v>
      </c>
      <c r="E427" s="46" t="s">
        <v>53</v>
      </c>
      <c r="F427" s="47">
        <v>-7500</v>
      </c>
      <c r="G427" s="47">
        <v>-6.7312500000000002</v>
      </c>
      <c r="H427" s="47" t="s">
        <v>4706</v>
      </c>
      <c r="I427" s="46"/>
    </row>
    <row r="428" spans="2:11" s="1" customFormat="1" ht="13.5" x14ac:dyDescent="0.25">
      <c r="B428" s="48"/>
      <c r="C428" s="48" t="s">
        <v>4591</v>
      </c>
      <c r="D428" s="48"/>
      <c r="E428" s="48"/>
      <c r="F428" s="49"/>
      <c r="G428" s="49">
        <v>-1912758.2811475005</v>
      </c>
      <c r="H428" s="49">
        <v>-75.34999999999998</v>
      </c>
      <c r="I428" s="48"/>
    </row>
    <row r="430" spans="2:11" x14ac:dyDescent="0.25">
      <c r="C430" s="1" t="s">
        <v>42</v>
      </c>
    </row>
    <row r="431" spans="2:11" x14ac:dyDescent="0.25">
      <c r="C431" s="37" t="s">
        <v>43</v>
      </c>
      <c r="D431" s="37"/>
      <c r="E431" s="37"/>
      <c r="F431" s="37"/>
      <c r="G431" s="37"/>
      <c r="H431" s="37"/>
      <c r="I431" s="37"/>
      <c r="J431" s="37"/>
      <c r="K431" s="37"/>
    </row>
    <row r="432" spans="2:11" x14ac:dyDescent="0.25">
      <c r="C432" s="2" t="s">
        <v>44</v>
      </c>
    </row>
    <row r="433" spans="3:6" x14ac:dyDescent="0.25">
      <c r="C433" s="2" t="s">
        <v>45</v>
      </c>
    </row>
    <row r="434" spans="3:6" x14ac:dyDescent="0.25">
      <c r="C434" s="2" t="s">
        <v>46</v>
      </c>
    </row>
    <row r="435" spans="3:6" x14ac:dyDescent="0.25">
      <c r="C435" s="2" t="s">
        <v>47</v>
      </c>
    </row>
    <row r="437" spans="3:6" x14ac:dyDescent="0.25">
      <c r="C437" s="77" t="s">
        <v>4788</v>
      </c>
      <c r="E437" s="77" t="s">
        <v>4789</v>
      </c>
      <c r="F437" s="78"/>
    </row>
    <row r="438" spans="3:6" x14ac:dyDescent="0.25">
      <c r="E438" s="2" t="s">
        <v>4814</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dimension ref="A1:IV110"/>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2177</v>
      </c>
      <c r="J2" s="38" t="s">
        <v>4517</v>
      </c>
    </row>
    <row r="3" spans="1:54" ht="16.5" x14ac:dyDescent="0.3">
      <c r="C3" s="1" t="s">
        <v>26</v>
      </c>
      <c r="D3" s="21" t="s">
        <v>2178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194</v>
      </c>
      <c r="C10" s="57" t="s">
        <v>195</v>
      </c>
      <c r="D10" s="54" t="s">
        <v>196</v>
      </c>
      <c r="E10" s="6" t="s">
        <v>197</v>
      </c>
      <c r="F10" s="19">
        <v>570000</v>
      </c>
      <c r="G10" s="24">
        <v>14734.22</v>
      </c>
      <c r="H10" s="24">
        <v>8.18</v>
      </c>
      <c r="I10" s="31"/>
      <c r="J10" s="31"/>
      <c r="K10" s="35"/>
    </row>
    <row r="11" spans="1:54" x14ac:dyDescent="0.25">
      <c r="B11" s="8" t="s">
        <v>219</v>
      </c>
      <c r="C11" s="57" t="s">
        <v>220</v>
      </c>
      <c r="D11" s="54" t="s">
        <v>221</v>
      </c>
      <c r="E11" s="6" t="s">
        <v>74</v>
      </c>
      <c r="F11" s="19">
        <v>36000</v>
      </c>
      <c r="G11" s="24">
        <v>10315.19</v>
      </c>
      <c r="H11" s="24">
        <v>5.73</v>
      </c>
      <c r="I11" s="31"/>
      <c r="J11" s="31"/>
      <c r="K11" s="35"/>
    </row>
    <row r="12" spans="1:54" x14ac:dyDescent="0.25">
      <c r="B12" s="8" t="s">
        <v>64</v>
      </c>
      <c r="C12" s="57" t="s">
        <v>65</v>
      </c>
      <c r="D12" s="54" t="s">
        <v>66</v>
      </c>
      <c r="E12" s="6" t="s">
        <v>67</v>
      </c>
      <c r="F12" s="19">
        <v>290000</v>
      </c>
      <c r="G12" s="24">
        <v>10225.4</v>
      </c>
      <c r="H12" s="24">
        <v>5.68</v>
      </c>
      <c r="I12" s="31"/>
      <c r="J12" s="31"/>
      <c r="K12" s="35"/>
    </row>
    <row r="13" spans="1:54" x14ac:dyDescent="0.25">
      <c r="B13" s="8" t="s">
        <v>287</v>
      </c>
      <c r="C13" s="57" t="s">
        <v>288</v>
      </c>
      <c r="D13" s="54" t="s">
        <v>289</v>
      </c>
      <c r="E13" s="6" t="s">
        <v>290</v>
      </c>
      <c r="F13" s="19">
        <v>900000</v>
      </c>
      <c r="G13" s="24">
        <v>8404.65</v>
      </c>
      <c r="H13" s="24">
        <v>4.67</v>
      </c>
      <c r="I13" s="31"/>
      <c r="J13" s="31"/>
      <c r="K13" s="35"/>
    </row>
    <row r="14" spans="1:54" x14ac:dyDescent="0.25">
      <c r="B14" s="8" t="s">
        <v>68</v>
      </c>
      <c r="C14" s="57" t="s">
        <v>69</v>
      </c>
      <c r="D14" s="54" t="s">
        <v>70</v>
      </c>
      <c r="E14" s="6" t="s">
        <v>53</v>
      </c>
      <c r="F14" s="19">
        <v>700000</v>
      </c>
      <c r="G14" s="24">
        <v>7716.1</v>
      </c>
      <c r="H14" s="24">
        <v>4.28</v>
      </c>
      <c r="I14" s="31"/>
      <c r="J14" s="31"/>
      <c r="K14" s="35"/>
    </row>
    <row r="15" spans="1:54" x14ac:dyDescent="0.25">
      <c r="B15" s="8" t="s">
        <v>252</v>
      </c>
      <c r="C15" s="57" t="s">
        <v>253</v>
      </c>
      <c r="D15" s="54" t="s">
        <v>254</v>
      </c>
      <c r="E15" s="6" t="s">
        <v>255</v>
      </c>
      <c r="F15" s="19">
        <v>700000</v>
      </c>
      <c r="G15" s="24">
        <v>7225.4</v>
      </c>
      <c r="H15" s="24">
        <v>4.01</v>
      </c>
      <c r="I15" s="31"/>
      <c r="J15" s="31"/>
      <c r="K15" s="35"/>
    </row>
    <row r="16" spans="1:54" x14ac:dyDescent="0.25">
      <c r="B16" s="8" t="s">
        <v>50</v>
      </c>
      <c r="C16" s="57" t="s">
        <v>51</v>
      </c>
      <c r="D16" s="54" t="s">
        <v>52</v>
      </c>
      <c r="E16" s="6" t="s">
        <v>53</v>
      </c>
      <c r="F16" s="19">
        <v>360000</v>
      </c>
      <c r="G16" s="24">
        <v>6153.3</v>
      </c>
      <c r="H16" s="24">
        <v>3.42</v>
      </c>
      <c r="I16" s="31"/>
      <c r="J16" s="31"/>
      <c r="K16" s="35"/>
    </row>
    <row r="17" spans="2:11" x14ac:dyDescent="0.25">
      <c r="B17" s="8" t="s">
        <v>406</v>
      </c>
      <c r="C17" s="57" t="s">
        <v>407</v>
      </c>
      <c r="D17" s="54" t="s">
        <v>408</v>
      </c>
      <c r="E17" s="6" t="s">
        <v>371</v>
      </c>
      <c r="F17" s="19">
        <v>3600000</v>
      </c>
      <c r="G17" s="24">
        <v>5835.6</v>
      </c>
      <c r="H17" s="24">
        <v>3.24</v>
      </c>
      <c r="I17" s="31"/>
      <c r="J17" s="31"/>
      <c r="K17" s="35"/>
    </row>
    <row r="18" spans="2:11" x14ac:dyDescent="0.25">
      <c r="B18" s="8" t="s">
        <v>521</v>
      </c>
      <c r="C18" s="57" t="s">
        <v>522</v>
      </c>
      <c r="D18" s="54" t="s">
        <v>523</v>
      </c>
      <c r="E18" s="6" t="s">
        <v>100</v>
      </c>
      <c r="F18" s="19">
        <v>99000</v>
      </c>
      <c r="G18" s="24">
        <v>5822.93</v>
      </c>
      <c r="H18" s="24">
        <v>3.23</v>
      </c>
      <c r="I18" s="31"/>
      <c r="J18" s="31"/>
      <c r="K18" s="35"/>
    </row>
    <row r="19" spans="2:11" x14ac:dyDescent="0.25">
      <c r="B19" s="8" t="s">
        <v>71</v>
      </c>
      <c r="C19" s="57" t="s">
        <v>72</v>
      </c>
      <c r="D19" s="54" t="s">
        <v>73</v>
      </c>
      <c r="E19" s="6" t="s">
        <v>74</v>
      </c>
      <c r="F19" s="19">
        <v>50000</v>
      </c>
      <c r="G19" s="24">
        <v>5251.53</v>
      </c>
      <c r="H19" s="24">
        <v>2.92</v>
      </c>
      <c r="I19" s="31"/>
      <c r="J19" s="31"/>
      <c r="K19" s="35"/>
    </row>
    <row r="20" spans="2:11" x14ac:dyDescent="0.25">
      <c r="B20" s="8" t="s">
        <v>400</v>
      </c>
      <c r="C20" s="57" t="s">
        <v>401</v>
      </c>
      <c r="D20" s="54" t="s">
        <v>402</v>
      </c>
      <c r="E20" s="6" t="s">
        <v>82</v>
      </c>
      <c r="F20" s="19">
        <v>1000000</v>
      </c>
      <c r="G20" s="24">
        <v>5033.5</v>
      </c>
      <c r="H20" s="24">
        <v>2.79</v>
      </c>
      <c r="I20" s="31"/>
      <c r="J20" s="31"/>
      <c r="K20" s="35"/>
    </row>
    <row r="21" spans="2:11" x14ac:dyDescent="0.25">
      <c r="B21" s="8" t="s">
        <v>2179</v>
      </c>
      <c r="C21" s="57" t="s">
        <v>2180</v>
      </c>
      <c r="D21" s="54" t="s">
        <v>2181</v>
      </c>
      <c r="E21" s="6" t="s">
        <v>145</v>
      </c>
      <c r="F21" s="19">
        <v>500000</v>
      </c>
      <c r="G21" s="24">
        <v>4928.5</v>
      </c>
      <c r="H21" s="24">
        <v>2.74</v>
      </c>
      <c r="I21" s="31"/>
      <c r="J21" s="31"/>
      <c r="K21" s="35"/>
    </row>
    <row r="22" spans="2:11" x14ac:dyDescent="0.25">
      <c r="B22" s="8" t="s">
        <v>372</v>
      </c>
      <c r="C22" s="57" t="s">
        <v>373</v>
      </c>
      <c r="D22" s="54" t="s">
        <v>374</v>
      </c>
      <c r="E22" s="6" t="s">
        <v>290</v>
      </c>
      <c r="F22" s="19">
        <v>3600000</v>
      </c>
      <c r="G22" s="24">
        <v>4770</v>
      </c>
      <c r="H22" s="24">
        <v>2.65</v>
      </c>
      <c r="I22" s="31"/>
      <c r="J22" s="31"/>
      <c r="K22" s="35"/>
    </row>
    <row r="23" spans="2:11" x14ac:dyDescent="0.25">
      <c r="B23" s="8" t="s">
        <v>280</v>
      </c>
      <c r="C23" s="57" t="s">
        <v>281</v>
      </c>
      <c r="D23" s="54" t="s">
        <v>282</v>
      </c>
      <c r="E23" s="6" t="s">
        <v>283</v>
      </c>
      <c r="F23" s="19">
        <v>400000</v>
      </c>
      <c r="G23" s="24">
        <v>4608</v>
      </c>
      <c r="H23" s="24">
        <v>2.56</v>
      </c>
      <c r="I23" s="31"/>
      <c r="J23" s="31"/>
      <c r="K23" s="35"/>
    </row>
    <row r="24" spans="2:11" x14ac:dyDescent="0.25">
      <c r="B24" s="8" t="s">
        <v>930</v>
      </c>
      <c r="C24" s="57" t="s">
        <v>931</v>
      </c>
      <c r="D24" s="54" t="s">
        <v>932</v>
      </c>
      <c r="E24" s="6" t="s">
        <v>67</v>
      </c>
      <c r="F24" s="19">
        <v>630000</v>
      </c>
      <c r="G24" s="24">
        <v>4467.96</v>
      </c>
      <c r="H24" s="24">
        <v>2.48</v>
      </c>
      <c r="I24" s="31"/>
      <c r="J24" s="31"/>
      <c r="K24" s="35"/>
    </row>
    <row r="25" spans="2:11" x14ac:dyDescent="0.25">
      <c r="B25" s="8" t="s">
        <v>546</v>
      </c>
      <c r="C25" s="57" t="s">
        <v>547</v>
      </c>
      <c r="D25" s="54" t="s">
        <v>548</v>
      </c>
      <c r="E25" s="6" t="s">
        <v>340</v>
      </c>
      <c r="F25" s="19">
        <v>65000</v>
      </c>
      <c r="G25" s="24">
        <v>4372.88</v>
      </c>
      <c r="H25" s="24">
        <v>2.4300000000000002</v>
      </c>
      <c r="I25" s="31"/>
      <c r="J25" s="31"/>
      <c r="K25" s="35"/>
    </row>
    <row r="26" spans="2:11" x14ac:dyDescent="0.25">
      <c r="B26" s="8" t="s">
        <v>784</v>
      </c>
      <c r="C26" s="57" t="s">
        <v>785</v>
      </c>
      <c r="D26" s="54" t="s">
        <v>786</v>
      </c>
      <c r="E26" s="6" t="s">
        <v>156</v>
      </c>
      <c r="F26" s="19">
        <v>2479990</v>
      </c>
      <c r="G26" s="24">
        <v>4127.9399999999996</v>
      </c>
      <c r="H26" s="24">
        <v>2.29</v>
      </c>
      <c r="I26" s="31"/>
      <c r="J26" s="31"/>
      <c r="K26" s="35"/>
    </row>
    <row r="27" spans="2:11" x14ac:dyDescent="0.25">
      <c r="B27" s="8" t="s">
        <v>105</v>
      </c>
      <c r="C27" s="57" t="s">
        <v>106</v>
      </c>
      <c r="D27" s="54" t="s">
        <v>107</v>
      </c>
      <c r="E27" s="6" t="s">
        <v>108</v>
      </c>
      <c r="F27" s="19">
        <v>630000</v>
      </c>
      <c r="G27" s="24">
        <v>3873.56</v>
      </c>
      <c r="H27" s="24">
        <v>2.15</v>
      </c>
      <c r="I27" s="31"/>
      <c r="J27" s="31"/>
      <c r="K27" s="35"/>
    </row>
    <row r="28" spans="2:11" x14ac:dyDescent="0.25">
      <c r="B28" s="8" t="s">
        <v>306</v>
      </c>
      <c r="C28" s="57" t="s">
        <v>307</v>
      </c>
      <c r="D28" s="54" t="s">
        <v>308</v>
      </c>
      <c r="E28" s="6" t="s">
        <v>188</v>
      </c>
      <c r="F28" s="19">
        <v>2700000</v>
      </c>
      <c r="G28" s="24">
        <v>3769.2</v>
      </c>
      <c r="H28" s="24">
        <v>2.09</v>
      </c>
      <c r="I28" s="31"/>
      <c r="J28" s="31"/>
      <c r="K28" s="35"/>
    </row>
    <row r="29" spans="2:11" x14ac:dyDescent="0.25">
      <c r="B29" s="8" t="s">
        <v>425</v>
      </c>
      <c r="C29" s="57" t="s">
        <v>426</v>
      </c>
      <c r="D29" s="54" t="s">
        <v>427</v>
      </c>
      <c r="E29" s="6" t="s">
        <v>197</v>
      </c>
      <c r="F29" s="19">
        <v>800000</v>
      </c>
      <c r="G29" s="24">
        <v>3605.2</v>
      </c>
      <c r="H29" s="24">
        <v>2</v>
      </c>
      <c r="I29" s="31"/>
      <c r="J29" s="31"/>
      <c r="K29" s="35"/>
    </row>
    <row r="30" spans="2:11" x14ac:dyDescent="0.25">
      <c r="B30" s="8" t="s">
        <v>2182</v>
      </c>
      <c r="C30" s="57" t="s">
        <v>2183</v>
      </c>
      <c r="D30" s="54" t="s">
        <v>2184</v>
      </c>
      <c r="E30" s="6" t="s">
        <v>100</v>
      </c>
      <c r="F30" s="19">
        <v>350000</v>
      </c>
      <c r="G30" s="24">
        <v>3602.38</v>
      </c>
      <c r="H30" s="24">
        <v>2</v>
      </c>
      <c r="I30" s="31"/>
      <c r="J30" s="31"/>
      <c r="K30" s="35"/>
    </row>
    <row r="31" spans="2:11" x14ac:dyDescent="0.25">
      <c r="B31" s="8" t="s">
        <v>2185</v>
      </c>
      <c r="C31" s="57" t="s">
        <v>2186</v>
      </c>
      <c r="D31" s="54" t="s">
        <v>2187</v>
      </c>
      <c r="E31" s="6" t="s">
        <v>67</v>
      </c>
      <c r="F31" s="19">
        <v>450000</v>
      </c>
      <c r="G31" s="24">
        <v>3489.75</v>
      </c>
      <c r="H31" s="24">
        <v>1.94</v>
      </c>
      <c r="I31" s="31"/>
      <c r="J31" s="31"/>
      <c r="K31" s="35"/>
    </row>
    <row r="32" spans="2:11" x14ac:dyDescent="0.25">
      <c r="B32" s="8" t="s">
        <v>434</v>
      </c>
      <c r="C32" s="57" t="s">
        <v>435</v>
      </c>
      <c r="D32" s="54" t="s">
        <v>436</v>
      </c>
      <c r="E32" s="6" t="s">
        <v>74</v>
      </c>
      <c r="F32" s="19">
        <v>1800000</v>
      </c>
      <c r="G32" s="24">
        <v>3307.5</v>
      </c>
      <c r="H32" s="24">
        <v>1.84</v>
      </c>
      <c r="I32" s="31"/>
      <c r="J32" s="31"/>
      <c r="K32" s="35"/>
    </row>
    <row r="33" spans="2:11" x14ac:dyDescent="0.25">
      <c r="B33" s="8" t="s">
        <v>1803</v>
      </c>
      <c r="C33" s="57" t="s">
        <v>1804</v>
      </c>
      <c r="D33" s="54" t="s">
        <v>1805</v>
      </c>
      <c r="E33" s="6" t="s">
        <v>82</v>
      </c>
      <c r="F33" s="19">
        <v>99328</v>
      </c>
      <c r="G33" s="24">
        <v>3060.79</v>
      </c>
      <c r="H33" s="24">
        <v>1.7</v>
      </c>
      <c r="I33" s="31"/>
      <c r="J33" s="31"/>
      <c r="K33" s="35"/>
    </row>
    <row r="34" spans="2:11" x14ac:dyDescent="0.25">
      <c r="B34" s="8" t="s">
        <v>277</v>
      </c>
      <c r="C34" s="57" t="s">
        <v>278</v>
      </c>
      <c r="D34" s="54" t="s">
        <v>279</v>
      </c>
      <c r="E34" s="6" t="s">
        <v>53</v>
      </c>
      <c r="F34" s="19">
        <v>2700000</v>
      </c>
      <c r="G34" s="24">
        <v>3040.2</v>
      </c>
      <c r="H34" s="24">
        <v>1.69</v>
      </c>
      <c r="I34" s="31"/>
      <c r="J34" s="31"/>
      <c r="K34" s="35"/>
    </row>
    <row r="35" spans="2:11" x14ac:dyDescent="0.25">
      <c r="B35" s="8" t="s">
        <v>537</v>
      </c>
      <c r="C35" s="57" t="s">
        <v>538</v>
      </c>
      <c r="D35" s="54" t="s">
        <v>539</v>
      </c>
      <c r="E35" s="6" t="s">
        <v>112</v>
      </c>
      <c r="F35" s="19">
        <v>2300</v>
      </c>
      <c r="G35" s="24">
        <v>2980.32</v>
      </c>
      <c r="H35" s="24">
        <v>1.65</v>
      </c>
      <c r="I35" s="31"/>
      <c r="J35" s="31"/>
      <c r="K35" s="35"/>
    </row>
    <row r="36" spans="2:11" x14ac:dyDescent="0.25">
      <c r="B36" s="8" t="s">
        <v>265</v>
      </c>
      <c r="C36" s="57" t="s">
        <v>266</v>
      </c>
      <c r="D36" s="54" t="s">
        <v>267</v>
      </c>
      <c r="E36" s="6" t="s">
        <v>112</v>
      </c>
      <c r="F36" s="19">
        <v>18000</v>
      </c>
      <c r="G36" s="24">
        <v>2881.24</v>
      </c>
      <c r="H36" s="24">
        <v>1.6</v>
      </c>
      <c r="I36" s="31"/>
      <c r="J36" s="31"/>
      <c r="K36" s="35"/>
    </row>
    <row r="37" spans="2:11" x14ac:dyDescent="0.25">
      <c r="B37" s="8" t="s">
        <v>268</v>
      </c>
      <c r="C37" s="57" t="s">
        <v>269</v>
      </c>
      <c r="D37" s="54" t="s">
        <v>270</v>
      </c>
      <c r="E37" s="6" t="s">
        <v>112</v>
      </c>
      <c r="F37" s="19">
        <v>400000</v>
      </c>
      <c r="G37" s="24">
        <v>2750.6</v>
      </c>
      <c r="H37" s="24">
        <v>1.53</v>
      </c>
      <c r="I37" s="31"/>
      <c r="J37" s="31"/>
      <c r="K37" s="35"/>
    </row>
    <row r="38" spans="2:11" x14ac:dyDescent="0.25">
      <c r="B38" s="8" t="s">
        <v>1585</v>
      </c>
      <c r="C38" s="57" t="s">
        <v>1586</v>
      </c>
      <c r="D38" s="54" t="s">
        <v>1587</v>
      </c>
      <c r="E38" s="6" t="s">
        <v>190</v>
      </c>
      <c r="F38" s="19">
        <v>350000</v>
      </c>
      <c r="G38" s="24">
        <v>2696.58</v>
      </c>
      <c r="H38" s="24">
        <v>1.5</v>
      </c>
      <c r="I38" s="31"/>
      <c r="J38" s="31"/>
      <c r="K38" s="35"/>
    </row>
    <row r="39" spans="2:11" x14ac:dyDescent="0.25">
      <c r="B39" s="8" t="s">
        <v>291</v>
      </c>
      <c r="C39" s="57" t="s">
        <v>292</v>
      </c>
      <c r="D39" s="54" t="s">
        <v>293</v>
      </c>
      <c r="E39" s="6" t="s">
        <v>74</v>
      </c>
      <c r="F39" s="19">
        <v>700000</v>
      </c>
      <c r="G39" s="24">
        <v>2677.5</v>
      </c>
      <c r="H39" s="24">
        <v>1.49</v>
      </c>
      <c r="I39" s="31"/>
      <c r="J39" s="31"/>
      <c r="K39" s="35"/>
    </row>
    <row r="40" spans="2:11" x14ac:dyDescent="0.25">
      <c r="B40" s="8" t="s">
        <v>919</v>
      </c>
      <c r="C40" s="57" t="s">
        <v>920</v>
      </c>
      <c r="D40" s="54" t="s">
        <v>921</v>
      </c>
      <c r="E40" s="6" t="s">
        <v>100</v>
      </c>
      <c r="F40" s="19">
        <v>225000</v>
      </c>
      <c r="G40" s="24">
        <v>2505.15</v>
      </c>
      <c r="H40" s="24">
        <v>1.39</v>
      </c>
      <c r="I40" s="31"/>
      <c r="J40" s="31"/>
      <c r="K40" s="35"/>
    </row>
    <row r="41" spans="2:11" x14ac:dyDescent="0.25">
      <c r="B41" s="8" t="s">
        <v>238</v>
      </c>
      <c r="C41" s="57" t="s">
        <v>239</v>
      </c>
      <c r="D41" s="54" t="s">
        <v>240</v>
      </c>
      <c r="E41" s="6" t="s">
        <v>190</v>
      </c>
      <c r="F41" s="19">
        <v>629015</v>
      </c>
      <c r="G41" s="24">
        <v>2448.44</v>
      </c>
      <c r="H41" s="24">
        <v>1.36</v>
      </c>
      <c r="I41" s="31"/>
      <c r="J41" s="31"/>
      <c r="K41" s="35"/>
    </row>
    <row r="42" spans="2:11" x14ac:dyDescent="0.25">
      <c r="B42" s="8" t="s">
        <v>1010</v>
      </c>
      <c r="C42" s="57" t="s">
        <v>1011</v>
      </c>
      <c r="D42" s="54" t="s">
        <v>1012</v>
      </c>
      <c r="E42" s="6" t="s">
        <v>104</v>
      </c>
      <c r="F42" s="19">
        <v>1146540</v>
      </c>
      <c r="G42" s="24">
        <v>1695.16</v>
      </c>
      <c r="H42" s="24">
        <v>0.94</v>
      </c>
      <c r="I42" s="31"/>
      <c r="J42" s="31"/>
      <c r="K42" s="35"/>
    </row>
    <row r="43" spans="2:11" x14ac:dyDescent="0.25">
      <c r="B43" s="8" t="s">
        <v>1001</v>
      </c>
      <c r="C43" s="57" t="s">
        <v>1002</v>
      </c>
      <c r="D43" s="54" t="s">
        <v>1003</v>
      </c>
      <c r="E43" s="6" t="s">
        <v>100</v>
      </c>
      <c r="F43" s="19">
        <v>188834</v>
      </c>
      <c r="G43" s="24">
        <v>1666.65</v>
      </c>
      <c r="H43" s="24">
        <v>0.93</v>
      </c>
      <c r="I43" s="31"/>
      <c r="J43" s="31"/>
      <c r="K43" s="35"/>
    </row>
    <row r="44" spans="2:11" x14ac:dyDescent="0.25">
      <c r="B44" s="8" t="s">
        <v>529</v>
      </c>
      <c r="C44" s="57" t="s">
        <v>530</v>
      </c>
      <c r="D44" s="54" t="s">
        <v>531</v>
      </c>
      <c r="E44" s="6" t="s">
        <v>283</v>
      </c>
      <c r="F44" s="19">
        <v>34328</v>
      </c>
      <c r="G44" s="24">
        <v>852.42</v>
      </c>
      <c r="H44" s="24">
        <v>0.47</v>
      </c>
      <c r="I44" s="31"/>
      <c r="J44" s="31"/>
      <c r="K44" s="35"/>
    </row>
    <row r="45" spans="2:11" x14ac:dyDescent="0.25">
      <c r="B45" s="8" t="s">
        <v>904</v>
      </c>
      <c r="C45" s="57" t="s">
        <v>905</v>
      </c>
      <c r="D45" s="54" t="s">
        <v>906</v>
      </c>
      <c r="E45" s="6" t="s">
        <v>575</v>
      </c>
      <c r="F45" s="19">
        <v>402062</v>
      </c>
      <c r="G45" s="24">
        <v>837.5</v>
      </c>
      <c r="H45" s="24">
        <v>0.46</v>
      </c>
      <c r="I45" s="31"/>
      <c r="J45" s="31"/>
      <c r="K45" s="35"/>
    </row>
    <row r="46" spans="2:11" x14ac:dyDescent="0.25">
      <c r="B46" s="8" t="s">
        <v>210</v>
      </c>
      <c r="C46" s="57" t="s">
        <v>211</v>
      </c>
      <c r="D46" s="54" t="s">
        <v>212</v>
      </c>
      <c r="E46" s="6" t="s">
        <v>104</v>
      </c>
      <c r="F46" s="19">
        <v>57059</v>
      </c>
      <c r="G46" s="24">
        <v>558.24</v>
      </c>
      <c r="H46" s="24">
        <v>0.31</v>
      </c>
      <c r="I46" s="31"/>
      <c r="J46" s="31"/>
      <c r="K46" s="35"/>
    </row>
    <row r="47" spans="2:11" x14ac:dyDescent="0.25">
      <c r="C47" s="58" t="s">
        <v>39</v>
      </c>
      <c r="D47" s="54"/>
      <c r="E47" s="6"/>
      <c r="F47" s="19"/>
      <c r="G47" s="25">
        <v>166291.48000000001</v>
      </c>
      <c r="H47" s="25">
        <v>92.34</v>
      </c>
      <c r="I47" s="31"/>
      <c r="J47" s="31"/>
      <c r="K47" s="35"/>
    </row>
    <row r="48" spans="2:11" x14ac:dyDescent="0.25">
      <c r="C48" s="57"/>
      <c r="D48" s="54"/>
      <c r="E48" s="6"/>
      <c r="F48" s="19"/>
      <c r="G48" s="24"/>
      <c r="H48" s="24"/>
      <c r="I48" s="31"/>
      <c r="J48" s="31"/>
      <c r="K48" s="35"/>
    </row>
    <row r="49" spans="2:11" x14ac:dyDescent="0.25">
      <c r="C49" s="58" t="s">
        <v>3</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8" t="s">
        <v>4</v>
      </c>
      <c r="D51" s="54"/>
      <c r="E51" s="6"/>
      <c r="F51" s="19"/>
      <c r="G51" s="24" t="s">
        <v>2</v>
      </c>
      <c r="H51" s="24" t="s">
        <v>2</v>
      </c>
      <c r="I51" s="31"/>
      <c r="J51" s="31"/>
      <c r="K51" s="35"/>
    </row>
    <row r="52" spans="2:11" x14ac:dyDescent="0.25">
      <c r="C52" s="57"/>
      <c r="D52" s="54"/>
      <c r="E52" s="6"/>
      <c r="F52" s="19"/>
      <c r="G52" s="24"/>
      <c r="H52" s="24"/>
      <c r="I52" s="31"/>
      <c r="J52" s="31"/>
      <c r="K52" s="35"/>
    </row>
    <row r="53" spans="2:11" x14ac:dyDescent="0.25">
      <c r="C53" s="59" t="s">
        <v>571</v>
      </c>
      <c r="D53" s="54"/>
      <c r="E53" s="6"/>
      <c r="F53" s="19"/>
      <c r="G53" s="24"/>
      <c r="H53" s="24"/>
      <c r="I53" s="31"/>
      <c r="J53" s="31"/>
      <c r="K53" s="35"/>
    </row>
    <row r="54" spans="2:11" x14ac:dyDescent="0.25">
      <c r="B54" s="8" t="s">
        <v>2188</v>
      </c>
      <c r="C54" s="57" t="s">
        <v>2189</v>
      </c>
      <c r="D54" s="54" t="s">
        <v>2190</v>
      </c>
      <c r="E54" s="6" t="s">
        <v>575</v>
      </c>
      <c r="F54" s="19">
        <v>2400000</v>
      </c>
      <c r="G54" s="24">
        <v>2844</v>
      </c>
      <c r="H54" s="24">
        <v>1.58</v>
      </c>
      <c r="I54" s="31"/>
      <c r="J54" s="31"/>
      <c r="K54" s="35"/>
    </row>
    <row r="55" spans="2:11" x14ac:dyDescent="0.25">
      <c r="C55" s="58" t="s">
        <v>39</v>
      </c>
      <c r="D55" s="54"/>
      <c r="E55" s="6"/>
      <c r="F55" s="19"/>
      <c r="G55" s="25">
        <v>2844</v>
      </c>
      <c r="H55" s="25">
        <v>1.58</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9</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54" x14ac:dyDescent="0.25">
      <c r="A81" s="10"/>
      <c r="B81" s="28"/>
      <c r="C81" s="58" t="s">
        <v>18</v>
      </c>
      <c r="D81" s="54"/>
      <c r="E81" s="6"/>
      <c r="F81" s="19"/>
      <c r="G81" s="24"/>
      <c r="H81" s="24"/>
      <c r="I81" s="31"/>
      <c r="J81" s="31"/>
      <c r="K81" s="35"/>
    </row>
    <row r="82" spans="1:54" x14ac:dyDescent="0.25">
      <c r="A82" s="28"/>
      <c r="B82" s="28"/>
      <c r="C82" s="58" t="s">
        <v>19</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20</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21</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22</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23</v>
      </c>
      <c r="D90" s="54"/>
      <c r="E90" s="6"/>
      <c r="F90" s="19"/>
      <c r="G90" s="24"/>
      <c r="H90" s="24"/>
      <c r="I90" s="31"/>
      <c r="J90" s="31"/>
      <c r="K90" s="35"/>
    </row>
    <row r="91" spans="1:54" x14ac:dyDescent="0.25">
      <c r="B91" s="8" t="s">
        <v>37</v>
      </c>
      <c r="C91" s="57" t="s">
        <v>38</v>
      </c>
      <c r="D91" s="54"/>
      <c r="E91" s="6"/>
      <c r="F91" s="19"/>
      <c r="G91" s="24">
        <v>11482.38</v>
      </c>
      <c r="H91" s="24">
        <v>6.37</v>
      </c>
      <c r="I91" s="31"/>
      <c r="J91" s="31"/>
      <c r="K91" s="35"/>
    </row>
    <row r="92" spans="1:54" x14ac:dyDescent="0.25">
      <c r="C92" s="58" t="s">
        <v>39</v>
      </c>
      <c r="D92" s="54"/>
      <c r="E92" s="6"/>
      <c r="F92" s="19"/>
      <c r="G92" s="25">
        <v>11482.38</v>
      </c>
      <c r="H92" s="25">
        <v>6.37</v>
      </c>
      <c r="I92" s="31"/>
      <c r="J92" s="31"/>
      <c r="K92" s="35"/>
    </row>
    <row r="93" spans="1:54" x14ac:dyDescent="0.25">
      <c r="C93" s="57"/>
      <c r="D93" s="54"/>
      <c r="E93" s="6"/>
      <c r="F93" s="19"/>
      <c r="G93" s="24"/>
      <c r="H93" s="24"/>
      <c r="I93" s="31"/>
      <c r="J93" s="31"/>
      <c r="K93" s="35"/>
    </row>
    <row r="94" spans="1:54" x14ac:dyDescent="0.25">
      <c r="A94" s="10"/>
      <c r="B94" s="28"/>
      <c r="C94" s="58" t="s">
        <v>24</v>
      </c>
      <c r="D94" s="54"/>
      <c r="E94" s="6"/>
      <c r="F94" s="19"/>
      <c r="G94" s="24"/>
      <c r="H94" s="24"/>
      <c r="I94" s="31"/>
      <c r="J94" s="31"/>
      <c r="K94" s="35"/>
    </row>
    <row r="95" spans="1:54" s="2" customFormat="1" ht="13.5" x14ac:dyDescent="0.25">
      <c r="A95" s="28"/>
      <c r="B95" s="28"/>
      <c r="C95" s="57" t="s">
        <v>4705</v>
      </c>
      <c r="D95" s="54"/>
      <c r="E95" s="6"/>
      <c r="F95" s="19"/>
      <c r="G95" s="24" t="s">
        <v>2</v>
      </c>
      <c r="H95" s="24" t="s">
        <v>2</v>
      </c>
      <c r="I95" s="31"/>
      <c r="J95" s="31"/>
      <c r="K95" s="35"/>
      <c r="L95" s="3"/>
      <c r="AI95" s="3"/>
      <c r="AV95" s="3"/>
      <c r="AX95" s="3"/>
      <c r="BB95" s="3"/>
    </row>
    <row r="96" spans="1:54" x14ac:dyDescent="0.25">
      <c r="B96" s="8"/>
      <c r="C96" s="57" t="s">
        <v>40</v>
      </c>
      <c r="D96" s="54"/>
      <c r="E96" s="6"/>
      <c r="F96" s="19"/>
      <c r="G96" s="24">
        <v>-488.2</v>
      </c>
      <c r="H96" s="24">
        <v>-0.29000000000000004</v>
      </c>
      <c r="I96" s="31"/>
      <c r="J96" s="31"/>
      <c r="K96" s="35"/>
    </row>
    <row r="97" spans="3:11" x14ac:dyDescent="0.25">
      <c r="C97" s="58" t="s">
        <v>39</v>
      </c>
      <c r="D97" s="54"/>
      <c r="E97" s="6"/>
      <c r="F97" s="19"/>
      <c r="G97" s="25">
        <v>-488.2</v>
      </c>
      <c r="H97" s="25">
        <v>-0.29000000000000004</v>
      </c>
      <c r="I97" s="31"/>
      <c r="J97" s="31"/>
      <c r="K97" s="35"/>
    </row>
    <row r="98" spans="3:11" x14ac:dyDescent="0.25">
      <c r="C98" s="57"/>
      <c r="D98" s="54"/>
      <c r="E98" s="6"/>
      <c r="F98" s="19"/>
      <c r="G98" s="24"/>
      <c r="H98" s="24"/>
      <c r="I98" s="31"/>
      <c r="J98" s="31"/>
      <c r="K98" s="35"/>
    </row>
    <row r="99" spans="3:11" x14ac:dyDescent="0.25">
      <c r="C99" s="60" t="s">
        <v>41</v>
      </c>
      <c r="D99" s="55"/>
      <c r="E99" s="5"/>
      <c r="F99" s="20"/>
      <c r="G99" s="26">
        <v>180129.66</v>
      </c>
      <c r="H99" s="26">
        <v>100</v>
      </c>
      <c r="I99" s="32"/>
      <c r="J99" s="32"/>
      <c r="K99" s="36"/>
    </row>
    <row r="102" spans="3:11" x14ac:dyDescent="0.25">
      <c r="C102" s="1" t="s">
        <v>42</v>
      </c>
    </row>
    <row r="103" spans="3:11" x14ac:dyDescent="0.25">
      <c r="C103" s="37" t="s">
        <v>43</v>
      </c>
      <c r="D103" s="37"/>
      <c r="E103" s="37"/>
      <c r="F103" s="37"/>
      <c r="G103" s="37"/>
      <c r="H103" s="37"/>
      <c r="I103" s="37"/>
      <c r="J103" s="37"/>
      <c r="K103" s="37"/>
    </row>
    <row r="104" spans="3:11" x14ac:dyDescent="0.25">
      <c r="C104" s="2" t="s">
        <v>44</v>
      </c>
    </row>
    <row r="105" spans="3:11" x14ac:dyDescent="0.25">
      <c r="C105" s="2" t="s">
        <v>45</v>
      </c>
    </row>
    <row r="106" spans="3:11" x14ac:dyDescent="0.25">
      <c r="C106" s="2" t="s">
        <v>46</v>
      </c>
    </row>
    <row r="107" spans="3:11" x14ac:dyDescent="0.25">
      <c r="C107" s="2" t="s">
        <v>47</v>
      </c>
    </row>
    <row r="109" spans="3:11" x14ac:dyDescent="0.25">
      <c r="C109" s="77" t="s">
        <v>4788</v>
      </c>
      <c r="E109" s="77" t="s">
        <v>4789</v>
      </c>
      <c r="F109" s="78"/>
    </row>
    <row r="110" spans="3:11" x14ac:dyDescent="0.25">
      <c r="E110" s="2" t="s">
        <v>4815</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
  <dimension ref="A1:IV161"/>
  <sheetViews>
    <sheetView showGridLines="0" zoomScale="90" zoomScaleNormal="90" workbookViewId="0">
      <pane ySplit="6" topLeftCell="A1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2191</v>
      </c>
      <c r="J2" s="38" t="s">
        <v>4517</v>
      </c>
    </row>
    <row r="3" spans="1:54" ht="16.5" x14ac:dyDescent="0.3">
      <c r="C3" s="1" t="s">
        <v>26</v>
      </c>
      <c r="D3" s="21" t="s">
        <v>2192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2193</v>
      </c>
      <c r="C18" s="57" t="s">
        <v>2194</v>
      </c>
      <c r="D18" s="54" t="s">
        <v>2195</v>
      </c>
      <c r="E18" s="6" t="s">
        <v>579</v>
      </c>
      <c r="F18" s="19">
        <v>40000</v>
      </c>
      <c r="G18" s="24">
        <v>39997.919999999998</v>
      </c>
      <c r="H18" s="24">
        <v>3.91</v>
      </c>
      <c r="I18" s="31">
        <v>7.58</v>
      </c>
      <c r="J18" s="31"/>
      <c r="K18" s="35" t="s">
        <v>580</v>
      </c>
    </row>
    <row r="19" spans="2:11" x14ac:dyDescent="0.25">
      <c r="B19" s="8" t="s">
        <v>597</v>
      </c>
      <c r="C19" s="57" t="s">
        <v>65</v>
      </c>
      <c r="D19" s="54" t="s">
        <v>598</v>
      </c>
      <c r="E19" s="6" t="s">
        <v>579</v>
      </c>
      <c r="F19" s="19">
        <v>35000</v>
      </c>
      <c r="G19" s="24">
        <v>34825.040000000001</v>
      </c>
      <c r="H19" s="24">
        <v>3.41</v>
      </c>
      <c r="I19" s="31">
        <v>7.8648999999999996</v>
      </c>
      <c r="J19" s="31"/>
      <c r="K19" s="35" t="s">
        <v>580</v>
      </c>
    </row>
    <row r="20" spans="2:11" x14ac:dyDescent="0.25">
      <c r="B20" s="8" t="s">
        <v>2196</v>
      </c>
      <c r="C20" s="57" t="s">
        <v>688</v>
      </c>
      <c r="D20" s="54" t="s">
        <v>2197</v>
      </c>
      <c r="E20" s="6" t="s">
        <v>579</v>
      </c>
      <c r="F20" s="19">
        <v>3250</v>
      </c>
      <c r="G20" s="24">
        <v>31796.99</v>
      </c>
      <c r="H20" s="24">
        <v>3.11</v>
      </c>
      <c r="I20" s="31">
        <v>7.9249999999999998</v>
      </c>
      <c r="J20" s="31"/>
      <c r="K20" s="35" t="s">
        <v>580</v>
      </c>
    </row>
    <row r="21" spans="2:11" x14ac:dyDescent="0.25">
      <c r="B21" s="8" t="s">
        <v>1022</v>
      </c>
      <c r="C21" s="57" t="s">
        <v>1023</v>
      </c>
      <c r="D21" s="54" t="s">
        <v>1024</v>
      </c>
      <c r="E21" s="6" t="s">
        <v>629</v>
      </c>
      <c r="F21" s="19">
        <v>2600</v>
      </c>
      <c r="G21" s="24">
        <v>24729.93</v>
      </c>
      <c r="H21" s="24">
        <v>2.42</v>
      </c>
      <c r="I21" s="31">
        <v>8.2883999999999993</v>
      </c>
      <c r="J21" s="31"/>
      <c r="K21" s="35" t="s">
        <v>580</v>
      </c>
    </row>
    <row r="22" spans="2:11" x14ac:dyDescent="0.25">
      <c r="B22" s="8" t="s">
        <v>2198</v>
      </c>
      <c r="C22" s="57" t="s">
        <v>1570</v>
      </c>
      <c r="D22" s="54" t="s">
        <v>2199</v>
      </c>
      <c r="E22" s="6" t="s">
        <v>1711</v>
      </c>
      <c r="F22" s="19">
        <v>2500</v>
      </c>
      <c r="G22" s="24">
        <v>24456.18</v>
      </c>
      <c r="H22" s="24">
        <v>2.39</v>
      </c>
      <c r="I22" s="31">
        <v>8.1182999999999996</v>
      </c>
      <c r="J22" s="31"/>
      <c r="K22" s="35"/>
    </row>
    <row r="23" spans="2:11" x14ac:dyDescent="0.25">
      <c r="B23" s="8" t="s">
        <v>2200</v>
      </c>
      <c r="C23" s="57" t="s">
        <v>94</v>
      </c>
      <c r="D23" s="54" t="s">
        <v>2201</v>
      </c>
      <c r="E23" s="6" t="s">
        <v>621</v>
      </c>
      <c r="F23" s="19">
        <v>2000</v>
      </c>
      <c r="G23" s="24">
        <v>19984.060000000001</v>
      </c>
      <c r="H23" s="24">
        <v>1.96</v>
      </c>
      <c r="I23" s="31">
        <v>8.3917999999999999</v>
      </c>
      <c r="J23" s="31"/>
      <c r="K23" s="35"/>
    </row>
    <row r="24" spans="2:11" x14ac:dyDescent="0.25">
      <c r="B24" s="8" t="s">
        <v>2202</v>
      </c>
      <c r="C24" s="57" t="s">
        <v>1525</v>
      </c>
      <c r="D24" s="54" t="s">
        <v>2203</v>
      </c>
      <c r="E24" s="6" t="s">
        <v>579</v>
      </c>
      <c r="F24" s="19">
        <v>17500</v>
      </c>
      <c r="G24" s="24">
        <v>17424.47</v>
      </c>
      <c r="H24" s="24">
        <v>1.71</v>
      </c>
      <c r="I24" s="31">
        <v>7.6</v>
      </c>
      <c r="J24" s="31"/>
      <c r="K24" s="35" t="s">
        <v>580</v>
      </c>
    </row>
    <row r="25" spans="2:11" x14ac:dyDescent="0.25">
      <c r="B25" s="8" t="s">
        <v>1522</v>
      </c>
      <c r="C25" s="57" t="s">
        <v>1375</v>
      </c>
      <c r="D25" s="54" t="s">
        <v>1523</v>
      </c>
      <c r="E25" s="6" t="s">
        <v>749</v>
      </c>
      <c r="F25" s="19">
        <v>1550</v>
      </c>
      <c r="G25" s="24">
        <v>15373.68</v>
      </c>
      <c r="H25" s="24">
        <v>1.5</v>
      </c>
      <c r="I25" s="31">
        <v>8.01</v>
      </c>
      <c r="J25" s="31"/>
      <c r="K25" s="35" t="s">
        <v>580</v>
      </c>
    </row>
    <row r="26" spans="2:11" x14ac:dyDescent="0.25">
      <c r="B26" s="8" t="s">
        <v>584</v>
      </c>
      <c r="C26" s="57" t="s">
        <v>585</v>
      </c>
      <c r="D26" s="54" t="s">
        <v>586</v>
      </c>
      <c r="E26" s="6" t="s">
        <v>587</v>
      </c>
      <c r="F26" s="19">
        <v>1500</v>
      </c>
      <c r="G26" s="24">
        <v>15015.95</v>
      </c>
      <c r="H26" s="24">
        <v>1.47</v>
      </c>
      <c r="I26" s="31">
        <v>8.7149999999999999</v>
      </c>
      <c r="J26" s="31"/>
      <c r="K26" s="35" t="s">
        <v>580</v>
      </c>
    </row>
    <row r="27" spans="2:11" x14ac:dyDescent="0.25">
      <c r="B27" s="8" t="s">
        <v>2204</v>
      </c>
      <c r="C27" s="57" t="s">
        <v>582</v>
      </c>
      <c r="D27" s="54" t="s">
        <v>2205</v>
      </c>
      <c r="E27" s="6" t="s">
        <v>579</v>
      </c>
      <c r="F27" s="19">
        <v>15000</v>
      </c>
      <c r="G27" s="24">
        <v>14946.66</v>
      </c>
      <c r="H27" s="24">
        <v>1.46</v>
      </c>
      <c r="I27" s="31">
        <v>7.78</v>
      </c>
      <c r="J27" s="31"/>
      <c r="K27" s="35" t="s">
        <v>580</v>
      </c>
    </row>
    <row r="28" spans="2:11" x14ac:dyDescent="0.25">
      <c r="B28" s="8" t="s">
        <v>1618</v>
      </c>
      <c r="C28" s="57" t="s">
        <v>1619</v>
      </c>
      <c r="D28" s="54" t="s">
        <v>1620</v>
      </c>
      <c r="E28" s="6" t="s">
        <v>579</v>
      </c>
      <c r="F28" s="19">
        <v>1350</v>
      </c>
      <c r="G28" s="24">
        <v>13489.01</v>
      </c>
      <c r="H28" s="24">
        <v>1.32</v>
      </c>
      <c r="I28" s="31">
        <v>8.18</v>
      </c>
      <c r="J28" s="31"/>
      <c r="K28" s="35" t="s">
        <v>580</v>
      </c>
    </row>
    <row r="29" spans="2:11" x14ac:dyDescent="0.25">
      <c r="B29" s="8" t="s">
        <v>2206</v>
      </c>
      <c r="C29" s="57" t="s">
        <v>585</v>
      </c>
      <c r="D29" s="54" t="s">
        <v>2207</v>
      </c>
      <c r="E29" s="6" t="s">
        <v>587</v>
      </c>
      <c r="F29" s="19">
        <v>1250</v>
      </c>
      <c r="G29" s="24">
        <v>12481.23</v>
      </c>
      <c r="H29" s="24">
        <v>1.22</v>
      </c>
      <c r="I29" s="31">
        <v>8.7200000000000006</v>
      </c>
      <c r="J29" s="31"/>
      <c r="K29" s="35" t="s">
        <v>580</v>
      </c>
    </row>
    <row r="30" spans="2:11" x14ac:dyDescent="0.25">
      <c r="B30" s="8" t="s">
        <v>1928</v>
      </c>
      <c r="C30" s="57" t="s">
        <v>1411</v>
      </c>
      <c r="D30" s="54" t="s">
        <v>1929</v>
      </c>
      <c r="E30" s="6" t="s">
        <v>749</v>
      </c>
      <c r="F30" s="19">
        <v>1240</v>
      </c>
      <c r="G30" s="24">
        <v>12344.11</v>
      </c>
      <c r="H30" s="24">
        <v>1.21</v>
      </c>
      <c r="I30" s="31">
        <v>9.4776000000000007</v>
      </c>
      <c r="J30" s="31"/>
      <c r="K30" s="35" t="s">
        <v>580</v>
      </c>
    </row>
    <row r="31" spans="2:11" x14ac:dyDescent="0.25">
      <c r="B31" s="8" t="s">
        <v>1489</v>
      </c>
      <c r="C31" s="57" t="s">
        <v>1375</v>
      </c>
      <c r="D31" s="54" t="s">
        <v>1490</v>
      </c>
      <c r="E31" s="6" t="s">
        <v>608</v>
      </c>
      <c r="F31" s="19">
        <v>10000</v>
      </c>
      <c r="G31" s="24">
        <v>10003.09</v>
      </c>
      <c r="H31" s="24">
        <v>0.98</v>
      </c>
      <c r="I31" s="31">
        <v>8.08</v>
      </c>
      <c r="J31" s="31"/>
      <c r="K31" s="35" t="s">
        <v>580</v>
      </c>
    </row>
    <row r="32" spans="2:11" x14ac:dyDescent="0.25">
      <c r="B32" s="8" t="s">
        <v>2208</v>
      </c>
      <c r="C32" s="57" t="s">
        <v>740</v>
      </c>
      <c r="D32" s="54" t="s">
        <v>2209</v>
      </c>
      <c r="E32" s="6" t="s">
        <v>648</v>
      </c>
      <c r="F32" s="19">
        <v>10000</v>
      </c>
      <c r="G32" s="24">
        <v>9970.2199999999993</v>
      </c>
      <c r="H32" s="24">
        <v>0.98</v>
      </c>
      <c r="I32" s="31">
        <v>9.3149999999999995</v>
      </c>
      <c r="J32" s="31"/>
      <c r="K32" s="35" t="s">
        <v>580</v>
      </c>
    </row>
    <row r="33" spans="2:11" x14ac:dyDescent="0.25">
      <c r="B33" s="8" t="s">
        <v>2210</v>
      </c>
      <c r="C33" s="57" t="s">
        <v>640</v>
      </c>
      <c r="D33" s="54" t="s">
        <v>2211</v>
      </c>
      <c r="E33" s="6" t="s">
        <v>579</v>
      </c>
      <c r="F33" s="19">
        <v>1000</v>
      </c>
      <c r="G33" s="24">
        <v>9962.02</v>
      </c>
      <c r="H33" s="24">
        <v>0.97</v>
      </c>
      <c r="I33" s="31">
        <v>8.0602999999999998</v>
      </c>
      <c r="J33" s="31">
        <v>8.4535802630999992</v>
      </c>
      <c r="K33" s="35" t="s">
        <v>580</v>
      </c>
    </row>
    <row r="34" spans="2:11" x14ac:dyDescent="0.25">
      <c r="B34" s="8" t="s">
        <v>1734</v>
      </c>
      <c r="C34" s="57" t="s">
        <v>582</v>
      </c>
      <c r="D34" s="54" t="s">
        <v>1735</v>
      </c>
      <c r="E34" s="6" t="s">
        <v>1335</v>
      </c>
      <c r="F34" s="19">
        <v>1000</v>
      </c>
      <c r="G34" s="24">
        <v>9950.36</v>
      </c>
      <c r="H34" s="24">
        <v>0.97</v>
      </c>
      <c r="I34" s="31">
        <v>7.7466999999999997</v>
      </c>
      <c r="J34" s="31"/>
      <c r="K34" s="35"/>
    </row>
    <row r="35" spans="2:11" x14ac:dyDescent="0.25">
      <c r="B35" s="8" t="s">
        <v>2212</v>
      </c>
      <c r="C35" s="57" t="s">
        <v>1141</v>
      </c>
      <c r="D35" s="54" t="s">
        <v>2213</v>
      </c>
      <c r="E35" s="6" t="s">
        <v>579</v>
      </c>
      <c r="F35" s="19">
        <v>1000</v>
      </c>
      <c r="G35" s="24">
        <v>9912.35</v>
      </c>
      <c r="H35" s="24">
        <v>0.97</v>
      </c>
      <c r="I35" s="31">
        <v>8.2538999999999998</v>
      </c>
      <c r="J35" s="31"/>
      <c r="K35" s="35" t="s">
        <v>580</v>
      </c>
    </row>
    <row r="36" spans="2:11" x14ac:dyDescent="0.25">
      <c r="B36" s="8" t="s">
        <v>2214</v>
      </c>
      <c r="C36" s="57" t="s">
        <v>723</v>
      </c>
      <c r="D36" s="54" t="s">
        <v>2215</v>
      </c>
      <c r="E36" s="6" t="s">
        <v>721</v>
      </c>
      <c r="F36" s="19">
        <v>1000</v>
      </c>
      <c r="G36" s="24">
        <v>9902.44</v>
      </c>
      <c r="H36" s="24">
        <v>0.97</v>
      </c>
      <c r="I36" s="31">
        <v>8.1399000000000008</v>
      </c>
      <c r="J36" s="31"/>
      <c r="K36" s="35" t="s">
        <v>580</v>
      </c>
    </row>
    <row r="37" spans="2:11" x14ac:dyDescent="0.25">
      <c r="B37" s="8" t="s">
        <v>2216</v>
      </c>
      <c r="C37" s="57" t="s">
        <v>2217</v>
      </c>
      <c r="D37" s="54" t="s">
        <v>2218</v>
      </c>
      <c r="E37" s="6" t="s">
        <v>629</v>
      </c>
      <c r="F37" s="19">
        <v>950</v>
      </c>
      <c r="G37" s="24">
        <v>9498.9699999999993</v>
      </c>
      <c r="H37" s="24">
        <v>0.93</v>
      </c>
      <c r="I37" s="31">
        <v>8.34</v>
      </c>
      <c r="J37" s="31">
        <v>8.3806000000000012</v>
      </c>
      <c r="K37" s="35" t="s">
        <v>580</v>
      </c>
    </row>
    <row r="38" spans="2:11" x14ac:dyDescent="0.25">
      <c r="B38" s="8" t="s">
        <v>2219</v>
      </c>
      <c r="C38" s="57" t="s">
        <v>288</v>
      </c>
      <c r="D38" s="54" t="s">
        <v>2220</v>
      </c>
      <c r="E38" s="6" t="s">
        <v>587</v>
      </c>
      <c r="F38" s="19">
        <v>900</v>
      </c>
      <c r="G38" s="24">
        <v>8966.5400000000009</v>
      </c>
      <c r="H38" s="24">
        <v>0.88</v>
      </c>
      <c r="I38" s="31">
        <v>7.7827000000000002</v>
      </c>
      <c r="J38" s="31"/>
      <c r="K38" s="35" t="s">
        <v>580</v>
      </c>
    </row>
    <row r="39" spans="2:11" x14ac:dyDescent="0.25">
      <c r="B39" s="8" t="s">
        <v>2221</v>
      </c>
      <c r="C39" s="57" t="s">
        <v>1601</v>
      </c>
      <c r="D39" s="54" t="s">
        <v>2222</v>
      </c>
      <c r="E39" s="6" t="s">
        <v>621</v>
      </c>
      <c r="F39" s="19">
        <v>800</v>
      </c>
      <c r="G39" s="24">
        <v>7939.47</v>
      </c>
      <c r="H39" s="24">
        <v>0.78</v>
      </c>
      <c r="I39" s="31">
        <v>8.3025000000000002</v>
      </c>
      <c r="J39" s="31"/>
      <c r="K39" s="35" t="s">
        <v>580</v>
      </c>
    </row>
    <row r="40" spans="2:11" x14ac:dyDescent="0.25">
      <c r="B40" s="8" t="s">
        <v>2223</v>
      </c>
      <c r="C40" s="57" t="s">
        <v>1049</v>
      </c>
      <c r="D40" s="54" t="s">
        <v>2224</v>
      </c>
      <c r="E40" s="6" t="s">
        <v>579</v>
      </c>
      <c r="F40" s="19">
        <v>750</v>
      </c>
      <c r="G40" s="24">
        <v>7546.53</v>
      </c>
      <c r="H40" s="24">
        <v>0.74</v>
      </c>
      <c r="I40" s="31">
        <v>8.2249999999999996</v>
      </c>
      <c r="J40" s="31"/>
      <c r="K40" s="35" t="s">
        <v>580</v>
      </c>
    </row>
    <row r="41" spans="2:11" x14ac:dyDescent="0.25">
      <c r="B41" s="8" t="s">
        <v>1545</v>
      </c>
      <c r="C41" s="57" t="s">
        <v>1543</v>
      </c>
      <c r="D41" s="54" t="s">
        <v>1546</v>
      </c>
      <c r="E41" s="6" t="s">
        <v>749</v>
      </c>
      <c r="F41" s="19">
        <v>7500</v>
      </c>
      <c r="G41" s="24">
        <v>7509.83</v>
      </c>
      <c r="H41" s="24">
        <v>0.73</v>
      </c>
      <c r="I41" s="31">
        <v>8.3224999999999998</v>
      </c>
      <c r="J41" s="31"/>
      <c r="K41" s="35" t="s">
        <v>580</v>
      </c>
    </row>
    <row r="42" spans="2:11" x14ac:dyDescent="0.25">
      <c r="B42" s="8" t="s">
        <v>1703</v>
      </c>
      <c r="C42" s="57" t="s">
        <v>625</v>
      </c>
      <c r="D42" s="54" t="s">
        <v>1704</v>
      </c>
      <c r="E42" s="6" t="s">
        <v>579</v>
      </c>
      <c r="F42" s="19">
        <v>750</v>
      </c>
      <c r="G42" s="24">
        <v>7470.51</v>
      </c>
      <c r="H42" s="24">
        <v>0.73</v>
      </c>
      <c r="I42" s="31">
        <v>7.81</v>
      </c>
      <c r="J42" s="31"/>
      <c r="K42" s="35" t="s">
        <v>580</v>
      </c>
    </row>
    <row r="43" spans="2:11" x14ac:dyDescent="0.25">
      <c r="B43" s="8" t="s">
        <v>2225</v>
      </c>
      <c r="C43" s="57" t="s">
        <v>577</v>
      </c>
      <c r="D43" s="54" t="s">
        <v>2226</v>
      </c>
      <c r="E43" s="6" t="s">
        <v>1335</v>
      </c>
      <c r="F43" s="19">
        <v>650</v>
      </c>
      <c r="G43" s="24">
        <v>6485.95</v>
      </c>
      <c r="H43" s="24">
        <v>0.63</v>
      </c>
      <c r="I43" s="31">
        <v>7.4351000000000003</v>
      </c>
      <c r="J43" s="31"/>
      <c r="K43" s="35" t="s">
        <v>580</v>
      </c>
    </row>
    <row r="44" spans="2:11" x14ac:dyDescent="0.25">
      <c r="B44" s="8" t="s">
        <v>2227</v>
      </c>
      <c r="C44" s="57" t="s">
        <v>640</v>
      </c>
      <c r="D44" s="54" t="s">
        <v>2228</v>
      </c>
      <c r="E44" s="6" t="s">
        <v>1335</v>
      </c>
      <c r="F44" s="19">
        <v>500</v>
      </c>
      <c r="G44" s="24">
        <v>5012.87</v>
      </c>
      <c r="H44" s="24">
        <v>0.49</v>
      </c>
      <c r="I44" s="31">
        <v>8.0086999999999993</v>
      </c>
      <c r="J44" s="31"/>
      <c r="K44" s="35" t="s">
        <v>580</v>
      </c>
    </row>
    <row r="45" spans="2:11" x14ac:dyDescent="0.25">
      <c r="B45" s="8" t="s">
        <v>2229</v>
      </c>
      <c r="C45" s="57" t="s">
        <v>483</v>
      </c>
      <c r="D45" s="54" t="s">
        <v>2230</v>
      </c>
      <c r="E45" s="6" t="s">
        <v>587</v>
      </c>
      <c r="F45" s="19">
        <v>500</v>
      </c>
      <c r="G45" s="24">
        <v>4998.75</v>
      </c>
      <c r="H45" s="24">
        <v>0.49</v>
      </c>
      <c r="I45" s="31">
        <v>7.6848999999999998</v>
      </c>
      <c r="J45" s="31"/>
      <c r="K45" s="35" t="s">
        <v>580</v>
      </c>
    </row>
    <row r="46" spans="2:11" x14ac:dyDescent="0.25">
      <c r="B46" s="8" t="s">
        <v>1682</v>
      </c>
      <c r="C46" s="57" t="s">
        <v>577</v>
      </c>
      <c r="D46" s="54" t="s">
        <v>1683</v>
      </c>
      <c r="E46" s="6" t="s">
        <v>579</v>
      </c>
      <c r="F46" s="19">
        <v>500</v>
      </c>
      <c r="G46" s="24">
        <v>4990.1000000000004</v>
      </c>
      <c r="H46" s="24">
        <v>0.49</v>
      </c>
      <c r="I46" s="31">
        <v>7.835</v>
      </c>
      <c r="J46" s="31"/>
      <c r="K46" s="35" t="s">
        <v>580</v>
      </c>
    </row>
    <row r="47" spans="2:11" x14ac:dyDescent="0.25">
      <c r="B47" s="8" t="s">
        <v>1551</v>
      </c>
      <c r="C47" s="57" t="s">
        <v>625</v>
      </c>
      <c r="D47" s="54" t="s">
        <v>1552</v>
      </c>
      <c r="E47" s="6" t="s">
        <v>579</v>
      </c>
      <c r="F47" s="19">
        <v>5000</v>
      </c>
      <c r="G47" s="24">
        <v>4984.38</v>
      </c>
      <c r="H47" s="24">
        <v>0.49</v>
      </c>
      <c r="I47" s="31">
        <v>7.74</v>
      </c>
      <c r="J47" s="31"/>
      <c r="K47" s="35" t="s">
        <v>580</v>
      </c>
    </row>
    <row r="48" spans="2:11" x14ac:dyDescent="0.25">
      <c r="B48" s="8" t="s">
        <v>1705</v>
      </c>
      <c r="C48" s="57" t="s">
        <v>65</v>
      </c>
      <c r="D48" s="54" t="s">
        <v>1706</v>
      </c>
      <c r="E48" s="6" t="s">
        <v>579</v>
      </c>
      <c r="F48" s="19">
        <v>5000</v>
      </c>
      <c r="G48" s="24">
        <v>4978.9399999999996</v>
      </c>
      <c r="H48" s="24">
        <v>0.49</v>
      </c>
      <c r="I48" s="31">
        <v>7.8</v>
      </c>
      <c r="J48" s="31"/>
      <c r="K48" s="35" t="s">
        <v>580</v>
      </c>
    </row>
    <row r="49" spans="2:11" x14ac:dyDescent="0.25">
      <c r="B49" s="8" t="s">
        <v>2231</v>
      </c>
      <c r="C49" s="57" t="s">
        <v>625</v>
      </c>
      <c r="D49" s="54" t="s">
        <v>2232</v>
      </c>
      <c r="E49" s="6" t="s">
        <v>579</v>
      </c>
      <c r="F49" s="19">
        <v>500</v>
      </c>
      <c r="G49" s="24">
        <v>4978.2299999999996</v>
      </c>
      <c r="H49" s="24">
        <v>0.49</v>
      </c>
      <c r="I49" s="31">
        <v>7.4997999999999996</v>
      </c>
      <c r="J49" s="31"/>
      <c r="K49" s="35"/>
    </row>
    <row r="50" spans="2:11" x14ac:dyDescent="0.25">
      <c r="B50" s="8" t="s">
        <v>2233</v>
      </c>
      <c r="C50" s="57" t="s">
        <v>1049</v>
      </c>
      <c r="D50" s="54" t="s">
        <v>2234</v>
      </c>
      <c r="E50" s="6" t="s">
        <v>579</v>
      </c>
      <c r="F50" s="19">
        <v>500</v>
      </c>
      <c r="G50" s="24">
        <v>4972.6400000000003</v>
      </c>
      <c r="H50" s="24">
        <v>0.49</v>
      </c>
      <c r="I50" s="31">
        <v>8.0673999999999992</v>
      </c>
      <c r="J50" s="31"/>
      <c r="K50" s="35" t="s">
        <v>580</v>
      </c>
    </row>
    <row r="51" spans="2:11" x14ac:dyDescent="0.25">
      <c r="B51" s="8" t="s">
        <v>2235</v>
      </c>
      <c r="C51" s="57" t="s">
        <v>585</v>
      </c>
      <c r="D51" s="54" t="s">
        <v>2236</v>
      </c>
      <c r="E51" s="6" t="s">
        <v>587</v>
      </c>
      <c r="F51" s="19">
        <v>500</v>
      </c>
      <c r="G51" s="24">
        <v>4899.93</v>
      </c>
      <c r="H51" s="24">
        <v>0.48</v>
      </c>
      <c r="I51" s="31">
        <v>8.6613000000000007</v>
      </c>
      <c r="J51" s="31"/>
      <c r="K51" s="35" t="s">
        <v>580</v>
      </c>
    </row>
    <row r="52" spans="2:11" x14ac:dyDescent="0.25">
      <c r="B52" s="8" t="s">
        <v>2237</v>
      </c>
      <c r="C52" s="57" t="s">
        <v>1141</v>
      </c>
      <c r="D52" s="54" t="s">
        <v>2238</v>
      </c>
      <c r="E52" s="6" t="s">
        <v>579</v>
      </c>
      <c r="F52" s="19">
        <v>500</v>
      </c>
      <c r="G52" s="24">
        <v>4881.88</v>
      </c>
      <c r="H52" s="24">
        <v>0.48</v>
      </c>
      <c r="I52" s="31">
        <v>8.4</v>
      </c>
      <c r="J52" s="31"/>
      <c r="K52" s="35" t="s">
        <v>580</v>
      </c>
    </row>
    <row r="53" spans="2:11" x14ac:dyDescent="0.25">
      <c r="B53" s="8" t="s">
        <v>2239</v>
      </c>
      <c r="C53" s="57" t="s">
        <v>577</v>
      </c>
      <c r="D53" s="54" t="s">
        <v>2240</v>
      </c>
      <c r="E53" s="6" t="s">
        <v>579</v>
      </c>
      <c r="F53" s="19">
        <v>500</v>
      </c>
      <c r="G53" s="24">
        <v>4869.92</v>
      </c>
      <c r="H53" s="24">
        <v>0.48</v>
      </c>
      <c r="I53" s="31">
        <v>7.8150000000000004</v>
      </c>
      <c r="J53" s="31"/>
      <c r="K53" s="35" t="s">
        <v>580</v>
      </c>
    </row>
    <row r="54" spans="2:11" x14ac:dyDescent="0.25">
      <c r="B54" s="8" t="s">
        <v>2241</v>
      </c>
      <c r="C54" s="57" t="s">
        <v>688</v>
      </c>
      <c r="D54" s="54" t="s">
        <v>2242</v>
      </c>
      <c r="E54" s="6" t="s">
        <v>579</v>
      </c>
      <c r="F54" s="19">
        <v>500</v>
      </c>
      <c r="G54" s="24">
        <v>4804.33</v>
      </c>
      <c r="H54" s="24">
        <v>0.47</v>
      </c>
      <c r="I54" s="31">
        <v>7.95</v>
      </c>
      <c r="J54" s="31"/>
      <c r="K54" s="35"/>
    </row>
    <row r="55" spans="2:11" x14ac:dyDescent="0.25">
      <c r="B55" s="8" t="s">
        <v>2243</v>
      </c>
      <c r="C55" s="57" t="s">
        <v>1049</v>
      </c>
      <c r="D55" s="54" t="s">
        <v>2244</v>
      </c>
      <c r="E55" s="6" t="s">
        <v>1335</v>
      </c>
      <c r="F55" s="19">
        <v>4369</v>
      </c>
      <c r="G55" s="24">
        <v>4355.6099999999997</v>
      </c>
      <c r="H55" s="24">
        <v>0.43</v>
      </c>
      <c r="I55" s="31">
        <v>8.2249999999999996</v>
      </c>
      <c r="J55" s="31"/>
      <c r="K55" s="35" t="s">
        <v>580</v>
      </c>
    </row>
    <row r="56" spans="2:11" x14ac:dyDescent="0.25">
      <c r="B56" s="8" t="s">
        <v>2245</v>
      </c>
      <c r="C56" s="57" t="s">
        <v>1196</v>
      </c>
      <c r="D56" s="54" t="s">
        <v>2246</v>
      </c>
      <c r="E56" s="6" t="s">
        <v>579</v>
      </c>
      <c r="F56" s="19">
        <v>346</v>
      </c>
      <c r="G56" s="24">
        <v>4135.3</v>
      </c>
      <c r="H56" s="24">
        <v>0.4</v>
      </c>
      <c r="I56" s="31">
        <v>7.7995000000000001</v>
      </c>
      <c r="J56" s="31"/>
      <c r="K56" s="35"/>
    </row>
    <row r="57" spans="2:11" x14ac:dyDescent="0.25">
      <c r="B57" s="8" t="s">
        <v>2248</v>
      </c>
      <c r="C57" s="57" t="s">
        <v>585</v>
      </c>
      <c r="D57" s="54" t="s">
        <v>2249</v>
      </c>
      <c r="E57" s="6" t="s">
        <v>587</v>
      </c>
      <c r="F57" s="19">
        <v>350</v>
      </c>
      <c r="G57" s="24">
        <v>3497.41</v>
      </c>
      <c r="H57" s="24">
        <v>0.34</v>
      </c>
      <c r="I57" s="31">
        <v>8.7050000000000001</v>
      </c>
      <c r="J57" s="31"/>
      <c r="K57" s="35" t="s">
        <v>580</v>
      </c>
    </row>
    <row r="58" spans="2:11" x14ac:dyDescent="0.25">
      <c r="B58" s="8" t="s">
        <v>2250</v>
      </c>
      <c r="C58" s="57" t="s">
        <v>625</v>
      </c>
      <c r="D58" s="54" t="s">
        <v>2251</v>
      </c>
      <c r="E58" s="6" t="s">
        <v>579</v>
      </c>
      <c r="F58" s="19">
        <v>250</v>
      </c>
      <c r="G58" s="24">
        <v>2519.46</v>
      </c>
      <c r="H58" s="24">
        <v>0.25</v>
      </c>
      <c r="I58" s="31">
        <v>7.8150000000000004</v>
      </c>
      <c r="J58" s="31"/>
      <c r="K58" s="35" t="s">
        <v>580</v>
      </c>
    </row>
    <row r="59" spans="2:11" x14ac:dyDescent="0.25">
      <c r="B59" s="8" t="s">
        <v>2252</v>
      </c>
      <c r="C59" s="57" t="s">
        <v>582</v>
      </c>
      <c r="D59" s="54" t="s">
        <v>2253</v>
      </c>
      <c r="E59" s="6" t="s">
        <v>1335</v>
      </c>
      <c r="F59" s="19">
        <v>250</v>
      </c>
      <c r="G59" s="24">
        <v>2489.19</v>
      </c>
      <c r="H59" s="24">
        <v>0.24</v>
      </c>
      <c r="I59" s="31">
        <v>7.78</v>
      </c>
      <c r="J59" s="31"/>
      <c r="K59" s="35" t="s">
        <v>580</v>
      </c>
    </row>
    <row r="60" spans="2:11" x14ac:dyDescent="0.25">
      <c r="B60" s="8" t="s">
        <v>576</v>
      </c>
      <c r="C60" s="57" t="s">
        <v>577</v>
      </c>
      <c r="D60" s="54" t="s">
        <v>578</v>
      </c>
      <c r="E60" s="6" t="s">
        <v>579</v>
      </c>
      <c r="F60" s="19">
        <v>2000</v>
      </c>
      <c r="G60" s="24">
        <v>1989.36</v>
      </c>
      <c r="H60" s="24">
        <v>0.19</v>
      </c>
      <c r="I60" s="31">
        <v>7.7850000000000001</v>
      </c>
      <c r="J60" s="31"/>
      <c r="K60" s="35" t="s">
        <v>580</v>
      </c>
    </row>
    <row r="61" spans="2:11" x14ac:dyDescent="0.25">
      <c r="B61" s="8" t="s">
        <v>2254</v>
      </c>
      <c r="C61" s="57" t="s">
        <v>577</v>
      </c>
      <c r="D61" s="54" t="s">
        <v>2255</v>
      </c>
      <c r="E61" s="6" t="s">
        <v>1335</v>
      </c>
      <c r="F61" s="19">
        <v>190</v>
      </c>
      <c r="G61" s="24">
        <v>1893.7</v>
      </c>
      <c r="H61" s="24">
        <v>0.19</v>
      </c>
      <c r="I61" s="31">
        <v>7.5250000000000004</v>
      </c>
      <c r="J61" s="31"/>
      <c r="K61" s="35" t="s">
        <v>580</v>
      </c>
    </row>
    <row r="62" spans="2:11" x14ac:dyDescent="0.25">
      <c r="C62" s="58" t="s">
        <v>39</v>
      </c>
      <c r="D62" s="54"/>
      <c r="E62" s="6"/>
      <c r="F62" s="19"/>
      <c r="G62" s="25">
        <v>467235.51</v>
      </c>
      <c r="H62" s="25">
        <v>45.73</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8</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9</v>
      </c>
      <c r="D68" s="54"/>
      <c r="E68" s="6"/>
      <c r="F68" s="19"/>
      <c r="G68" s="24"/>
      <c r="H68" s="24"/>
      <c r="I68" s="31"/>
      <c r="J68" s="31"/>
      <c r="K68" s="35"/>
    </row>
    <row r="69" spans="2:11" x14ac:dyDescent="0.25">
      <c r="B69" s="8" t="s">
        <v>1567</v>
      </c>
      <c r="C69" s="57" t="s">
        <v>4717</v>
      </c>
      <c r="D69" s="54" t="s">
        <v>1568</v>
      </c>
      <c r="E69" s="6" t="s">
        <v>656</v>
      </c>
      <c r="F69" s="19">
        <v>99000000</v>
      </c>
      <c r="G69" s="24">
        <v>98422.24</v>
      </c>
      <c r="H69" s="24">
        <v>9.6300000000000008</v>
      </c>
      <c r="I69" s="31">
        <v>0</v>
      </c>
      <c r="J69" s="31"/>
      <c r="K69" s="35"/>
    </row>
    <row r="70" spans="2:11" x14ac:dyDescent="0.25">
      <c r="B70" s="8" t="s">
        <v>653</v>
      </c>
      <c r="C70" s="57" t="s">
        <v>654</v>
      </c>
      <c r="D70" s="54" t="s">
        <v>655</v>
      </c>
      <c r="E70" s="6" t="s">
        <v>656</v>
      </c>
      <c r="F70" s="19">
        <v>15000000</v>
      </c>
      <c r="G70" s="24">
        <v>15002.39</v>
      </c>
      <c r="H70" s="24">
        <v>1.47</v>
      </c>
      <c r="I70" s="31">
        <v>7.3047186999999996</v>
      </c>
      <c r="J70" s="31"/>
      <c r="K70" s="35"/>
    </row>
    <row r="71" spans="2:11" x14ac:dyDescent="0.25">
      <c r="B71" s="8" t="s">
        <v>1025</v>
      </c>
      <c r="C71" s="57" t="s">
        <v>1026</v>
      </c>
      <c r="D71" s="54" t="s">
        <v>1027</v>
      </c>
      <c r="E71" s="6" t="s">
        <v>656</v>
      </c>
      <c r="F71" s="19">
        <v>5000000</v>
      </c>
      <c r="G71" s="24">
        <v>5007.24</v>
      </c>
      <c r="H71" s="24">
        <v>0.49</v>
      </c>
      <c r="I71" s="31">
        <v>7.2653888000000002</v>
      </c>
      <c r="J71" s="31"/>
      <c r="K71" s="35"/>
    </row>
    <row r="72" spans="2:11" x14ac:dyDescent="0.25">
      <c r="B72" s="8" t="s">
        <v>2256</v>
      </c>
      <c r="C72" s="57" t="s">
        <v>2257</v>
      </c>
      <c r="D72" s="54" t="s">
        <v>2258</v>
      </c>
      <c r="E72" s="6" t="s">
        <v>656</v>
      </c>
      <c r="F72" s="19">
        <v>5000000</v>
      </c>
      <c r="G72" s="24">
        <v>4954.2700000000004</v>
      </c>
      <c r="H72" s="24">
        <v>0.48</v>
      </c>
      <c r="I72" s="31">
        <v>7.4682807999999996</v>
      </c>
      <c r="J72" s="31"/>
      <c r="K72" s="35"/>
    </row>
    <row r="73" spans="2:11" x14ac:dyDescent="0.25">
      <c r="B73" s="8" t="s">
        <v>1077</v>
      </c>
      <c r="C73" s="57" t="s">
        <v>1078</v>
      </c>
      <c r="D73" s="54" t="s">
        <v>1079</v>
      </c>
      <c r="E73" s="6" t="s">
        <v>656</v>
      </c>
      <c r="F73" s="19">
        <v>3500000</v>
      </c>
      <c r="G73" s="24">
        <v>3531.03</v>
      </c>
      <c r="H73" s="24">
        <v>0.35</v>
      </c>
      <c r="I73" s="31">
        <v>7.2116160000000002</v>
      </c>
      <c r="J73" s="31"/>
      <c r="K73" s="35"/>
    </row>
    <row r="74" spans="2:11" x14ac:dyDescent="0.25">
      <c r="C74" s="58" t="s">
        <v>39</v>
      </c>
      <c r="D74" s="54"/>
      <c r="E74" s="6"/>
      <c r="F74" s="19"/>
      <c r="G74" s="25">
        <v>126917.17</v>
      </c>
      <c r="H74" s="25">
        <v>12.42</v>
      </c>
      <c r="I74" s="31"/>
      <c r="J74" s="31"/>
      <c r="K74" s="35"/>
    </row>
    <row r="75" spans="2:11" x14ac:dyDescent="0.25">
      <c r="C75" s="57"/>
      <c r="D75" s="54"/>
      <c r="E75" s="6"/>
      <c r="F75" s="19"/>
      <c r="G75" s="24"/>
      <c r="H75" s="24"/>
      <c r="I75" s="31"/>
      <c r="J75" s="31"/>
      <c r="K75" s="35"/>
    </row>
    <row r="76" spans="2:11" x14ac:dyDescent="0.25">
      <c r="C76" s="59" t="s">
        <v>10</v>
      </c>
      <c r="D76" s="54"/>
      <c r="E76" s="6"/>
      <c r="F76" s="19"/>
      <c r="G76" s="24"/>
      <c r="H76" s="24"/>
      <c r="I76" s="31"/>
      <c r="J76" s="31"/>
      <c r="K76" s="35"/>
    </row>
    <row r="77" spans="2:11" x14ac:dyDescent="0.25">
      <c r="B77" s="8" t="s">
        <v>2259</v>
      </c>
      <c r="C77" s="57" t="s">
        <v>2260</v>
      </c>
      <c r="D77" s="54" t="s">
        <v>2261</v>
      </c>
      <c r="E77" s="6" t="s">
        <v>656</v>
      </c>
      <c r="F77" s="19">
        <v>11500000</v>
      </c>
      <c r="G77" s="24">
        <v>11579.05</v>
      </c>
      <c r="H77" s="24">
        <v>1.1299999999999999</v>
      </c>
      <c r="I77" s="31">
        <v>7.5389869999999997</v>
      </c>
      <c r="J77" s="31"/>
      <c r="K77" s="35"/>
    </row>
    <row r="78" spans="2:11" x14ac:dyDescent="0.25">
      <c r="B78" s="8" t="s">
        <v>2262</v>
      </c>
      <c r="C78" s="57" t="s">
        <v>2263</v>
      </c>
      <c r="D78" s="54" t="s">
        <v>2264</v>
      </c>
      <c r="E78" s="6" t="s">
        <v>656</v>
      </c>
      <c r="F78" s="19">
        <v>10000000</v>
      </c>
      <c r="G78" s="24">
        <v>10121.42</v>
      </c>
      <c r="H78" s="24">
        <v>0.99</v>
      </c>
      <c r="I78" s="31">
        <v>7.5607462999999999</v>
      </c>
      <c r="J78" s="31"/>
      <c r="K78" s="35"/>
    </row>
    <row r="79" spans="2:11" x14ac:dyDescent="0.25">
      <c r="B79" s="8" t="s">
        <v>2265</v>
      </c>
      <c r="C79" s="57" t="s">
        <v>2266</v>
      </c>
      <c r="D79" s="54" t="s">
        <v>2267</v>
      </c>
      <c r="E79" s="6" t="s">
        <v>656</v>
      </c>
      <c r="F79" s="19">
        <v>10000000</v>
      </c>
      <c r="G79" s="24">
        <v>10062.26</v>
      </c>
      <c r="H79" s="24">
        <v>0.98</v>
      </c>
      <c r="I79" s="31">
        <v>7.5306629999999997</v>
      </c>
      <c r="J79" s="31"/>
      <c r="K79" s="35"/>
    </row>
    <row r="80" spans="2:11" x14ac:dyDescent="0.25">
      <c r="B80" s="8" t="s">
        <v>2268</v>
      </c>
      <c r="C80" s="57" t="s">
        <v>2269</v>
      </c>
      <c r="D80" s="54" t="s">
        <v>2270</v>
      </c>
      <c r="E80" s="6" t="s">
        <v>656</v>
      </c>
      <c r="F80" s="19">
        <v>7000000</v>
      </c>
      <c r="G80" s="24">
        <v>7052.66</v>
      </c>
      <c r="H80" s="24">
        <v>0.69</v>
      </c>
      <c r="I80" s="31">
        <v>7.5306629999999997</v>
      </c>
      <c r="J80" s="31"/>
      <c r="K80" s="35"/>
    </row>
    <row r="81" spans="1:11" x14ac:dyDescent="0.25">
      <c r="B81" s="8" t="s">
        <v>2271</v>
      </c>
      <c r="C81" s="57" t="s">
        <v>2272</v>
      </c>
      <c r="D81" s="54" t="s">
        <v>2273</v>
      </c>
      <c r="E81" s="6" t="s">
        <v>656</v>
      </c>
      <c r="F81" s="19">
        <v>2500000</v>
      </c>
      <c r="G81" s="24">
        <v>2523.8200000000002</v>
      </c>
      <c r="H81" s="24">
        <v>0.25</v>
      </c>
      <c r="I81" s="31">
        <v>7.5424629999999997</v>
      </c>
      <c r="J81" s="31"/>
      <c r="K81" s="35"/>
    </row>
    <row r="82" spans="1:11" x14ac:dyDescent="0.25">
      <c r="C82" s="58" t="s">
        <v>39</v>
      </c>
      <c r="D82" s="54"/>
      <c r="E82" s="6"/>
      <c r="F82" s="19"/>
      <c r="G82" s="25">
        <v>41339.21</v>
      </c>
      <c r="H82" s="25">
        <v>4.04</v>
      </c>
      <c r="I82" s="31"/>
      <c r="J82" s="31"/>
      <c r="K82" s="35"/>
    </row>
    <row r="83" spans="1:11" x14ac:dyDescent="0.25">
      <c r="C83" s="57"/>
      <c r="D83" s="54"/>
      <c r="E83" s="6"/>
      <c r="F83" s="19"/>
      <c r="G83" s="24"/>
      <c r="H83" s="24"/>
      <c r="I83" s="31"/>
      <c r="J83" s="31"/>
      <c r="K83" s="35"/>
    </row>
    <row r="84" spans="1:11" x14ac:dyDescent="0.25">
      <c r="A84" s="10"/>
      <c r="B84" s="28"/>
      <c r="C84" s="58" t="s">
        <v>11</v>
      </c>
      <c r="D84" s="54"/>
      <c r="E84" s="6"/>
      <c r="F84" s="19"/>
      <c r="G84" s="24"/>
      <c r="H84" s="24"/>
      <c r="I84" s="31"/>
      <c r="J84" s="31"/>
      <c r="K84" s="35"/>
    </row>
    <row r="85" spans="1:11" x14ac:dyDescent="0.25">
      <c r="C85" s="59" t="s">
        <v>13</v>
      </c>
      <c r="D85" s="54"/>
      <c r="E85" s="6"/>
      <c r="F85" s="19"/>
      <c r="G85" s="24"/>
      <c r="H85" s="24"/>
      <c r="I85" s="31"/>
      <c r="J85" s="31"/>
      <c r="K85" s="35"/>
    </row>
    <row r="86" spans="1:11" x14ac:dyDescent="0.25">
      <c r="B86" s="8" t="s">
        <v>1365</v>
      </c>
      <c r="C86" s="57" t="s">
        <v>1167</v>
      </c>
      <c r="D86" s="54" t="s">
        <v>1366</v>
      </c>
      <c r="E86" s="6" t="s">
        <v>690</v>
      </c>
      <c r="F86" s="19">
        <v>6000</v>
      </c>
      <c r="G86" s="24">
        <v>29521.74</v>
      </c>
      <c r="H86" s="24">
        <v>2.89</v>
      </c>
      <c r="I86" s="31">
        <v>7.3000999999999996</v>
      </c>
      <c r="J86" s="31"/>
      <c r="K86" s="35"/>
    </row>
    <row r="87" spans="1:11" x14ac:dyDescent="0.25">
      <c r="B87" s="8" t="s">
        <v>1367</v>
      </c>
      <c r="C87" s="57" t="s">
        <v>1368</v>
      </c>
      <c r="D87" s="54" t="s">
        <v>1369</v>
      </c>
      <c r="E87" s="6" t="s">
        <v>690</v>
      </c>
      <c r="F87" s="19">
        <v>3000</v>
      </c>
      <c r="G87" s="24">
        <v>14932.13</v>
      </c>
      <c r="H87" s="24">
        <v>1.46</v>
      </c>
      <c r="I87" s="31">
        <v>7.9005999999999998</v>
      </c>
      <c r="J87" s="31"/>
      <c r="K87" s="35" t="s">
        <v>580</v>
      </c>
    </row>
    <row r="88" spans="1:11" x14ac:dyDescent="0.25">
      <c r="B88" s="8" t="s">
        <v>2274</v>
      </c>
      <c r="C88" s="57" t="s">
        <v>1398</v>
      </c>
      <c r="D88" s="54" t="s">
        <v>2275</v>
      </c>
      <c r="E88" s="6" t="s">
        <v>690</v>
      </c>
      <c r="F88" s="19">
        <v>3000</v>
      </c>
      <c r="G88" s="24">
        <v>14816.52</v>
      </c>
      <c r="H88" s="24">
        <v>1.45</v>
      </c>
      <c r="I88" s="31">
        <v>7.9301000000000004</v>
      </c>
      <c r="J88" s="31"/>
      <c r="K88" s="35" t="s">
        <v>580</v>
      </c>
    </row>
    <row r="89" spans="1:11" x14ac:dyDescent="0.25">
      <c r="B89" s="8" t="s">
        <v>2276</v>
      </c>
      <c r="C89" s="57" t="s">
        <v>2277</v>
      </c>
      <c r="D89" s="54" t="s">
        <v>2278</v>
      </c>
      <c r="E89" s="6" t="s">
        <v>690</v>
      </c>
      <c r="F89" s="19">
        <v>3000</v>
      </c>
      <c r="G89" s="24">
        <v>14783.09</v>
      </c>
      <c r="H89" s="24">
        <v>1.45</v>
      </c>
      <c r="I89" s="31">
        <v>8.1150000000000002</v>
      </c>
      <c r="J89" s="31"/>
      <c r="K89" s="35" t="s">
        <v>580</v>
      </c>
    </row>
    <row r="90" spans="1:11" x14ac:dyDescent="0.25">
      <c r="B90" s="8" t="s">
        <v>2279</v>
      </c>
      <c r="C90" s="57" t="s">
        <v>199</v>
      </c>
      <c r="D90" s="54" t="s">
        <v>2280</v>
      </c>
      <c r="E90" s="6" t="s">
        <v>690</v>
      </c>
      <c r="F90" s="19">
        <v>2500</v>
      </c>
      <c r="G90" s="24">
        <v>12066.6</v>
      </c>
      <c r="H90" s="24">
        <v>1.18</v>
      </c>
      <c r="I90" s="31">
        <v>8.7399000000000004</v>
      </c>
      <c r="J90" s="31"/>
      <c r="K90" s="35" t="s">
        <v>580</v>
      </c>
    </row>
    <row r="91" spans="1:11" x14ac:dyDescent="0.25">
      <c r="B91" s="8" t="s">
        <v>2281</v>
      </c>
      <c r="C91" s="57" t="s">
        <v>1530</v>
      </c>
      <c r="D91" s="54" t="s">
        <v>2282</v>
      </c>
      <c r="E91" s="6" t="s">
        <v>690</v>
      </c>
      <c r="F91" s="19">
        <v>2000</v>
      </c>
      <c r="G91" s="24">
        <v>9880.99</v>
      </c>
      <c r="H91" s="24">
        <v>0.97</v>
      </c>
      <c r="I91" s="31">
        <v>7.5796000000000001</v>
      </c>
      <c r="J91" s="31"/>
      <c r="K91" s="35" t="s">
        <v>580</v>
      </c>
    </row>
    <row r="92" spans="1:11" x14ac:dyDescent="0.25">
      <c r="B92" s="8" t="s">
        <v>1393</v>
      </c>
      <c r="C92" s="57" t="s">
        <v>199</v>
      </c>
      <c r="D92" s="54" t="s">
        <v>1394</v>
      </c>
      <c r="E92" s="6" t="s">
        <v>690</v>
      </c>
      <c r="F92" s="19">
        <v>2000</v>
      </c>
      <c r="G92" s="24">
        <v>9827.48</v>
      </c>
      <c r="H92" s="24">
        <v>0.96</v>
      </c>
      <c r="I92" s="31">
        <v>8.2149999999999999</v>
      </c>
      <c r="J92" s="31"/>
      <c r="K92" s="35" t="s">
        <v>580</v>
      </c>
    </row>
    <row r="93" spans="1:11" x14ac:dyDescent="0.25">
      <c r="B93" s="8" t="s">
        <v>2283</v>
      </c>
      <c r="C93" s="57" t="s">
        <v>199</v>
      </c>
      <c r="D93" s="54" t="s">
        <v>2284</v>
      </c>
      <c r="E93" s="6" t="s">
        <v>690</v>
      </c>
      <c r="F93" s="19">
        <v>1500</v>
      </c>
      <c r="G93" s="24">
        <v>7322.9</v>
      </c>
      <c r="H93" s="24">
        <v>0.72</v>
      </c>
      <c r="I93" s="31">
        <v>8.74</v>
      </c>
      <c r="J93" s="31"/>
      <c r="K93" s="35" t="s">
        <v>580</v>
      </c>
    </row>
    <row r="94" spans="1:11" x14ac:dyDescent="0.25">
      <c r="B94" s="8" t="s">
        <v>2285</v>
      </c>
      <c r="C94" s="57" t="s">
        <v>1167</v>
      </c>
      <c r="D94" s="54" t="s">
        <v>2286</v>
      </c>
      <c r="E94" s="6" t="s">
        <v>690</v>
      </c>
      <c r="F94" s="19">
        <v>1000</v>
      </c>
      <c r="G94" s="24">
        <v>4927.08</v>
      </c>
      <c r="H94" s="24">
        <v>0.48</v>
      </c>
      <c r="I94" s="31">
        <v>7.2999000000000001</v>
      </c>
      <c r="J94" s="31"/>
      <c r="K94" s="35" t="s">
        <v>580</v>
      </c>
    </row>
    <row r="95" spans="1:11" x14ac:dyDescent="0.25">
      <c r="B95" s="8" t="s">
        <v>2287</v>
      </c>
      <c r="C95" s="57" t="s">
        <v>582</v>
      </c>
      <c r="D95" s="54" t="s">
        <v>2288</v>
      </c>
      <c r="E95" s="6" t="s">
        <v>690</v>
      </c>
      <c r="F95" s="19">
        <v>1000</v>
      </c>
      <c r="G95" s="24">
        <v>4926.2</v>
      </c>
      <c r="H95" s="24">
        <v>0.48</v>
      </c>
      <c r="I95" s="31">
        <v>7.3901000000000003</v>
      </c>
      <c r="J95" s="31"/>
      <c r="K95" s="35" t="s">
        <v>580</v>
      </c>
    </row>
    <row r="96" spans="1:11" x14ac:dyDescent="0.25">
      <c r="B96" s="8" t="s">
        <v>2289</v>
      </c>
      <c r="C96" s="57" t="s">
        <v>1507</v>
      </c>
      <c r="D96" s="54" t="s">
        <v>2290</v>
      </c>
      <c r="E96" s="6" t="s">
        <v>690</v>
      </c>
      <c r="F96" s="19">
        <v>1000</v>
      </c>
      <c r="G96" s="24">
        <v>4715.1000000000004</v>
      </c>
      <c r="H96" s="24">
        <v>0.46</v>
      </c>
      <c r="I96" s="31">
        <v>9.3849999999999998</v>
      </c>
      <c r="J96" s="31"/>
      <c r="K96" s="35" t="s">
        <v>580</v>
      </c>
    </row>
    <row r="97" spans="2:11" x14ac:dyDescent="0.25">
      <c r="C97" s="58" t="s">
        <v>39</v>
      </c>
      <c r="D97" s="54"/>
      <c r="E97" s="6"/>
      <c r="F97" s="19"/>
      <c r="G97" s="25">
        <v>127719.83</v>
      </c>
      <c r="H97" s="25">
        <v>12.5</v>
      </c>
      <c r="I97" s="31"/>
      <c r="J97" s="31"/>
      <c r="K97" s="35"/>
    </row>
    <row r="98" spans="2:11" x14ac:dyDescent="0.25">
      <c r="C98" s="57"/>
      <c r="D98" s="54"/>
      <c r="E98" s="6"/>
      <c r="F98" s="19"/>
      <c r="G98" s="24"/>
      <c r="H98" s="24"/>
      <c r="I98" s="31"/>
      <c r="J98" s="31"/>
      <c r="K98" s="35"/>
    </row>
    <row r="99" spans="2:11" x14ac:dyDescent="0.25">
      <c r="C99" s="59" t="s">
        <v>14</v>
      </c>
      <c r="D99" s="54"/>
      <c r="E99" s="6"/>
      <c r="F99" s="19"/>
      <c r="G99" s="24"/>
      <c r="H99" s="24"/>
      <c r="I99" s="31"/>
      <c r="J99" s="31"/>
      <c r="K99" s="35"/>
    </row>
    <row r="100" spans="2:11" x14ac:dyDescent="0.25">
      <c r="B100" s="8" t="s">
        <v>1433</v>
      </c>
      <c r="C100" s="57" t="s">
        <v>363</v>
      </c>
      <c r="D100" s="54" t="s">
        <v>1434</v>
      </c>
      <c r="E100" s="6" t="s">
        <v>690</v>
      </c>
      <c r="F100" s="19">
        <v>9000</v>
      </c>
      <c r="G100" s="24">
        <v>44684.42</v>
      </c>
      <c r="H100" s="24">
        <v>4.37</v>
      </c>
      <c r="I100" s="31">
        <v>7.3651999999999997</v>
      </c>
      <c r="J100" s="31"/>
      <c r="K100" s="35" t="s">
        <v>580</v>
      </c>
    </row>
    <row r="101" spans="2:11" x14ac:dyDescent="0.25">
      <c r="B101" s="8" t="s">
        <v>2291</v>
      </c>
      <c r="C101" s="57" t="s">
        <v>516</v>
      </c>
      <c r="D101" s="54" t="s">
        <v>2292</v>
      </c>
      <c r="E101" s="6" t="s">
        <v>690</v>
      </c>
      <c r="F101" s="19">
        <v>6000</v>
      </c>
      <c r="G101" s="24">
        <v>29520.6</v>
      </c>
      <c r="H101" s="24">
        <v>2.89</v>
      </c>
      <c r="I101" s="31">
        <v>8.01</v>
      </c>
      <c r="J101" s="31"/>
      <c r="K101" s="35" t="s">
        <v>580</v>
      </c>
    </row>
    <row r="102" spans="2:11" x14ac:dyDescent="0.25">
      <c r="B102" s="8" t="s">
        <v>2293</v>
      </c>
      <c r="C102" s="57" t="s">
        <v>62</v>
      </c>
      <c r="D102" s="54" t="s">
        <v>2294</v>
      </c>
      <c r="E102" s="6" t="s">
        <v>1115</v>
      </c>
      <c r="F102" s="19">
        <v>5000</v>
      </c>
      <c r="G102" s="24">
        <v>24581.83</v>
      </c>
      <c r="H102" s="24">
        <v>2.41</v>
      </c>
      <c r="I102" s="31">
        <v>7.3049999999999997</v>
      </c>
      <c r="J102" s="31"/>
      <c r="K102" s="35" t="s">
        <v>580</v>
      </c>
    </row>
    <row r="103" spans="2:11" x14ac:dyDescent="0.25">
      <c r="B103" s="8" t="s">
        <v>2295</v>
      </c>
      <c r="C103" s="57" t="s">
        <v>130</v>
      </c>
      <c r="D103" s="54" t="s">
        <v>2296</v>
      </c>
      <c r="E103" s="6" t="s">
        <v>690</v>
      </c>
      <c r="F103" s="19">
        <v>3500</v>
      </c>
      <c r="G103" s="24">
        <v>16966.57</v>
      </c>
      <c r="H103" s="24">
        <v>1.66</v>
      </c>
      <c r="I103" s="31">
        <v>7.6</v>
      </c>
      <c r="J103" s="31"/>
      <c r="K103" s="35" t="s">
        <v>580</v>
      </c>
    </row>
    <row r="104" spans="2:11" x14ac:dyDescent="0.25">
      <c r="B104" s="8" t="s">
        <v>1455</v>
      </c>
      <c r="C104" s="57" t="s">
        <v>69</v>
      </c>
      <c r="D104" s="54" t="s">
        <v>1456</v>
      </c>
      <c r="E104" s="6" t="s">
        <v>690</v>
      </c>
      <c r="F104" s="19">
        <v>3000</v>
      </c>
      <c r="G104" s="24">
        <v>14213.33</v>
      </c>
      <c r="H104" s="24">
        <v>1.39</v>
      </c>
      <c r="I104" s="31">
        <v>7.8</v>
      </c>
      <c r="J104" s="31"/>
      <c r="K104" s="35" t="s">
        <v>580</v>
      </c>
    </row>
    <row r="105" spans="2:11" x14ac:dyDescent="0.25">
      <c r="B105" s="8" t="s">
        <v>1780</v>
      </c>
      <c r="C105" s="57" t="s">
        <v>582</v>
      </c>
      <c r="D105" s="54" t="s">
        <v>1781</v>
      </c>
      <c r="E105" s="6" t="s">
        <v>690</v>
      </c>
      <c r="F105" s="19">
        <v>3000</v>
      </c>
      <c r="G105" s="24">
        <v>13944.36</v>
      </c>
      <c r="H105" s="24">
        <v>1.36</v>
      </c>
      <c r="I105" s="31">
        <v>7.85</v>
      </c>
      <c r="J105" s="31"/>
      <c r="K105" s="35" t="s">
        <v>580</v>
      </c>
    </row>
    <row r="106" spans="2:11" x14ac:dyDescent="0.25">
      <c r="B106" s="8" t="s">
        <v>1469</v>
      </c>
      <c r="C106" s="57" t="s">
        <v>582</v>
      </c>
      <c r="D106" s="54" t="s">
        <v>1470</v>
      </c>
      <c r="E106" s="6" t="s">
        <v>690</v>
      </c>
      <c r="F106" s="19">
        <v>2500</v>
      </c>
      <c r="G106" s="24">
        <v>12101.79</v>
      </c>
      <c r="H106" s="24">
        <v>1.18</v>
      </c>
      <c r="I106" s="31">
        <v>7.6498999999999997</v>
      </c>
      <c r="J106" s="31"/>
      <c r="K106" s="35"/>
    </row>
    <row r="107" spans="2:11" x14ac:dyDescent="0.25">
      <c r="B107" s="8" t="s">
        <v>1465</v>
      </c>
      <c r="C107" s="57" t="s">
        <v>1226</v>
      </c>
      <c r="D107" s="54" t="s">
        <v>1466</v>
      </c>
      <c r="E107" s="6" t="s">
        <v>1115</v>
      </c>
      <c r="F107" s="19">
        <v>2000</v>
      </c>
      <c r="G107" s="24">
        <v>9927.93</v>
      </c>
      <c r="H107" s="24">
        <v>0.97</v>
      </c>
      <c r="I107" s="31">
        <v>7.3601000000000001</v>
      </c>
      <c r="J107" s="31"/>
      <c r="K107" s="35" t="s">
        <v>580</v>
      </c>
    </row>
    <row r="108" spans="2:11" x14ac:dyDescent="0.25">
      <c r="B108" s="8" t="s">
        <v>1268</v>
      </c>
      <c r="C108" s="57" t="s">
        <v>345</v>
      </c>
      <c r="D108" s="54" t="s">
        <v>1269</v>
      </c>
      <c r="E108" s="6" t="s">
        <v>690</v>
      </c>
      <c r="F108" s="19">
        <v>2000</v>
      </c>
      <c r="G108" s="24">
        <v>9869.1</v>
      </c>
      <c r="H108" s="24">
        <v>0.97</v>
      </c>
      <c r="I108" s="31">
        <v>7.3352000000000004</v>
      </c>
      <c r="J108" s="31"/>
      <c r="K108" s="35"/>
    </row>
    <row r="109" spans="2:11" x14ac:dyDescent="0.25">
      <c r="B109" s="8" t="s">
        <v>1457</v>
      </c>
      <c r="C109" s="57" t="s">
        <v>582</v>
      </c>
      <c r="D109" s="54" t="s">
        <v>1458</v>
      </c>
      <c r="E109" s="6" t="s">
        <v>690</v>
      </c>
      <c r="F109" s="19">
        <v>2000</v>
      </c>
      <c r="G109" s="24">
        <v>9765.4500000000007</v>
      </c>
      <c r="H109" s="24">
        <v>0.96</v>
      </c>
      <c r="I109" s="31">
        <v>7.6901000000000002</v>
      </c>
      <c r="J109" s="31"/>
      <c r="K109" s="35"/>
    </row>
    <row r="110" spans="2:11" x14ac:dyDescent="0.25">
      <c r="B110" s="8" t="s">
        <v>2297</v>
      </c>
      <c r="C110" s="57" t="s">
        <v>1226</v>
      </c>
      <c r="D110" s="54" t="s">
        <v>2298</v>
      </c>
      <c r="E110" s="6" t="s">
        <v>1115</v>
      </c>
      <c r="F110" s="19">
        <v>1000</v>
      </c>
      <c r="G110" s="24">
        <v>4956.03</v>
      </c>
      <c r="H110" s="24">
        <v>0.49</v>
      </c>
      <c r="I110" s="31">
        <v>7.3597000000000001</v>
      </c>
      <c r="J110" s="31"/>
      <c r="K110" s="35" t="s">
        <v>580</v>
      </c>
    </row>
    <row r="111" spans="2:11" x14ac:dyDescent="0.25">
      <c r="B111" s="8" t="s">
        <v>2299</v>
      </c>
      <c r="C111" s="57" t="s">
        <v>1226</v>
      </c>
      <c r="D111" s="54" t="s">
        <v>2300</v>
      </c>
      <c r="E111" s="6" t="s">
        <v>1115</v>
      </c>
      <c r="F111" s="19">
        <v>500</v>
      </c>
      <c r="G111" s="24">
        <v>2490.98</v>
      </c>
      <c r="H111" s="24">
        <v>0.24</v>
      </c>
      <c r="I111" s="31">
        <v>7.3457999999999997</v>
      </c>
      <c r="J111" s="31"/>
      <c r="K111" s="35" t="s">
        <v>580</v>
      </c>
    </row>
    <row r="112" spans="2:11" x14ac:dyDescent="0.25">
      <c r="C112" s="58" t="s">
        <v>39</v>
      </c>
      <c r="D112" s="54"/>
      <c r="E112" s="6"/>
      <c r="F112" s="19"/>
      <c r="G112" s="25">
        <v>193022.39</v>
      </c>
      <c r="H112" s="25">
        <v>18.89</v>
      </c>
      <c r="I112" s="31"/>
      <c r="J112" s="31"/>
      <c r="K112" s="35"/>
    </row>
    <row r="113" spans="1:11" x14ac:dyDescent="0.25">
      <c r="C113" s="57"/>
      <c r="D113" s="54"/>
      <c r="E113" s="6"/>
      <c r="F113" s="19"/>
      <c r="G113" s="24"/>
      <c r="H113" s="24"/>
      <c r="I113" s="31"/>
      <c r="J113" s="31"/>
      <c r="K113" s="35"/>
    </row>
    <row r="114" spans="1:11" x14ac:dyDescent="0.25">
      <c r="C114" s="58" t="s">
        <v>15</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9" t="s">
        <v>17</v>
      </c>
      <c r="D118" s="54"/>
      <c r="E118" s="6"/>
      <c r="F118" s="19"/>
      <c r="G118" s="24"/>
      <c r="H118" s="24"/>
      <c r="I118" s="31"/>
      <c r="J118" s="31"/>
      <c r="K118" s="35"/>
    </row>
    <row r="119" spans="1:11" x14ac:dyDescent="0.25">
      <c r="B119" s="8" t="s">
        <v>2301</v>
      </c>
      <c r="C119" s="57" t="s">
        <v>2302</v>
      </c>
      <c r="D119" s="54" t="s">
        <v>2303</v>
      </c>
      <c r="E119" s="6" t="s">
        <v>656</v>
      </c>
      <c r="F119" s="19">
        <v>5004800</v>
      </c>
      <c r="G119" s="24">
        <v>4285.93</v>
      </c>
      <c r="H119" s="24">
        <v>0.42</v>
      </c>
      <c r="I119" s="31">
        <v>7.3124703000000002</v>
      </c>
      <c r="J119" s="31"/>
      <c r="K119" s="35"/>
    </row>
    <row r="120" spans="1:11" x14ac:dyDescent="0.25">
      <c r="B120" s="8" t="s">
        <v>2304</v>
      </c>
      <c r="C120" s="57" t="s">
        <v>2305</v>
      </c>
      <c r="D120" s="54" t="s">
        <v>2306</v>
      </c>
      <c r="E120" s="6" t="s">
        <v>656</v>
      </c>
      <c r="F120" s="19">
        <v>4190500</v>
      </c>
      <c r="G120" s="24">
        <v>3525.33</v>
      </c>
      <c r="H120" s="24">
        <v>0.34</v>
      </c>
      <c r="I120" s="31">
        <v>7.3188513000000004</v>
      </c>
      <c r="J120" s="31"/>
      <c r="K120" s="35"/>
    </row>
    <row r="121" spans="1:11" x14ac:dyDescent="0.25">
      <c r="B121" s="8" t="s">
        <v>2307</v>
      </c>
      <c r="C121" s="57" t="s">
        <v>2308</v>
      </c>
      <c r="D121" s="54" t="s">
        <v>2309</v>
      </c>
      <c r="E121" s="6" t="s">
        <v>656</v>
      </c>
      <c r="F121" s="19">
        <v>4147600</v>
      </c>
      <c r="G121" s="24">
        <v>3487.18</v>
      </c>
      <c r="H121" s="24">
        <v>0.34</v>
      </c>
      <c r="I121" s="31">
        <v>7.3189031</v>
      </c>
      <c r="J121" s="31"/>
      <c r="K121" s="35"/>
    </row>
    <row r="122" spans="1:11" x14ac:dyDescent="0.25">
      <c r="B122" s="8" t="s">
        <v>2310</v>
      </c>
      <c r="C122" s="57" t="s">
        <v>2311</v>
      </c>
      <c r="D122" s="54" t="s">
        <v>2312</v>
      </c>
      <c r="E122" s="6" t="s">
        <v>656</v>
      </c>
      <c r="F122" s="19">
        <v>4165500</v>
      </c>
      <c r="G122" s="24">
        <v>3380.64</v>
      </c>
      <c r="H122" s="24">
        <v>0.33</v>
      </c>
      <c r="I122" s="31">
        <v>7.3410634000000003</v>
      </c>
      <c r="J122" s="31"/>
      <c r="K122" s="35"/>
    </row>
    <row r="123" spans="1:11" x14ac:dyDescent="0.25">
      <c r="B123" s="8" t="s">
        <v>2313</v>
      </c>
      <c r="C123" s="57" t="s">
        <v>2314</v>
      </c>
      <c r="D123" s="54" t="s">
        <v>2315</v>
      </c>
      <c r="E123" s="6" t="s">
        <v>656</v>
      </c>
      <c r="F123" s="19">
        <v>506700</v>
      </c>
      <c r="G123" s="24">
        <v>497.04</v>
      </c>
      <c r="H123" s="24">
        <v>0.05</v>
      </c>
      <c r="I123" s="31">
        <v>6.9532499999999997</v>
      </c>
      <c r="J123" s="31"/>
      <c r="K123" s="35"/>
    </row>
    <row r="124" spans="1:11" x14ac:dyDescent="0.25">
      <c r="B124" s="8" t="s">
        <v>2316</v>
      </c>
      <c r="C124" s="57" t="s">
        <v>2317</v>
      </c>
      <c r="D124" s="54" t="s">
        <v>2318</v>
      </c>
      <c r="E124" s="6" t="s">
        <v>656</v>
      </c>
      <c r="F124" s="19">
        <v>506700</v>
      </c>
      <c r="G124" s="24">
        <v>479.55</v>
      </c>
      <c r="H124" s="24">
        <v>0.05</v>
      </c>
      <c r="I124" s="31">
        <v>7.3094744</v>
      </c>
      <c r="J124" s="31"/>
      <c r="K124" s="35"/>
    </row>
    <row r="125" spans="1:11" x14ac:dyDescent="0.25">
      <c r="B125" s="8" t="s">
        <v>2319</v>
      </c>
      <c r="C125" s="57" t="s">
        <v>2320</v>
      </c>
      <c r="D125" s="54" t="s">
        <v>2321</v>
      </c>
      <c r="E125" s="6" t="s">
        <v>656</v>
      </c>
      <c r="F125" s="19">
        <v>256700</v>
      </c>
      <c r="G125" s="24">
        <v>226.43</v>
      </c>
      <c r="H125" s="24">
        <v>0.02</v>
      </c>
      <c r="I125" s="31">
        <v>7.3023305000000001</v>
      </c>
      <c r="J125" s="31"/>
      <c r="K125" s="35"/>
    </row>
    <row r="126" spans="1:11" x14ac:dyDescent="0.25">
      <c r="C126" s="58" t="s">
        <v>39</v>
      </c>
      <c r="D126" s="54"/>
      <c r="E126" s="6"/>
      <c r="F126" s="19"/>
      <c r="G126" s="25">
        <v>15882.1</v>
      </c>
      <c r="H126" s="25">
        <v>1.55</v>
      </c>
      <c r="I126" s="31"/>
      <c r="J126" s="31"/>
      <c r="K126" s="35"/>
    </row>
    <row r="127" spans="1:11" x14ac:dyDescent="0.25">
      <c r="C127" s="57"/>
      <c r="D127" s="54"/>
      <c r="E127" s="6"/>
      <c r="F127" s="19"/>
      <c r="G127" s="24"/>
      <c r="H127" s="24"/>
      <c r="I127" s="31"/>
      <c r="J127" s="31"/>
      <c r="K127" s="35"/>
    </row>
    <row r="128" spans="1:11" x14ac:dyDescent="0.25">
      <c r="A128" s="10"/>
      <c r="B128" s="28"/>
      <c r="C128" s="58" t="s">
        <v>18</v>
      </c>
      <c r="D128" s="54"/>
      <c r="E128" s="6"/>
      <c r="F128" s="19"/>
      <c r="G128" s="24"/>
      <c r="H128" s="24"/>
      <c r="I128" s="31"/>
      <c r="J128" s="31"/>
      <c r="K128" s="35"/>
    </row>
    <row r="129" spans="1:54" x14ac:dyDescent="0.25">
      <c r="C129" s="59" t="s">
        <v>4713</v>
      </c>
      <c r="D129" s="54"/>
      <c r="E129" s="6"/>
      <c r="F129" s="19"/>
      <c r="G129" s="24"/>
      <c r="H129" s="24"/>
      <c r="I129" s="31"/>
      <c r="J129" s="31"/>
      <c r="K129" s="35"/>
    </row>
    <row r="130" spans="1:54" x14ac:dyDescent="0.25">
      <c r="B130" s="8" t="s">
        <v>750</v>
      </c>
      <c r="C130" s="57" t="s">
        <v>4714</v>
      </c>
      <c r="D130" s="54" t="s">
        <v>751</v>
      </c>
      <c r="E130" s="6"/>
      <c r="F130" s="19">
        <v>18988.050999999999</v>
      </c>
      <c r="G130" s="24">
        <v>1914.62</v>
      </c>
      <c r="H130" s="24">
        <v>0.19</v>
      </c>
      <c r="I130" s="31">
        <v>7.18</v>
      </c>
      <c r="J130" s="31"/>
      <c r="K130" s="35"/>
    </row>
    <row r="131" spans="1:54" x14ac:dyDescent="0.25">
      <c r="C131" s="58" t="s">
        <v>39</v>
      </c>
      <c r="D131" s="54"/>
      <c r="E131" s="6"/>
      <c r="F131" s="19"/>
      <c r="G131" s="25">
        <v>1914.62</v>
      </c>
      <c r="H131" s="25">
        <v>0.19</v>
      </c>
      <c r="I131" s="31"/>
      <c r="J131" s="31"/>
      <c r="K131" s="35"/>
    </row>
    <row r="132" spans="1:54" x14ac:dyDescent="0.25">
      <c r="C132" s="57"/>
      <c r="D132" s="54"/>
      <c r="E132" s="6"/>
      <c r="F132" s="19"/>
      <c r="G132" s="24"/>
      <c r="H132" s="24"/>
      <c r="I132" s="31"/>
      <c r="J132" s="31"/>
      <c r="K132" s="35"/>
    </row>
    <row r="133" spans="1:54" x14ac:dyDescent="0.25">
      <c r="C133" s="58" t="s">
        <v>20</v>
      </c>
      <c r="D133" s="54"/>
      <c r="E133" s="6"/>
      <c r="F133" s="19"/>
      <c r="G133" s="24" t="s">
        <v>2</v>
      </c>
      <c r="H133" s="24" t="s">
        <v>2</v>
      </c>
      <c r="I133" s="31"/>
      <c r="J133" s="31"/>
      <c r="K133" s="35"/>
    </row>
    <row r="134" spans="1:54" x14ac:dyDescent="0.25">
      <c r="C134" s="57"/>
      <c r="D134" s="54"/>
      <c r="E134" s="6"/>
      <c r="F134" s="19"/>
      <c r="G134" s="24"/>
      <c r="H134" s="24"/>
      <c r="I134" s="31"/>
      <c r="J134" s="31"/>
      <c r="K134" s="35"/>
    </row>
    <row r="135" spans="1:54" x14ac:dyDescent="0.25">
      <c r="C135" s="58" t="s">
        <v>21</v>
      </c>
      <c r="D135" s="54"/>
      <c r="E135" s="6"/>
      <c r="F135" s="19"/>
      <c r="G135" s="24" t="s">
        <v>2</v>
      </c>
      <c r="H135" s="24" t="s">
        <v>2</v>
      </c>
      <c r="I135" s="31"/>
      <c r="J135" s="31"/>
      <c r="K135" s="35"/>
    </row>
    <row r="136" spans="1:54" x14ac:dyDescent="0.25">
      <c r="C136" s="57"/>
      <c r="D136" s="54"/>
      <c r="E136" s="6"/>
      <c r="F136" s="19"/>
      <c r="G136" s="24"/>
      <c r="H136" s="24"/>
      <c r="I136" s="31"/>
      <c r="J136" s="31"/>
      <c r="K136" s="35"/>
    </row>
    <row r="137" spans="1:54" x14ac:dyDescent="0.25">
      <c r="C137" s="58" t="s">
        <v>22</v>
      </c>
      <c r="D137" s="54"/>
      <c r="E137" s="6"/>
      <c r="F137" s="19"/>
      <c r="G137" s="24" t="s">
        <v>2</v>
      </c>
      <c r="H137" s="24" t="s">
        <v>2</v>
      </c>
      <c r="I137" s="31"/>
      <c r="J137" s="31"/>
      <c r="K137" s="35"/>
    </row>
    <row r="138" spans="1:54" x14ac:dyDescent="0.25">
      <c r="C138" s="57"/>
      <c r="D138" s="54"/>
      <c r="E138" s="6"/>
      <c r="F138" s="19"/>
      <c r="G138" s="24"/>
      <c r="H138" s="24"/>
      <c r="I138" s="31"/>
      <c r="J138" s="31"/>
      <c r="K138" s="35"/>
    </row>
    <row r="139" spans="1:54" x14ac:dyDescent="0.25">
      <c r="C139" s="59" t="s">
        <v>23</v>
      </c>
      <c r="D139" s="54"/>
      <c r="E139" s="6"/>
      <c r="F139" s="19"/>
      <c r="G139" s="24"/>
      <c r="H139" s="24"/>
      <c r="I139" s="31"/>
      <c r="J139" s="31"/>
      <c r="K139" s="35"/>
    </row>
    <row r="140" spans="1:54" x14ac:dyDescent="0.25">
      <c r="B140" s="8" t="s">
        <v>37</v>
      </c>
      <c r="C140" s="57" t="s">
        <v>38</v>
      </c>
      <c r="D140" s="54"/>
      <c r="E140" s="6"/>
      <c r="F140" s="19"/>
      <c r="G140" s="24">
        <v>34695.379999999997</v>
      </c>
      <c r="H140" s="24">
        <v>3.4</v>
      </c>
      <c r="I140" s="31"/>
      <c r="J140" s="31"/>
      <c r="K140" s="35"/>
    </row>
    <row r="141" spans="1:54" x14ac:dyDescent="0.25">
      <c r="C141" s="58" t="s">
        <v>39</v>
      </c>
      <c r="D141" s="54"/>
      <c r="E141" s="6"/>
      <c r="F141" s="19"/>
      <c r="G141" s="25">
        <v>34695.379999999997</v>
      </c>
      <c r="H141" s="25">
        <v>3.4</v>
      </c>
      <c r="I141" s="31"/>
      <c r="J141" s="31"/>
      <c r="K141" s="35"/>
    </row>
    <row r="142" spans="1:54" x14ac:dyDescent="0.25">
      <c r="C142" s="57"/>
      <c r="D142" s="54"/>
      <c r="E142" s="6"/>
      <c r="F142" s="19"/>
      <c r="G142" s="24"/>
      <c r="H142" s="24"/>
      <c r="I142" s="31"/>
      <c r="J142" s="31"/>
      <c r="K142" s="35"/>
    </row>
    <row r="143" spans="1:54" x14ac:dyDescent="0.25">
      <c r="A143" s="10"/>
      <c r="B143" s="28"/>
      <c r="C143" s="58" t="s">
        <v>24</v>
      </c>
      <c r="D143" s="54"/>
      <c r="E143" s="6"/>
      <c r="F143" s="19"/>
      <c r="G143" s="24"/>
      <c r="H143" s="24"/>
      <c r="I143" s="31"/>
      <c r="J143" s="31"/>
      <c r="K143" s="35"/>
    </row>
    <row r="144" spans="1:54" s="2" customFormat="1" ht="13.5" x14ac:dyDescent="0.25">
      <c r="A144" s="28"/>
      <c r="B144" s="28"/>
      <c r="C144" s="57" t="s">
        <v>4705</v>
      </c>
      <c r="D144" s="54"/>
      <c r="E144" s="6"/>
      <c r="F144" s="19"/>
      <c r="G144" s="24" t="s">
        <v>2</v>
      </c>
      <c r="H144" s="24" t="s">
        <v>2</v>
      </c>
      <c r="I144" s="31"/>
      <c r="J144" s="31"/>
      <c r="K144" s="35"/>
      <c r="L144" s="3"/>
      <c r="AI144" s="3"/>
      <c r="AV144" s="3"/>
      <c r="AX144" s="3"/>
      <c r="BB144" s="3"/>
    </row>
    <row r="145" spans="2:11" x14ac:dyDescent="0.25">
      <c r="B145" s="8"/>
      <c r="C145" s="57" t="s">
        <v>40</v>
      </c>
      <c r="D145" s="54"/>
      <c r="E145" s="6"/>
      <c r="F145" s="19"/>
      <c r="G145" s="24">
        <v>13116.02</v>
      </c>
      <c r="H145" s="24">
        <v>1.28</v>
      </c>
      <c r="I145" s="31"/>
      <c r="J145" s="31"/>
      <c r="K145" s="35"/>
    </row>
    <row r="146" spans="2:11" x14ac:dyDescent="0.25">
      <c r="C146" s="58" t="s">
        <v>39</v>
      </c>
      <c r="D146" s="54"/>
      <c r="E146" s="6"/>
      <c r="F146" s="19"/>
      <c r="G146" s="25">
        <v>13116.02</v>
      </c>
      <c r="H146" s="25">
        <v>1.28</v>
      </c>
      <c r="I146" s="31"/>
      <c r="J146" s="31"/>
      <c r="K146" s="35"/>
    </row>
    <row r="147" spans="2:11" x14ac:dyDescent="0.25">
      <c r="C147" s="57"/>
      <c r="D147" s="54"/>
      <c r="E147" s="6"/>
      <c r="F147" s="19"/>
      <c r="G147" s="24"/>
      <c r="H147" s="24"/>
      <c r="I147" s="31"/>
      <c r="J147" s="31"/>
      <c r="K147" s="35"/>
    </row>
    <row r="148" spans="2:11" x14ac:dyDescent="0.25">
      <c r="C148" s="60" t="s">
        <v>41</v>
      </c>
      <c r="D148" s="55"/>
      <c r="E148" s="5"/>
      <c r="F148" s="20"/>
      <c r="G148" s="26">
        <v>1021842.23</v>
      </c>
      <c r="H148" s="26">
        <v>100</v>
      </c>
      <c r="I148" s="32"/>
      <c r="J148" s="32"/>
      <c r="K148" s="36"/>
    </row>
    <row r="151" spans="2:11" x14ac:dyDescent="0.25">
      <c r="C151" s="1" t="s">
        <v>42</v>
      </c>
    </row>
    <row r="152" spans="2:11" x14ac:dyDescent="0.25">
      <c r="C152" s="37" t="s">
        <v>43</v>
      </c>
      <c r="D152" s="37"/>
      <c r="E152" s="37"/>
      <c r="F152" s="37"/>
      <c r="G152" s="37"/>
      <c r="H152" s="37"/>
      <c r="I152" s="37"/>
      <c r="J152" s="37"/>
      <c r="K152" s="37"/>
    </row>
    <row r="153" spans="2:11" x14ac:dyDescent="0.25">
      <c r="C153" s="2" t="s">
        <v>44</v>
      </c>
    </row>
    <row r="154" spans="2:11" x14ac:dyDescent="0.25">
      <c r="C154" s="2" t="s">
        <v>45</v>
      </c>
    </row>
    <row r="155" spans="2:11" x14ac:dyDescent="0.25">
      <c r="C155" s="2" t="s">
        <v>46</v>
      </c>
    </row>
    <row r="156" spans="2:11" x14ac:dyDescent="0.25">
      <c r="C156" s="2" t="s">
        <v>47</v>
      </c>
    </row>
    <row r="157" spans="2:11" x14ac:dyDescent="0.25">
      <c r="C157" s="2" t="s">
        <v>4711</v>
      </c>
    </row>
    <row r="158" spans="2:11" ht="44.45" customHeight="1" x14ac:dyDescent="0.25">
      <c r="C158" s="81" t="s">
        <v>4734</v>
      </c>
      <c r="D158" s="81"/>
      <c r="E158" s="81"/>
      <c r="F158" s="81"/>
      <c r="G158" s="81"/>
      <c r="H158" s="81"/>
      <c r="I158" s="81"/>
      <c r="J158" s="81"/>
      <c r="K158" s="81"/>
    </row>
    <row r="160" spans="2:11" x14ac:dyDescent="0.25">
      <c r="C160" s="77" t="s">
        <v>4788</v>
      </c>
      <c r="E160" s="77" t="s">
        <v>4789</v>
      </c>
      <c r="F160" s="78"/>
    </row>
    <row r="161" spans="5:5" x14ac:dyDescent="0.25">
      <c r="E161" s="2" t="s">
        <v>4816</v>
      </c>
    </row>
  </sheetData>
  <mergeCells count="1">
    <mergeCell ref="C158:K158"/>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
  <dimension ref="A1:IV152"/>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2322</v>
      </c>
      <c r="J2" s="38" t="s">
        <v>4517</v>
      </c>
    </row>
    <row r="3" spans="1:54" ht="16.5" x14ac:dyDescent="0.3">
      <c r="C3" s="1" t="s">
        <v>26</v>
      </c>
      <c r="D3" s="21" t="s">
        <v>2323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2198</v>
      </c>
      <c r="C18" s="57" t="s">
        <v>1570</v>
      </c>
      <c r="D18" s="54" t="s">
        <v>2199</v>
      </c>
      <c r="E18" s="6" t="s">
        <v>1711</v>
      </c>
      <c r="F18" s="19">
        <v>5980</v>
      </c>
      <c r="G18" s="24">
        <v>58499.17</v>
      </c>
      <c r="H18" s="24">
        <v>4.51</v>
      </c>
      <c r="I18" s="31">
        <v>8.1182999999999996</v>
      </c>
      <c r="J18" s="31"/>
      <c r="K18" s="35"/>
    </row>
    <row r="19" spans="2:11" x14ac:dyDescent="0.25">
      <c r="B19" s="8" t="s">
        <v>2324</v>
      </c>
      <c r="C19" s="57" t="s">
        <v>1520</v>
      </c>
      <c r="D19" s="54" t="s">
        <v>2325</v>
      </c>
      <c r="E19" s="6" t="s">
        <v>579</v>
      </c>
      <c r="F19" s="19">
        <v>45000</v>
      </c>
      <c r="G19" s="24">
        <v>45023.4</v>
      </c>
      <c r="H19" s="24">
        <v>3.47</v>
      </c>
      <c r="I19" s="31">
        <v>7.75</v>
      </c>
      <c r="J19" s="31"/>
      <c r="K19" s="35"/>
    </row>
    <row r="20" spans="2:11" x14ac:dyDescent="0.25">
      <c r="B20" s="8" t="s">
        <v>731</v>
      </c>
      <c r="C20" s="57" t="s">
        <v>732</v>
      </c>
      <c r="D20" s="54" t="s">
        <v>733</v>
      </c>
      <c r="E20" s="6" t="s">
        <v>579</v>
      </c>
      <c r="F20" s="19">
        <v>39000</v>
      </c>
      <c r="G20" s="24">
        <v>38972.120000000003</v>
      </c>
      <c r="H20" s="24">
        <v>3</v>
      </c>
      <c r="I20" s="31">
        <v>7.9</v>
      </c>
      <c r="J20" s="31"/>
      <c r="K20" s="35"/>
    </row>
    <row r="21" spans="2:11" x14ac:dyDescent="0.25">
      <c r="B21" s="8" t="s">
        <v>591</v>
      </c>
      <c r="C21" s="57" t="s">
        <v>592</v>
      </c>
      <c r="D21" s="54" t="s">
        <v>593</v>
      </c>
      <c r="E21" s="6" t="s">
        <v>594</v>
      </c>
      <c r="F21" s="19">
        <v>37500</v>
      </c>
      <c r="G21" s="24">
        <v>37348.39</v>
      </c>
      <c r="H21" s="24">
        <v>2.88</v>
      </c>
      <c r="I21" s="31">
        <v>7.8960999999999997</v>
      </c>
      <c r="J21" s="31"/>
      <c r="K21" s="35" t="s">
        <v>580</v>
      </c>
    </row>
    <row r="22" spans="2:11" x14ac:dyDescent="0.25">
      <c r="B22" s="8" t="s">
        <v>2326</v>
      </c>
      <c r="C22" s="57" t="s">
        <v>577</v>
      </c>
      <c r="D22" s="54" t="s">
        <v>2327</v>
      </c>
      <c r="E22" s="6" t="s">
        <v>579</v>
      </c>
      <c r="F22" s="19">
        <v>3350</v>
      </c>
      <c r="G22" s="24">
        <v>33257.089999999997</v>
      </c>
      <c r="H22" s="24">
        <v>2.56</v>
      </c>
      <c r="I22" s="31">
        <v>7.78</v>
      </c>
      <c r="J22" s="31"/>
      <c r="K22" s="35"/>
    </row>
    <row r="23" spans="2:11" x14ac:dyDescent="0.25">
      <c r="B23" s="8" t="s">
        <v>2328</v>
      </c>
      <c r="C23" s="57" t="s">
        <v>2329</v>
      </c>
      <c r="D23" s="54" t="s">
        <v>2330</v>
      </c>
      <c r="E23" s="6" t="s">
        <v>579</v>
      </c>
      <c r="F23" s="19">
        <v>30000</v>
      </c>
      <c r="G23" s="24">
        <v>29997.18</v>
      </c>
      <c r="H23" s="24">
        <v>2.31</v>
      </c>
      <c r="I23" s="31">
        <v>8.2799999999999994</v>
      </c>
      <c r="J23" s="31"/>
      <c r="K23" s="35" t="s">
        <v>580</v>
      </c>
    </row>
    <row r="24" spans="2:11" x14ac:dyDescent="0.25">
      <c r="B24" s="8" t="s">
        <v>2331</v>
      </c>
      <c r="C24" s="57" t="s">
        <v>1525</v>
      </c>
      <c r="D24" s="54" t="s">
        <v>2332</v>
      </c>
      <c r="E24" s="6" t="s">
        <v>579</v>
      </c>
      <c r="F24" s="19">
        <v>30000</v>
      </c>
      <c r="G24" s="24">
        <v>29945.91</v>
      </c>
      <c r="H24" s="24">
        <v>2.31</v>
      </c>
      <c r="I24" s="31">
        <v>7.6050000000000004</v>
      </c>
      <c r="J24" s="31"/>
      <c r="K24" s="35" t="s">
        <v>580</v>
      </c>
    </row>
    <row r="25" spans="2:11" x14ac:dyDescent="0.25">
      <c r="B25" s="8" t="s">
        <v>2333</v>
      </c>
      <c r="C25" s="57" t="s">
        <v>2194</v>
      </c>
      <c r="D25" s="54" t="s">
        <v>2334</v>
      </c>
      <c r="E25" s="6" t="s">
        <v>579</v>
      </c>
      <c r="F25" s="19">
        <v>30000</v>
      </c>
      <c r="G25" s="24">
        <v>29845.86</v>
      </c>
      <c r="H25" s="24">
        <v>2.2999999999999998</v>
      </c>
      <c r="I25" s="31">
        <v>7.6050000000000004</v>
      </c>
      <c r="J25" s="31"/>
      <c r="K25" s="35" t="s">
        <v>580</v>
      </c>
    </row>
    <row r="26" spans="2:11" x14ac:dyDescent="0.25">
      <c r="B26" s="8" t="s">
        <v>2335</v>
      </c>
      <c r="C26" s="57" t="s">
        <v>963</v>
      </c>
      <c r="D26" s="54" t="s">
        <v>2336</v>
      </c>
      <c r="E26" s="6" t="s">
        <v>579</v>
      </c>
      <c r="F26" s="19">
        <v>27500</v>
      </c>
      <c r="G26" s="24">
        <v>27339.21</v>
      </c>
      <c r="H26" s="24">
        <v>2.11</v>
      </c>
      <c r="I26" s="31">
        <v>7.61</v>
      </c>
      <c r="J26" s="31"/>
      <c r="K26" s="35" t="s">
        <v>580</v>
      </c>
    </row>
    <row r="27" spans="2:11" x14ac:dyDescent="0.25">
      <c r="B27" s="8" t="s">
        <v>1603</v>
      </c>
      <c r="C27" s="57" t="s">
        <v>1604</v>
      </c>
      <c r="D27" s="54" t="s">
        <v>1605</v>
      </c>
      <c r="E27" s="6" t="s">
        <v>579</v>
      </c>
      <c r="F27" s="19">
        <v>2500</v>
      </c>
      <c r="G27" s="24">
        <v>24797.15</v>
      </c>
      <c r="H27" s="24">
        <v>1.91</v>
      </c>
      <c r="I27" s="31">
        <v>7.93</v>
      </c>
      <c r="J27" s="31"/>
      <c r="K27" s="35" t="s">
        <v>580</v>
      </c>
    </row>
    <row r="28" spans="2:11" x14ac:dyDescent="0.25">
      <c r="B28" s="8" t="s">
        <v>1606</v>
      </c>
      <c r="C28" s="57" t="s">
        <v>1337</v>
      </c>
      <c r="D28" s="54" t="s">
        <v>1607</v>
      </c>
      <c r="E28" s="6" t="s">
        <v>579</v>
      </c>
      <c r="F28" s="19">
        <v>2250</v>
      </c>
      <c r="G28" s="24">
        <v>21750.53</v>
      </c>
      <c r="H28" s="24">
        <v>1.68</v>
      </c>
      <c r="I28" s="31">
        <v>8.3538999999999994</v>
      </c>
      <c r="J28" s="31"/>
      <c r="K28" s="35" t="s">
        <v>580</v>
      </c>
    </row>
    <row r="29" spans="2:11" x14ac:dyDescent="0.25">
      <c r="B29" s="8" t="s">
        <v>1608</v>
      </c>
      <c r="C29" s="57" t="s">
        <v>1375</v>
      </c>
      <c r="D29" s="54" t="s">
        <v>1609</v>
      </c>
      <c r="E29" s="6" t="s">
        <v>608</v>
      </c>
      <c r="F29" s="19">
        <v>21000</v>
      </c>
      <c r="G29" s="24">
        <v>20971.23</v>
      </c>
      <c r="H29" s="24">
        <v>1.62</v>
      </c>
      <c r="I29" s="31">
        <v>8.3948999999999998</v>
      </c>
      <c r="J29" s="31"/>
      <c r="K29" s="35" t="s">
        <v>580</v>
      </c>
    </row>
    <row r="30" spans="2:11" x14ac:dyDescent="0.25">
      <c r="B30" s="8" t="s">
        <v>2337</v>
      </c>
      <c r="C30" s="57" t="s">
        <v>2338</v>
      </c>
      <c r="D30" s="54" t="s">
        <v>2339</v>
      </c>
      <c r="E30" s="6" t="s">
        <v>1335</v>
      </c>
      <c r="F30" s="19">
        <v>21000</v>
      </c>
      <c r="G30" s="24">
        <v>20939.48</v>
      </c>
      <c r="H30" s="24">
        <v>1.61</v>
      </c>
      <c r="I30" s="31">
        <v>8.2129999999999992</v>
      </c>
      <c r="J30" s="31"/>
      <c r="K30" s="35" t="s">
        <v>580</v>
      </c>
    </row>
    <row r="31" spans="2:11" x14ac:dyDescent="0.25">
      <c r="B31" s="8" t="s">
        <v>2223</v>
      </c>
      <c r="C31" s="57" t="s">
        <v>1049</v>
      </c>
      <c r="D31" s="54" t="s">
        <v>2224</v>
      </c>
      <c r="E31" s="6" t="s">
        <v>579</v>
      </c>
      <c r="F31" s="19">
        <v>2000</v>
      </c>
      <c r="G31" s="24">
        <v>20124.080000000002</v>
      </c>
      <c r="H31" s="24">
        <v>1.55</v>
      </c>
      <c r="I31" s="31">
        <v>8.2249999999999996</v>
      </c>
      <c r="J31" s="31"/>
      <c r="K31" s="35" t="s">
        <v>580</v>
      </c>
    </row>
    <row r="32" spans="2:11" x14ac:dyDescent="0.25">
      <c r="B32" s="8" t="s">
        <v>1551</v>
      </c>
      <c r="C32" s="57" t="s">
        <v>625</v>
      </c>
      <c r="D32" s="54" t="s">
        <v>1552</v>
      </c>
      <c r="E32" s="6" t="s">
        <v>579</v>
      </c>
      <c r="F32" s="19">
        <v>20000</v>
      </c>
      <c r="G32" s="24">
        <v>19937.5</v>
      </c>
      <c r="H32" s="24">
        <v>1.54</v>
      </c>
      <c r="I32" s="31">
        <v>7.74</v>
      </c>
      <c r="J32" s="31"/>
      <c r="K32" s="35" t="s">
        <v>580</v>
      </c>
    </row>
    <row r="33" spans="2:11" x14ac:dyDescent="0.25">
      <c r="B33" s="8" t="s">
        <v>2340</v>
      </c>
      <c r="C33" s="57" t="s">
        <v>1119</v>
      </c>
      <c r="D33" s="54" t="s">
        <v>2341</v>
      </c>
      <c r="E33" s="6" t="s">
        <v>579</v>
      </c>
      <c r="F33" s="19">
        <v>2000</v>
      </c>
      <c r="G33" s="24">
        <v>19930.52</v>
      </c>
      <c r="H33" s="24">
        <v>1.54</v>
      </c>
      <c r="I33" s="31">
        <v>8.0775000000000006</v>
      </c>
      <c r="J33" s="31"/>
      <c r="K33" s="35" t="s">
        <v>580</v>
      </c>
    </row>
    <row r="34" spans="2:11" x14ac:dyDescent="0.25">
      <c r="B34" s="8" t="s">
        <v>2342</v>
      </c>
      <c r="C34" s="57" t="s">
        <v>2343</v>
      </c>
      <c r="D34" s="54" t="s">
        <v>2344</v>
      </c>
      <c r="E34" s="6" t="s">
        <v>1335</v>
      </c>
      <c r="F34" s="19">
        <v>17500</v>
      </c>
      <c r="G34" s="24">
        <v>17480.93</v>
      </c>
      <c r="H34" s="24">
        <v>1.35</v>
      </c>
      <c r="I34" s="31">
        <v>8.0150000000000006</v>
      </c>
      <c r="J34" s="31"/>
      <c r="K34" s="35" t="s">
        <v>580</v>
      </c>
    </row>
    <row r="35" spans="2:11" x14ac:dyDescent="0.25">
      <c r="B35" s="8" t="s">
        <v>1610</v>
      </c>
      <c r="C35" s="57" t="s">
        <v>1611</v>
      </c>
      <c r="D35" s="54" t="s">
        <v>1612</v>
      </c>
      <c r="E35" s="6" t="s">
        <v>579</v>
      </c>
      <c r="F35" s="19">
        <v>17500</v>
      </c>
      <c r="G35" s="24">
        <v>17450.14</v>
      </c>
      <c r="H35" s="24">
        <v>1.35</v>
      </c>
      <c r="I35" s="31">
        <v>8.4499999999999993</v>
      </c>
      <c r="J35" s="31"/>
      <c r="K35" s="35" t="s">
        <v>580</v>
      </c>
    </row>
    <row r="36" spans="2:11" x14ac:dyDescent="0.25">
      <c r="B36" s="8" t="s">
        <v>1615</v>
      </c>
      <c r="C36" s="57" t="s">
        <v>1616</v>
      </c>
      <c r="D36" s="54" t="s">
        <v>1617</v>
      </c>
      <c r="E36" s="6" t="s">
        <v>1335</v>
      </c>
      <c r="F36" s="19">
        <v>17000</v>
      </c>
      <c r="G36" s="24">
        <v>17027.61</v>
      </c>
      <c r="H36" s="24">
        <v>1.31</v>
      </c>
      <c r="I36" s="31">
        <v>8.35</v>
      </c>
      <c r="J36" s="31"/>
      <c r="K36" s="35" t="s">
        <v>580</v>
      </c>
    </row>
    <row r="37" spans="2:11" x14ac:dyDescent="0.25">
      <c r="B37" s="8" t="s">
        <v>2345</v>
      </c>
      <c r="C37" s="57" t="s">
        <v>429</v>
      </c>
      <c r="D37" s="54" t="s">
        <v>2346</v>
      </c>
      <c r="E37" s="6" t="s">
        <v>629</v>
      </c>
      <c r="F37" s="19">
        <v>1650</v>
      </c>
      <c r="G37" s="24">
        <v>16421.16</v>
      </c>
      <c r="H37" s="24">
        <v>1.27</v>
      </c>
      <c r="I37" s="31">
        <v>8.18</v>
      </c>
      <c r="J37" s="31"/>
      <c r="K37" s="35" t="s">
        <v>580</v>
      </c>
    </row>
    <row r="38" spans="2:11" x14ac:dyDescent="0.25">
      <c r="B38" s="8" t="s">
        <v>2347</v>
      </c>
      <c r="C38" s="57" t="s">
        <v>1119</v>
      </c>
      <c r="D38" s="54" t="s">
        <v>2348</v>
      </c>
      <c r="E38" s="6" t="s">
        <v>1335</v>
      </c>
      <c r="F38" s="19">
        <v>15000</v>
      </c>
      <c r="G38" s="24">
        <v>15038.12</v>
      </c>
      <c r="H38" s="24">
        <v>1.1599999999999999</v>
      </c>
      <c r="I38" s="31">
        <v>8.1425000000000001</v>
      </c>
      <c r="J38" s="31"/>
      <c r="K38" s="35" t="s">
        <v>580</v>
      </c>
    </row>
    <row r="39" spans="2:11" x14ac:dyDescent="0.25">
      <c r="B39" s="8" t="s">
        <v>584</v>
      </c>
      <c r="C39" s="57" t="s">
        <v>585</v>
      </c>
      <c r="D39" s="54" t="s">
        <v>586</v>
      </c>
      <c r="E39" s="6" t="s">
        <v>587</v>
      </c>
      <c r="F39" s="19">
        <v>1500</v>
      </c>
      <c r="G39" s="24">
        <v>15015.95</v>
      </c>
      <c r="H39" s="24">
        <v>1.1599999999999999</v>
      </c>
      <c r="I39" s="31">
        <v>8.7149999999999999</v>
      </c>
      <c r="J39" s="31"/>
      <c r="K39" s="35" t="s">
        <v>580</v>
      </c>
    </row>
    <row r="40" spans="2:11" x14ac:dyDescent="0.25">
      <c r="B40" s="8" t="s">
        <v>1053</v>
      </c>
      <c r="C40" s="57" t="s">
        <v>577</v>
      </c>
      <c r="D40" s="54" t="s">
        <v>1054</v>
      </c>
      <c r="E40" s="6" t="s">
        <v>579</v>
      </c>
      <c r="F40" s="19">
        <v>15000</v>
      </c>
      <c r="G40" s="24">
        <v>14930.96</v>
      </c>
      <c r="H40" s="24">
        <v>1.1499999999999999</v>
      </c>
      <c r="I40" s="31">
        <v>7.78</v>
      </c>
      <c r="J40" s="31"/>
      <c r="K40" s="35" t="s">
        <v>580</v>
      </c>
    </row>
    <row r="41" spans="2:11" x14ac:dyDescent="0.25">
      <c r="B41" s="8" t="s">
        <v>1734</v>
      </c>
      <c r="C41" s="57" t="s">
        <v>582</v>
      </c>
      <c r="D41" s="54" t="s">
        <v>1735</v>
      </c>
      <c r="E41" s="6" t="s">
        <v>1335</v>
      </c>
      <c r="F41" s="19">
        <v>1500</v>
      </c>
      <c r="G41" s="24">
        <v>14925.54</v>
      </c>
      <c r="H41" s="24">
        <v>1.1499999999999999</v>
      </c>
      <c r="I41" s="31">
        <v>7.7466999999999997</v>
      </c>
      <c r="J41" s="31"/>
      <c r="K41" s="35"/>
    </row>
    <row r="42" spans="2:11" x14ac:dyDescent="0.25">
      <c r="B42" s="8" t="s">
        <v>2349</v>
      </c>
      <c r="C42" s="57" t="s">
        <v>1113</v>
      </c>
      <c r="D42" s="54" t="s">
        <v>2350</v>
      </c>
      <c r="E42" s="6" t="s">
        <v>721</v>
      </c>
      <c r="F42" s="19">
        <v>1500</v>
      </c>
      <c r="G42" s="24">
        <v>14897.85</v>
      </c>
      <c r="H42" s="24">
        <v>1.1499999999999999</v>
      </c>
      <c r="I42" s="31">
        <v>8.19</v>
      </c>
      <c r="J42" s="31"/>
      <c r="K42" s="35" t="s">
        <v>580</v>
      </c>
    </row>
    <row r="43" spans="2:11" x14ac:dyDescent="0.25">
      <c r="B43" s="8" t="s">
        <v>1040</v>
      </c>
      <c r="C43" s="57" t="s">
        <v>94</v>
      </c>
      <c r="D43" s="54" t="s">
        <v>1041</v>
      </c>
      <c r="E43" s="6" t="s">
        <v>721</v>
      </c>
      <c r="F43" s="19">
        <v>1500</v>
      </c>
      <c r="G43" s="24">
        <v>14695.14</v>
      </c>
      <c r="H43" s="24">
        <v>1.1299999999999999</v>
      </c>
      <c r="I43" s="31">
        <v>8.5296000000000003</v>
      </c>
      <c r="J43" s="31"/>
      <c r="K43" s="35" t="s">
        <v>580</v>
      </c>
    </row>
    <row r="44" spans="2:11" x14ac:dyDescent="0.25">
      <c r="B44" s="8" t="s">
        <v>1636</v>
      </c>
      <c r="C44" s="57" t="s">
        <v>1616</v>
      </c>
      <c r="D44" s="54" t="s">
        <v>1637</v>
      </c>
      <c r="E44" s="6" t="s">
        <v>1335</v>
      </c>
      <c r="F44" s="19">
        <v>13000</v>
      </c>
      <c r="G44" s="24">
        <v>13019.86</v>
      </c>
      <c r="H44" s="24">
        <v>1</v>
      </c>
      <c r="I44" s="31">
        <v>8.35</v>
      </c>
      <c r="J44" s="31"/>
      <c r="K44" s="35" t="s">
        <v>580</v>
      </c>
    </row>
    <row r="45" spans="2:11" x14ac:dyDescent="0.25">
      <c r="B45" s="8" t="s">
        <v>2351</v>
      </c>
      <c r="C45" s="57" t="s">
        <v>288</v>
      </c>
      <c r="D45" s="54" t="s">
        <v>2352</v>
      </c>
      <c r="E45" s="6" t="s">
        <v>587</v>
      </c>
      <c r="F45" s="19">
        <v>1250</v>
      </c>
      <c r="G45" s="24">
        <v>12287.25</v>
      </c>
      <c r="H45" s="24">
        <v>0.95</v>
      </c>
      <c r="I45" s="31">
        <v>8.2200000000000006</v>
      </c>
      <c r="J45" s="31"/>
      <c r="K45" s="35" t="s">
        <v>580</v>
      </c>
    </row>
    <row r="46" spans="2:11" x14ac:dyDescent="0.25">
      <c r="B46" s="8" t="s">
        <v>1534</v>
      </c>
      <c r="C46" s="57" t="s">
        <v>1535</v>
      </c>
      <c r="D46" s="54" t="s">
        <v>1536</v>
      </c>
      <c r="E46" s="6" t="s">
        <v>608</v>
      </c>
      <c r="F46" s="19">
        <v>1200</v>
      </c>
      <c r="G46" s="24">
        <v>11893.73</v>
      </c>
      <c r="H46" s="24">
        <v>0.92</v>
      </c>
      <c r="I46" s="31">
        <v>8.8663000000000007</v>
      </c>
      <c r="J46" s="31"/>
      <c r="K46" s="35" t="s">
        <v>580</v>
      </c>
    </row>
    <row r="47" spans="2:11" x14ac:dyDescent="0.25">
      <c r="B47" s="8" t="s">
        <v>2202</v>
      </c>
      <c r="C47" s="57" t="s">
        <v>1525</v>
      </c>
      <c r="D47" s="54" t="s">
        <v>2203</v>
      </c>
      <c r="E47" s="6" t="s">
        <v>579</v>
      </c>
      <c r="F47" s="19">
        <v>11000</v>
      </c>
      <c r="G47" s="24">
        <v>10952.52</v>
      </c>
      <c r="H47" s="24">
        <v>0.84</v>
      </c>
      <c r="I47" s="31">
        <v>7.6</v>
      </c>
      <c r="J47" s="31"/>
      <c r="K47" s="35" t="s">
        <v>580</v>
      </c>
    </row>
    <row r="48" spans="2:11" x14ac:dyDescent="0.25">
      <c r="B48" s="8" t="s">
        <v>2353</v>
      </c>
      <c r="C48" s="57" t="s">
        <v>688</v>
      </c>
      <c r="D48" s="54" t="s">
        <v>2354</v>
      </c>
      <c r="E48" s="6" t="s">
        <v>579</v>
      </c>
      <c r="F48" s="19">
        <v>1000</v>
      </c>
      <c r="G48" s="24">
        <v>10028.24</v>
      </c>
      <c r="H48" s="24">
        <v>0.77</v>
      </c>
      <c r="I48" s="31">
        <v>7.86</v>
      </c>
      <c r="J48" s="31"/>
      <c r="K48" s="35" t="s">
        <v>580</v>
      </c>
    </row>
    <row r="49" spans="2:11" x14ac:dyDescent="0.25">
      <c r="B49" s="8" t="s">
        <v>2355</v>
      </c>
      <c r="C49" s="57" t="s">
        <v>1616</v>
      </c>
      <c r="D49" s="54" t="s">
        <v>2356</v>
      </c>
      <c r="E49" s="6" t="s">
        <v>1335</v>
      </c>
      <c r="F49" s="19">
        <v>10000</v>
      </c>
      <c r="G49" s="24">
        <v>10016.379999999999</v>
      </c>
      <c r="H49" s="24">
        <v>0.77</v>
      </c>
      <c r="I49" s="31">
        <v>8.35</v>
      </c>
      <c r="J49" s="31"/>
      <c r="K49" s="35" t="s">
        <v>580</v>
      </c>
    </row>
    <row r="50" spans="2:11" x14ac:dyDescent="0.25">
      <c r="B50" s="8" t="s">
        <v>2357</v>
      </c>
      <c r="C50" s="57" t="s">
        <v>1196</v>
      </c>
      <c r="D50" s="54" t="s">
        <v>2358</v>
      </c>
      <c r="E50" s="6" t="s">
        <v>579</v>
      </c>
      <c r="F50" s="19">
        <v>10000</v>
      </c>
      <c r="G50" s="24">
        <v>10002.43</v>
      </c>
      <c r="H50" s="24">
        <v>0.77</v>
      </c>
      <c r="I50" s="31">
        <v>8.0500000000000007</v>
      </c>
      <c r="J50" s="31"/>
      <c r="K50" s="35" t="s">
        <v>580</v>
      </c>
    </row>
    <row r="51" spans="2:11" x14ac:dyDescent="0.25">
      <c r="B51" s="8" t="s">
        <v>2229</v>
      </c>
      <c r="C51" s="57" t="s">
        <v>483</v>
      </c>
      <c r="D51" s="54" t="s">
        <v>2230</v>
      </c>
      <c r="E51" s="6" t="s">
        <v>587</v>
      </c>
      <c r="F51" s="19">
        <v>1000</v>
      </c>
      <c r="G51" s="24">
        <v>9997.49</v>
      </c>
      <c r="H51" s="24">
        <v>0.77</v>
      </c>
      <c r="I51" s="31">
        <v>7.6848999999999998</v>
      </c>
      <c r="J51" s="31"/>
      <c r="K51" s="35" t="s">
        <v>580</v>
      </c>
    </row>
    <row r="52" spans="2:11" x14ac:dyDescent="0.25">
      <c r="B52" s="8" t="s">
        <v>2359</v>
      </c>
      <c r="C52" s="57" t="s">
        <v>1520</v>
      </c>
      <c r="D52" s="54" t="s">
        <v>2360</v>
      </c>
      <c r="E52" s="6" t="s">
        <v>579</v>
      </c>
      <c r="F52" s="19">
        <v>1000</v>
      </c>
      <c r="G52" s="24">
        <v>9975.2999999999993</v>
      </c>
      <c r="H52" s="24">
        <v>0.77</v>
      </c>
      <c r="I52" s="31">
        <v>7.72</v>
      </c>
      <c r="J52" s="31"/>
      <c r="K52" s="35" t="s">
        <v>580</v>
      </c>
    </row>
    <row r="53" spans="2:11" x14ac:dyDescent="0.25">
      <c r="B53" s="8" t="s">
        <v>1738</v>
      </c>
      <c r="C53" s="57" t="s">
        <v>1739</v>
      </c>
      <c r="D53" s="54" t="s">
        <v>1740</v>
      </c>
      <c r="E53" s="6" t="s">
        <v>579</v>
      </c>
      <c r="F53" s="19">
        <v>1000</v>
      </c>
      <c r="G53" s="24">
        <v>9945.16</v>
      </c>
      <c r="H53" s="24">
        <v>0.77</v>
      </c>
      <c r="I53" s="31">
        <v>8.1399000000000008</v>
      </c>
      <c r="J53" s="31"/>
      <c r="K53" s="35" t="s">
        <v>580</v>
      </c>
    </row>
    <row r="54" spans="2:11" x14ac:dyDescent="0.25">
      <c r="B54" s="8" t="s">
        <v>2237</v>
      </c>
      <c r="C54" s="57" t="s">
        <v>1141</v>
      </c>
      <c r="D54" s="54" t="s">
        <v>2238</v>
      </c>
      <c r="E54" s="6" t="s">
        <v>579</v>
      </c>
      <c r="F54" s="19">
        <v>1000</v>
      </c>
      <c r="G54" s="24">
        <v>9763.76</v>
      </c>
      <c r="H54" s="24">
        <v>0.75</v>
      </c>
      <c r="I54" s="31">
        <v>8.4</v>
      </c>
      <c r="J54" s="31"/>
      <c r="K54" s="35" t="s">
        <v>580</v>
      </c>
    </row>
    <row r="55" spans="2:11" x14ac:dyDescent="0.25">
      <c r="B55" s="8" t="s">
        <v>1741</v>
      </c>
      <c r="C55" s="57" t="s">
        <v>726</v>
      </c>
      <c r="D55" s="54" t="s">
        <v>1742</v>
      </c>
      <c r="E55" s="6" t="s">
        <v>1711</v>
      </c>
      <c r="F55" s="19">
        <v>900</v>
      </c>
      <c r="G55" s="24">
        <v>9031.3700000000008</v>
      </c>
      <c r="H55" s="24">
        <v>0.7</v>
      </c>
      <c r="I55" s="31">
        <v>7.96</v>
      </c>
      <c r="J55" s="31"/>
      <c r="K55" s="35" t="s">
        <v>580</v>
      </c>
    </row>
    <row r="56" spans="2:11" x14ac:dyDescent="0.25">
      <c r="B56" s="8" t="s">
        <v>2361</v>
      </c>
      <c r="C56" s="57" t="s">
        <v>1601</v>
      </c>
      <c r="D56" s="54" t="s">
        <v>2362</v>
      </c>
      <c r="E56" s="6" t="s">
        <v>579</v>
      </c>
      <c r="F56" s="19">
        <v>9000</v>
      </c>
      <c r="G56" s="24">
        <v>8994.89</v>
      </c>
      <c r="H56" s="24">
        <v>0.69</v>
      </c>
      <c r="I56" s="31">
        <v>8.5699000000000005</v>
      </c>
      <c r="J56" s="31"/>
      <c r="K56" s="35" t="s">
        <v>580</v>
      </c>
    </row>
    <row r="57" spans="2:11" x14ac:dyDescent="0.25">
      <c r="B57" s="8" t="s">
        <v>2363</v>
      </c>
      <c r="C57" s="57" t="s">
        <v>688</v>
      </c>
      <c r="D57" s="54" t="s">
        <v>2364</v>
      </c>
      <c r="E57" s="6" t="s">
        <v>579</v>
      </c>
      <c r="F57" s="19">
        <v>700</v>
      </c>
      <c r="G57" s="24">
        <v>7241.75</v>
      </c>
      <c r="H57" s="24">
        <v>0.56000000000000005</v>
      </c>
      <c r="I57" s="31">
        <v>7.8548999999999998</v>
      </c>
      <c r="J57" s="31"/>
      <c r="K57" s="35" t="s">
        <v>580</v>
      </c>
    </row>
    <row r="58" spans="2:11" x14ac:dyDescent="0.25">
      <c r="B58" s="8" t="s">
        <v>2365</v>
      </c>
      <c r="C58" s="57" t="s">
        <v>65</v>
      </c>
      <c r="D58" s="54" t="s">
        <v>2366</v>
      </c>
      <c r="E58" s="6" t="s">
        <v>579</v>
      </c>
      <c r="F58" s="19">
        <v>7000</v>
      </c>
      <c r="G58" s="24">
        <v>6998.09</v>
      </c>
      <c r="H58" s="24">
        <v>0.54</v>
      </c>
      <c r="I58" s="31">
        <v>7.7149999999999999</v>
      </c>
      <c r="J58" s="31"/>
      <c r="K58" s="35" t="s">
        <v>580</v>
      </c>
    </row>
    <row r="59" spans="2:11" x14ac:dyDescent="0.25">
      <c r="B59" s="8" t="s">
        <v>2367</v>
      </c>
      <c r="C59" s="57" t="s">
        <v>541</v>
      </c>
      <c r="D59" s="54" t="s">
        <v>2368</v>
      </c>
      <c r="E59" s="6" t="s">
        <v>579</v>
      </c>
      <c r="F59" s="19">
        <v>650</v>
      </c>
      <c r="G59" s="24">
        <v>6477.13</v>
      </c>
      <c r="H59" s="24">
        <v>0.5</v>
      </c>
      <c r="I59" s="31">
        <v>8.09</v>
      </c>
      <c r="J59" s="31"/>
      <c r="K59" s="35" t="s">
        <v>580</v>
      </c>
    </row>
    <row r="60" spans="2:11" x14ac:dyDescent="0.25">
      <c r="B60" s="8" t="s">
        <v>1594</v>
      </c>
      <c r="C60" s="57" t="s">
        <v>719</v>
      </c>
      <c r="D60" s="54" t="s">
        <v>1595</v>
      </c>
      <c r="E60" s="6" t="s">
        <v>721</v>
      </c>
      <c r="F60" s="19">
        <v>6500</v>
      </c>
      <c r="G60" s="24">
        <v>6447.18</v>
      </c>
      <c r="H60" s="24">
        <v>0.5</v>
      </c>
      <c r="I60" s="31">
        <v>8.4857999999999993</v>
      </c>
      <c r="J60" s="31"/>
      <c r="K60" s="35" t="s">
        <v>580</v>
      </c>
    </row>
    <row r="61" spans="2:11" x14ac:dyDescent="0.25">
      <c r="B61" s="8" t="s">
        <v>718</v>
      </c>
      <c r="C61" s="57" t="s">
        <v>719</v>
      </c>
      <c r="D61" s="54" t="s">
        <v>720</v>
      </c>
      <c r="E61" s="6" t="s">
        <v>721</v>
      </c>
      <c r="F61" s="19">
        <v>6000</v>
      </c>
      <c r="G61" s="24">
        <v>5969.59</v>
      </c>
      <c r="H61" s="24">
        <v>0.46</v>
      </c>
      <c r="I61" s="31">
        <v>8.4857999999999993</v>
      </c>
      <c r="J61" s="31"/>
      <c r="K61" s="35" t="s">
        <v>580</v>
      </c>
    </row>
    <row r="62" spans="2:11" x14ac:dyDescent="0.25">
      <c r="B62" s="8" t="s">
        <v>2369</v>
      </c>
      <c r="C62" s="57" t="s">
        <v>732</v>
      </c>
      <c r="D62" s="54" t="s">
        <v>2370</v>
      </c>
      <c r="E62" s="6" t="s">
        <v>579</v>
      </c>
      <c r="F62" s="19">
        <v>550</v>
      </c>
      <c r="G62" s="24">
        <v>5542.01</v>
      </c>
      <c r="H62" s="24">
        <v>0.43</v>
      </c>
      <c r="I62" s="31">
        <v>8.06</v>
      </c>
      <c r="J62" s="31"/>
      <c r="K62" s="35" t="s">
        <v>580</v>
      </c>
    </row>
    <row r="63" spans="2:11" x14ac:dyDescent="0.25">
      <c r="B63" s="8" t="s">
        <v>2371</v>
      </c>
      <c r="C63" s="57" t="s">
        <v>51</v>
      </c>
      <c r="D63" s="54" t="s">
        <v>2372</v>
      </c>
      <c r="E63" s="6" t="s">
        <v>579</v>
      </c>
      <c r="F63" s="19">
        <v>5000</v>
      </c>
      <c r="G63" s="24">
        <v>4985.17</v>
      </c>
      <c r="H63" s="24">
        <v>0.38</v>
      </c>
      <c r="I63" s="31">
        <v>8.0382999999999996</v>
      </c>
      <c r="J63" s="31"/>
      <c r="K63" s="35" t="s">
        <v>580</v>
      </c>
    </row>
    <row r="64" spans="2:11" x14ac:dyDescent="0.25">
      <c r="B64" s="8" t="s">
        <v>2210</v>
      </c>
      <c r="C64" s="57" t="s">
        <v>640</v>
      </c>
      <c r="D64" s="54" t="s">
        <v>2211</v>
      </c>
      <c r="E64" s="6" t="s">
        <v>579</v>
      </c>
      <c r="F64" s="19">
        <v>500</v>
      </c>
      <c r="G64" s="24">
        <v>4981.01</v>
      </c>
      <c r="H64" s="24">
        <v>0.38</v>
      </c>
      <c r="I64" s="31">
        <v>8.0602999999999998</v>
      </c>
      <c r="J64" s="31">
        <v>8.4535802630999992</v>
      </c>
      <c r="K64" s="35" t="s">
        <v>580</v>
      </c>
    </row>
    <row r="65" spans="2:11" x14ac:dyDescent="0.25">
      <c r="B65" s="8" t="s">
        <v>2373</v>
      </c>
      <c r="C65" s="57" t="s">
        <v>1016</v>
      </c>
      <c r="D65" s="54" t="s">
        <v>2374</v>
      </c>
      <c r="E65" s="6" t="s">
        <v>579</v>
      </c>
      <c r="F65" s="19">
        <v>5000</v>
      </c>
      <c r="G65" s="24">
        <v>4980.07</v>
      </c>
      <c r="H65" s="24">
        <v>0.38</v>
      </c>
      <c r="I65" s="31">
        <v>8.3699999999999992</v>
      </c>
      <c r="J65" s="31"/>
      <c r="K65" s="35" t="s">
        <v>580</v>
      </c>
    </row>
    <row r="66" spans="2:11" x14ac:dyDescent="0.25">
      <c r="B66" s="8" t="s">
        <v>1634</v>
      </c>
      <c r="C66" s="57" t="s">
        <v>688</v>
      </c>
      <c r="D66" s="54" t="s">
        <v>1635</v>
      </c>
      <c r="E66" s="6" t="s">
        <v>579</v>
      </c>
      <c r="F66" s="19">
        <v>500</v>
      </c>
      <c r="G66" s="24">
        <v>4976.88</v>
      </c>
      <c r="H66" s="24">
        <v>0.38</v>
      </c>
      <c r="I66" s="31">
        <v>7.95</v>
      </c>
      <c r="J66" s="31"/>
      <c r="K66" s="35" t="s">
        <v>580</v>
      </c>
    </row>
    <row r="67" spans="2:11" x14ac:dyDescent="0.25">
      <c r="B67" s="8" t="s">
        <v>576</v>
      </c>
      <c r="C67" s="57" t="s">
        <v>577</v>
      </c>
      <c r="D67" s="54" t="s">
        <v>578</v>
      </c>
      <c r="E67" s="6" t="s">
        <v>579</v>
      </c>
      <c r="F67" s="19">
        <v>5000</v>
      </c>
      <c r="G67" s="24">
        <v>4973.3999999999996</v>
      </c>
      <c r="H67" s="24">
        <v>0.38</v>
      </c>
      <c r="I67" s="31">
        <v>7.7850000000000001</v>
      </c>
      <c r="J67" s="31"/>
      <c r="K67" s="35" t="s">
        <v>580</v>
      </c>
    </row>
    <row r="68" spans="2:11" x14ac:dyDescent="0.25">
      <c r="B68" s="8" t="s">
        <v>624</v>
      </c>
      <c r="C68" s="57" t="s">
        <v>625</v>
      </c>
      <c r="D68" s="54" t="s">
        <v>626</v>
      </c>
      <c r="E68" s="6" t="s">
        <v>579</v>
      </c>
      <c r="F68" s="19">
        <v>5000</v>
      </c>
      <c r="G68" s="24">
        <v>4970.04</v>
      </c>
      <c r="H68" s="24">
        <v>0.38</v>
      </c>
      <c r="I68" s="31">
        <v>7.7450000000000001</v>
      </c>
      <c r="J68" s="31"/>
      <c r="K68" s="35" t="s">
        <v>580</v>
      </c>
    </row>
    <row r="69" spans="2:11" x14ac:dyDescent="0.25">
      <c r="B69" s="8" t="s">
        <v>2375</v>
      </c>
      <c r="C69" s="57" t="s">
        <v>562</v>
      </c>
      <c r="D69" s="54" t="s">
        <v>2376</v>
      </c>
      <c r="E69" s="6" t="s">
        <v>579</v>
      </c>
      <c r="F69" s="19">
        <v>200</v>
      </c>
      <c r="G69" s="24">
        <v>2518.83</v>
      </c>
      <c r="H69" s="24">
        <v>0.19</v>
      </c>
      <c r="I69" s="31">
        <v>7.71</v>
      </c>
      <c r="J69" s="31"/>
      <c r="K69" s="35" t="s">
        <v>580</v>
      </c>
    </row>
    <row r="70" spans="2:11" x14ac:dyDescent="0.25">
      <c r="B70" s="8" t="s">
        <v>2377</v>
      </c>
      <c r="C70" s="57" t="s">
        <v>688</v>
      </c>
      <c r="D70" s="54" t="s">
        <v>2378</v>
      </c>
      <c r="E70" s="6" t="s">
        <v>579</v>
      </c>
      <c r="F70" s="19">
        <v>250</v>
      </c>
      <c r="G70" s="24">
        <v>2512.81</v>
      </c>
      <c r="H70" s="24">
        <v>0.19</v>
      </c>
      <c r="I70" s="31">
        <v>7.8548999999999998</v>
      </c>
      <c r="J70" s="31"/>
      <c r="K70" s="35" t="s">
        <v>580</v>
      </c>
    </row>
    <row r="71" spans="2:11" x14ac:dyDescent="0.25">
      <c r="B71" s="8" t="s">
        <v>1709</v>
      </c>
      <c r="C71" s="57" t="s">
        <v>726</v>
      </c>
      <c r="D71" s="54" t="s">
        <v>1710</v>
      </c>
      <c r="E71" s="6" t="s">
        <v>1711</v>
      </c>
      <c r="F71" s="19">
        <v>250</v>
      </c>
      <c r="G71" s="24">
        <v>2510.34</v>
      </c>
      <c r="H71" s="24">
        <v>0.19</v>
      </c>
      <c r="I71" s="31">
        <v>7.9477000000000002</v>
      </c>
      <c r="J71" s="31"/>
      <c r="K71" s="35" t="s">
        <v>580</v>
      </c>
    </row>
    <row r="72" spans="2:11" x14ac:dyDescent="0.25">
      <c r="B72" s="8" t="s">
        <v>2379</v>
      </c>
      <c r="C72" s="57" t="s">
        <v>1693</v>
      </c>
      <c r="D72" s="54" t="s">
        <v>2380</v>
      </c>
      <c r="E72" s="6" t="s">
        <v>579</v>
      </c>
      <c r="F72" s="19">
        <v>2500</v>
      </c>
      <c r="G72" s="24">
        <v>2489.37</v>
      </c>
      <c r="H72" s="24">
        <v>0.19</v>
      </c>
      <c r="I72" s="31">
        <v>8.1575000000000006</v>
      </c>
      <c r="J72" s="31"/>
      <c r="K72" s="35" t="s">
        <v>580</v>
      </c>
    </row>
    <row r="73" spans="2:11" x14ac:dyDescent="0.25">
      <c r="B73" s="8" t="s">
        <v>1495</v>
      </c>
      <c r="C73" s="57" t="s">
        <v>1071</v>
      </c>
      <c r="D73" s="54" t="s">
        <v>1496</v>
      </c>
      <c r="E73" s="6" t="s">
        <v>608</v>
      </c>
      <c r="F73" s="19">
        <v>250</v>
      </c>
      <c r="G73" s="24">
        <v>2464.71</v>
      </c>
      <c r="H73" s="24">
        <v>0.19</v>
      </c>
      <c r="I73" s="31">
        <v>8.2575000000000003</v>
      </c>
      <c r="J73" s="31"/>
      <c r="K73" s="35" t="s">
        <v>580</v>
      </c>
    </row>
    <row r="74" spans="2:11" x14ac:dyDescent="0.25">
      <c r="B74" s="8" t="s">
        <v>2243</v>
      </c>
      <c r="C74" s="57" t="s">
        <v>1049</v>
      </c>
      <c r="D74" s="54" t="s">
        <v>2244</v>
      </c>
      <c r="E74" s="6" t="s">
        <v>1335</v>
      </c>
      <c r="F74" s="19">
        <v>1997</v>
      </c>
      <c r="G74" s="24">
        <v>1990.88</v>
      </c>
      <c r="H74" s="24">
        <v>0.15</v>
      </c>
      <c r="I74" s="31">
        <v>8.2249999999999996</v>
      </c>
      <c r="J74" s="31"/>
      <c r="K74" s="35" t="s">
        <v>580</v>
      </c>
    </row>
    <row r="75" spans="2:11" x14ac:dyDescent="0.25">
      <c r="B75" s="8" t="s">
        <v>2381</v>
      </c>
      <c r="C75" s="57" t="s">
        <v>625</v>
      </c>
      <c r="D75" s="54" t="s">
        <v>2382</v>
      </c>
      <c r="E75" s="6" t="s">
        <v>579</v>
      </c>
      <c r="F75" s="19">
        <v>200</v>
      </c>
      <c r="G75" s="24">
        <v>1929.26</v>
      </c>
      <c r="H75" s="24">
        <v>0.15</v>
      </c>
      <c r="I75" s="31">
        <v>7.79</v>
      </c>
      <c r="J75" s="31"/>
      <c r="K75" s="35" t="s">
        <v>580</v>
      </c>
    </row>
    <row r="76" spans="2:11" x14ac:dyDescent="0.25">
      <c r="B76" s="8" t="s">
        <v>2248</v>
      </c>
      <c r="C76" s="57" t="s">
        <v>585</v>
      </c>
      <c r="D76" s="54" t="s">
        <v>2249</v>
      </c>
      <c r="E76" s="6" t="s">
        <v>587</v>
      </c>
      <c r="F76" s="19">
        <v>150</v>
      </c>
      <c r="G76" s="24">
        <v>1498.89</v>
      </c>
      <c r="H76" s="24">
        <v>0.12</v>
      </c>
      <c r="I76" s="31">
        <v>8.7050000000000001</v>
      </c>
      <c r="J76" s="31"/>
      <c r="K76" s="35" t="s">
        <v>580</v>
      </c>
    </row>
    <row r="77" spans="2:11" x14ac:dyDescent="0.25">
      <c r="B77" s="8" t="s">
        <v>595</v>
      </c>
      <c r="C77" s="57" t="s">
        <v>577</v>
      </c>
      <c r="D77" s="54" t="s">
        <v>596</v>
      </c>
      <c r="E77" s="6" t="s">
        <v>579</v>
      </c>
      <c r="F77" s="19">
        <v>1500</v>
      </c>
      <c r="G77" s="24">
        <v>1488.76</v>
      </c>
      <c r="H77" s="24">
        <v>0.11</v>
      </c>
      <c r="I77" s="31">
        <v>7.78</v>
      </c>
      <c r="J77" s="31"/>
      <c r="K77" s="35" t="s">
        <v>580</v>
      </c>
    </row>
    <row r="78" spans="2:11" x14ac:dyDescent="0.25">
      <c r="B78" s="8" t="s">
        <v>2383</v>
      </c>
      <c r="C78" s="57" t="s">
        <v>1049</v>
      </c>
      <c r="D78" s="54" t="s">
        <v>2384</v>
      </c>
      <c r="E78" s="6" t="s">
        <v>1335</v>
      </c>
      <c r="F78" s="19">
        <v>1124</v>
      </c>
      <c r="G78" s="24">
        <v>1120.51</v>
      </c>
      <c r="H78" s="24">
        <v>0.09</v>
      </c>
      <c r="I78" s="31">
        <v>8.2249999999999996</v>
      </c>
      <c r="J78" s="31"/>
      <c r="K78" s="35" t="s">
        <v>580</v>
      </c>
    </row>
    <row r="79" spans="2:11" x14ac:dyDescent="0.25">
      <c r="B79" s="8" t="s">
        <v>2385</v>
      </c>
      <c r="C79" s="57" t="s">
        <v>429</v>
      </c>
      <c r="D79" s="54" t="s">
        <v>2386</v>
      </c>
      <c r="E79" s="6" t="s">
        <v>629</v>
      </c>
      <c r="F79" s="19">
        <v>61</v>
      </c>
      <c r="G79" s="24">
        <v>546.95000000000005</v>
      </c>
      <c r="H79" s="24">
        <v>0.04</v>
      </c>
      <c r="I79" s="31">
        <v>8.1949000000000005</v>
      </c>
      <c r="J79" s="31"/>
      <c r="K79" s="35" t="s">
        <v>580</v>
      </c>
    </row>
    <row r="80" spans="2:11" x14ac:dyDescent="0.25">
      <c r="B80" s="8" t="s">
        <v>2387</v>
      </c>
      <c r="C80" s="57" t="s">
        <v>541</v>
      </c>
      <c r="D80" s="54" t="s">
        <v>2388</v>
      </c>
      <c r="E80" s="6" t="s">
        <v>579</v>
      </c>
      <c r="F80" s="19">
        <v>50</v>
      </c>
      <c r="G80" s="24">
        <v>495.15</v>
      </c>
      <c r="H80" s="24">
        <v>0.04</v>
      </c>
      <c r="I80" s="31">
        <v>8.1649999999999991</v>
      </c>
      <c r="J80" s="31"/>
      <c r="K80" s="35" t="s">
        <v>580</v>
      </c>
    </row>
    <row r="81" spans="2:11" x14ac:dyDescent="0.25">
      <c r="B81" s="8" t="s">
        <v>2389</v>
      </c>
      <c r="C81" s="57" t="s">
        <v>1520</v>
      </c>
      <c r="D81" s="54" t="s">
        <v>2390</v>
      </c>
      <c r="E81" s="6" t="s">
        <v>579</v>
      </c>
      <c r="F81" s="19">
        <v>25</v>
      </c>
      <c r="G81" s="24">
        <v>251.86</v>
      </c>
      <c r="H81" s="24">
        <v>0.02</v>
      </c>
      <c r="I81" s="31">
        <v>7.835</v>
      </c>
      <c r="J81" s="31"/>
      <c r="K81" s="35" t="s">
        <v>580</v>
      </c>
    </row>
    <row r="82" spans="2:11" x14ac:dyDescent="0.25">
      <c r="C82" s="58" t="s">
        <v>39</v>
      </c>
      <c r="D82" s="54"/>
      <c r="E82" s="6"/>
      <c r="F82" s="19"/>
      <c r="G82" s="25">
        <v>862831.24</v>
      </c>
      <c r="H82" s="25">
        <v>66.489999999999995</v>
      </c>
      <c r="I82" s="31"/>
      <c r="J82" s="31"/>
      <c r="K82" s="35"/>
    </row>
    <row r="83" spans="2:11" x14ac:dyDescent="0.25">
      <c r="C83" s="57"/>
      <c r="D83" s="54"/>
      <c r="E83" s="6"/>
      <c r="F83" s="19"/>
      <c r="G83" s="24"/>
      <c r="H83" s="24"/>
      <c r="I83" s="31"/>
      <c r="J83" s="31"/>
      <c r="K83" s="35"/>
    </row>
    <row r="84" spans="2:11" x14ac:dyDescent="0.25">
      <c r="C84" s="58" t="s">
        <v>7</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8" t="s">
        <v>8</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9" t="s">
        <v>9</v>
      </c>
      <c r="D88" s="54"/>
      <c r="E88" s="6"/>
      <c r="F88" s="19"/>
      <c r="G88" s="24"/>
      <c r="H88" s="24"/>
      <c r="I88" s="31"/>
      <c r="J88" s="31"/>
      <c r="K88" s="35"/>
    </row>
    <row r="89" spans="2:11" x14ac:dyDescent="0.25">
      <c r="B89" s="8" t="s">
        <v>653</v>
      </c>
      <c r="C89" s="57" t="s">
        <v>654</v>
      </c>
      <c r="D89" s="54" t="s">
        <v>655</v>
      </c>
      <c r="E89" s="6" t="s">
        <v>656</v>
      </c>
      <c r="F89" s="19">
        <v>76000000</v>
      </c>
      <c r="G89" s="24">
        <v>76012.08</v>
      </c>
      <c r="H89" s="24">
        <v>5.86</v>
      </c>
      <c r="I89" s="31">
        <v>7.3047186999999996</v>
      </c>
      <c r="J89" s="31"/>
      <c r="K89" s="35"/>
    </row>
    <row r="90" spans="2:11" x14ac:dyDescent="0.25">
      <c r="B90" s="8" t="s">
        <v>1080</v>
      </c>
      <c r="C90" s="57" t="s">
        <v>1081</v>
      </c>
      <c r="D90" s="54" t="s">
        <v>1082</v>
      </c>
      <c r="E90" s="6" t="s">
        <v>656</v>
      </c>
      <c r="F90" s="19">
        <v>57000000</v>
      </c>
      <c r="G90" s="24">
        <v>56915.360000000001</v>
      </c>
      <c r="H90" s="24">
        <v>4.3899999999999997</v>
      </c>
      <c r="I90" s="31">
        <v>7.2578085999999997</v>
      </c>
      <c r="J90" s="31"/>
      <c r="K90" s="35"/>
    </row>
    <row r="91" spans="2:11" x14ac:dyDescent="0.25">
      <c r="B91" s="8" t="s">
        <v>2391</v>
      </c>
      <c r="C91" s="57" t="s">
        <v>2392</v>
      </c>
      <c r="D91" s="54" t="s">
        <v>2393</v>
      </c>
      <c r="E91" s="6" t="s">
        <v>656</v>
      </c>
      <c r="F91" s="19">
        <v>50000000</v>
      </c>
      <c r="G91" s="24">
        <v>50480.75</v>
      </c>
      <c r="H91" s="24">
        <v>3.89</v>
      </c>
      <c r="I91" s="31">
        <v>7.2654905999999997</v>
      </c>
      <c r="J91" s="31"/>
      <c r="K91" s="35"/>
    </row>
    <row r="92" spans="2:11" x14ac:dyDescent="0.25">
      <c r="B92" s="8" t="s">
        <v>669</v>
      </c>
      <c r="C92" s="57" t="s">
        <v>670</v>
      </c>
      <c r="D92" s="54" t="s">
        <v>671</v>
      </c>
      <c r="E92" s="6" t="s">
        <v>656</v>
      </c>
      <c r="F92" s="19">
        <v>47500000</v>
      </c>
      <c r="G92" s="24">
        <v>47450.65</v>
      </c>
      <c r="H92" s="24">
        <v>3.66</v>
      </c>
      <c r="I92" s="31">
        <v>7.2098858999999997</v>
      </c>
      <c r="J92" s="31"/>
      <c r="K92" s="35"/>
    </row>
    <row r="93" spans="2:11" x14ac:dyDescent="0.25">
      <c r="B93" s="8" t="s">
        <v>1567</v>
      </c>
      <c r="C93" s="57" t="s">
        <v>4717</v>
      </c>
      <c r="D93" s="54" t="s">
        <v>1568</v>
      </c>
      <c r="E93" s="6" t="s">
        <v>656</v>
      </c>
      <c r="F93" s="19">
        <v>35000000</v>
      </c>
      <c r="G93" s="24">
        <v>34795.74</v>
      </c>
      <c r="H93" s="24">
        <v>2.68</v>
      </c>
      <c r="I93" s="31">
        <v>0</v>
      </c>
      <c r="J93" s="31"/>
      <c r="K93" s="35"/>
    </row>
    <row r="94" spans="2:11" x14ac:dyDescent="0.25">
      <c r="B94" s="8" t="s">
        <v>1025</v>
      </c>
      <c r="C94" s="57" t="s">
        <v>1026</v>
      </c>
      <c r="D94" s="54" t="s">
        <v>1027</v>
      </c>
      <c r="E94" s="6" t="s">
        <v>656</v>
      </c>
      <c r="F94" s="19">
        <v>27000000</v>
      </c>
      <c r="G94" s="24">
        <v>27039.1</v>
      </c>
      <c r="H94" s="24">
        <v>2.08</v>
      </c>
      <c r="I94" s="31">
        <v>7.2653888000000002</v>
      </c>
      <c r="J94" s="31"/>
      <c r="K94" s="35"/>
    </row>
    <row r="95" spans="2:11" x14ac:dyDescent="0.25">
      <c r="B95" s="8" t="s">
        <v>1083</v>
      </c>
      <c r="C95" s="57" t="s">
        <v>1084</v>
      </c>
      <c r="D95" s="54" t="s">
        <v>1085</v>
      </c>
      <c r="E95" s="6" t="s">
        <v>656</v>
      </c>
      <c r="F95" s="19">
        <v>25000000</v>
      </c>
      <c r="G95" s="24">
        <v>25111.88</v>
      </c>
      <c r="H95" s="24">
        <v>1.94</v>
      </c>
      <c r="I95" s="31">
        <v>7.3198809000000002</v>
      </c>
      <c r="J95" s="31"/>
      <c r="K95" s="35"/>
    </row>
    <row r="96" spans="2:11" x14ac:dyDescent="0.25">
      <c r="B96" s="8" t="s">
        <v>1028</v>
      </c>
      <c r="C96" s="57" t="s">
        <v>4716</v>
      </c>
      <c r="D96" s="54" t="s">
        <v>1029</v>
      </c>
      <c r="E96" s="6" t="s">
        <v>656</v>
      </c>
      <c r="F96" s="19">
        <v>20000000</v>
      </c>
      <c r="G96" s="24">
        <v>19890.919999999998</v>
      </c>
      <c r="H96" s="24">
        <v>1.53</v>
      </c>
      <c r="I96" s="31">
        <v>0</v>
      </c>
      <c r="J96" s="31"/>
      <c r="K96" s="35"/>
    </row>
    <row r="97" spans="1:11" x14ac:dyDescent="0.25">
      <c r="B97" s="8" t="s">
        <v>2394</v>
      </c>
      <c r="C97" s="57" t="s">
        <v>2395</v>
      </c>
      <c r="D97" s="54" t="s">
        <v>2396</v>
      </c>
      <c r="E97" s="6" t="s">
        <v>656</v>
      </c>
      <c r="F97" s="19">
        <v>4500000</v>
      </c>
      <c r="G97" s="24">
        <v>4457.6899999999996</v>
      </c>
      <c r="H97" s="24">
        <v>0.34</v>
      </c>
      <c r="I97" s="31">
        <v>7.5249873999999997</v>
      </c>
      <c r="J97" s="31"/>
      <c r="K97" s="35"/>
    </row>
    <row r="98" spans="1:11" x14ac:dyDescent="0.25">
      <c r="B98" s="8" t="s">
        <v>672</v>
      </c>
      <c r="C98" s="57" t="s">
        <v>673</v>
      </c>
      <c r="D98" s="54" t="s">
        <v>674</v>
      </c>
      <c r="E98" s="6" t="s">
        <v>656</v>
      </c>
      <c r="F98" s="19">
        <v>200000</v>
      </c>
      <c r="G98" s="24">
        <v>200.58</v>
      </c>
      <c r="H98" s="24">
        <v>0.02</v>
      </c>
      <c r="I98" s="31">
        <v>7.3424234000000004</v>
      </c>
      <c r="J98" s="31"/>
      <c r="K98" s="35"/>
    </row>
    <row r="99" spans="1:11" x14ac:dyDescent="0.25">
      <c r="C99" s="58" t="s">
        <v>39</v>
      </c>
      <c r="D99" s="54"/>
      <c r="E99" s="6"/>
      <c r="F99" s="19"/>
      <c r="G99" s="25">
        <v>342354.75</v>
      </c>
      <c r="H99" s="25">
        <v>26.39</v>
      </c>
      <c r="I99" s="31"/>
      <c r="J99" s="31"/>
      <c r="K99" s="35"/>
    </row>
    <row r="100" spans="1:11" x14ac:dyDescent="0.25">
      <c r="C100" s="57"/>
      <c r="D100" s="54"/>
      <c r="E100" s="6"/>
      <c r="F100" s="19"/>
      <c r="G100" s="24"/>
      <c r="H100" s="24"/>
      <c r="I100" s="31"/>
      <c r="J100" s="31"/>
      <c r="K100" s="35"/>
    </row>
    <row r="101" spans="1:11" x14ac:dyDescent="0.25">
      <c r="C101" s="59" t="s">
        <v>10</v>
      </c>
      <c r="D101" s="54"/>
      <c r="E101" s="6"/>
      <c r="F101" s="19"/>
      <c r="G101" s="24"/>
      <c r="H101" s="24"/>
      <c r="I101" s="31"/>
      <c r="J101" s="31"/>
      <c r="K101" s="35"/>
    </row>
    <row r="102" spans="1:11" x14ac:dyDescent="0.25">
      <c r="B102" s="8" t="s">
        <v>1659</v>
      </c>
      <c r="C102" s="57" t="s">
        <v>1660</v>
      </c>
      <c r="D102" s="54" t="s">
        <v>1661</v>
      </c>
      <c r="E102" s="6" t="s">
        <v>656</v>
      </c>
      <c r="F102" s="19">
        <v>14795100</v>
      </c>
      <c r="G102" s="24">
        <v>14821.73</v>
      </c>
      <c r="H102" s="24">
        <v>1.1399999999999999</v>
      </c>
      <c r="I102" s="31">
        <v>7.7793916999999997</v>
      </c>
      <c r="J102" s="31"/>
      <c r="K102" s="35"/>
    </row>
    <row r="103" spans="1:11" x14ac:dyDescent="0.25">
      <c r="C103" s="58" t="s">
        <v>39</v>
      </c>
      <c r="D103" s="54"/>
      <c r="E103" s="6"/>
      <c r="F103" s="19"/>
      <c r="G103" s="25">
        <v>14821.73</v>
      </c>
      <c r="H103" s="25">
        <v>1.1399999999999999</v>
      </c>
      <c r="I103" s="31"/>
      <c r="J103" s="31"/>
      <c r="K103" s="35"/>
    </row>
    <row r="104" spans="1:11" x14ac:dyDescent="0.25">
      <c r="C104" s="57"/>
      <c r="D104" s="54"/>
      <c r="E104" s="6"/>
      <c r="F104" s="19"/>
      <c r="G104" s="24"/>
      <c r="H104" s="24"/>
      <c r="I104" s="31"/>
      <c r="J104" s="31"/>
      <c r="K104" s="35"/>
    </row>
    <row r="105" spans="1:11" x14ac:dyDescent="0.25">
      <c r="A105" s="10"/>
      <c r="B105" s="28"/>
      <c r="C105" s="58" t="s">
        <v>11</v>
      </c>
      <c r="D105" s="54"/>
      <c r="E105" s="6"/>
      <c r="F105" s="19"/>
      <c r="G105" s="24"/>
      <c r="H105" s="24"/>
      <c r="I105" s="31"/>
      <c r="J105" s="31"/>
      <c r="K105" s="35"/>
    </row>
    <row r="106" spans="1:11" x14ac:dyDescent="0.25">
      <c r="C106" s="59" t="s">
        <v>13</v>
      </c>
      <c r="D106" s="54"/>
      <c r="E106" s="6"/>
      <c r="F106" s="19"/>
      <c r="G106" s="24"/>
      <c r="H106" s="24"/>
      <c r="I106" s="31"/>
      <c r="J106" s="31"/>
      <c r="K106" s="35"/>
    </row>
    <row r="107" spans="1:11" x14ac:dyDescent="0.25">
      <c r="B107" s="8" t="s">
        <v>1367</v>
      </c>
      <c r="C107" s="57" t="s">
        <v>1368</v>
      </c>
      <c r="D107" s="54" t="s">
        <v>1369</v>
      </c>
      <c r="E107" s="6" t="s">
        <v>690</v>
      </c>
      <c r="F107" s="19">
        <v>4000</v>
      </c>
      <c r="G107" s="24">
        <v>19909.5</v>
      </c>
      <c r="H107" s="24">
        <v>1.53</v>
      </c>
      <c r="I107" s="31">
        <v>7.9005999999999998</v>
      </c>
      <c r="J107" s="31"/>
      <c r="K107" s="35" t="s">
        <v>580</v>
      </c>
    </row>
    <row r="108" spans="1:11" x14ac:dyDescent="0.25">
      <c r="C108" s="58" t="s">
        <v>39</v>
      </c>
      <c r="D108" s="54"/>
      <c r="E108" s="6"/>
      <c r="F108" s="19"/>
      <c r="G108" s="25">
        <v>19909.5</v>
      </c>
      <c r="H108" s="25">
        <v>1.53</v>
      </c>
      <c r="I108" s="31"/>
      <c r="J108" s="31"/>
      <c r="K108" s="35"/>
    </row>
    <row r="109" spans="1:11" x14ac:dyDescent="0.25">
      <c r="C109" s="57"/>
      <c r="D109" s="54"/>
      <c r="E109" s="6"/>
      <c r="F109" s="19"/>
      <c r="G109" s="24"/>
      <c r="H109" s="24"/>
      <c r="I109" s="31"/>
      <c r="J109" s="31"/>
      <c r="K109" s="35"/>
    </row>
    <row r="110" spans="1:11" x14ac:dyDescent="0.25">
      <c r="C110" s="58" t="s">
        <v>14</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15</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16</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9" t="s">
        <v>17</v>
      </c>
      <c r="D116" s="54"/>
      <c r="E116" s="6"/>
      <c r="F116" s="19"/>
      <c r="G116" s="24"/>
      <c r="H116" s="24"/>
      <c r="I116" s="31"/>
      <c r="J116" s="31"/>
      <c r="K116" s="35"/>
    </row>
    <row r="117" spans="1:11" x14ac:dyDescent="0.25">
      <c r="B117" s="8" t="s">
        <v>2397</v>
      </c>
      <c r="C117" s="57" t="s">
        <v>2398</v>
      </c>
      <c r="D117" s="54" t="s">
        <v>2399</v>
      </c>
      <c r="E117" s="6" t="s">
        <v>656</v>
      </c>
      <c r="F117" s="19">
        <v>140000</v>
      </c>
      <c r="G117" s="24">
        <v>109.59</v>
      </c>
      <c r="H117" s="24">
        <v>0.01</v>
      </c>
      <c r="I117" s="31">
        <v>7.3446116999999997</v>
      </c>
      <c r="J117" s="31"/>
      <c r="K117" s="35"/>
    </row>
    <row r="118" spans="1:11" x14ac:dyDescent="0.25">
      <c r="C118" s="58" t="s">
        <v>39</v>
      </c>
      <c r="D118" s="54"/>
      <c r="E118" s="6"/>
      <c r="F118" s="19"/>
      <c r="G118" s="25">
        <v>109.59</v>
      </c>
      <c r="H118" s="25">
        <v>0.01</v>
      </c>
      <c r="I118" s="31"/>
      <c r="J118" s="31"/>
      <c r="K118" s="35"/>
    </row>
    <row r="119" spans="1:11" x14ac:dyDescent="0.25">
      <c r="C119" s="57"/>
      <c r="D119" s="54"/>
      <c r="E119" s="6"/>
      <c r="F119" s="19"/>
      <c r="G119" s="24"/>
      <c r="H119" s="24"/>
      <c r="I119" s="31"/>
      <c r="J119" s="31"/>
      <c r="K119" s="35"/>
    </row>
    <row r="120" spans="1:11" x14ac:dyDescent="0.25">
      <c r="A120" s="10"/>
      <c r="B120" s="28"/>
      <c r="C120" s="58" t="s">
        <v>18</v>
      </c>
      <c r="D120" s="54"/>
      <c r="E120" s="6"/>
      <c r="F120" s="19"/>
      <c r="G120" s="24"/>
      <c r="H120" s="24"/>
      <c r="I120" s="31"/>
      <c r="J120" s="31"/>
      <c r="K120" s="35"/>
    </row>
    <row r="121" spans="1:11" x14ac:dyDescent="0.25">
      <c r="C121" s="59" t="s">
        <v>4713</v>
      </c>
      <c r="D121" s="54"/>
      <c r="E121" s="6"/>
      <c r="F121" s="19"/>
      <c r="G121" s="24"/>
      <c r="H121" s="24"/>
      <c r="I121" s="31"/>
      <c r="J121" s="31"/>
      <c r="K121" s="35"/>
    </row>
    <row r="122" spans="1:11" x14ac:dyDescent="0.25">
      <c r="B122" s="8" t="s">
        <v>750</v>
      </c>
      <c r="C122" s="57" t="s">
        <v>4714</v>
      </c>
      <c r="D122" s="54" t="s">
        <v>751</v>
      </c>
      <c r="E122" s="6"/>
      <c r="F122" s="19">
        <v>33341.233</v>
      </c>
      <c r="G122" s="24">
        <v>3361.89</v>
      </c>
      <c r="H122" s="24">
        <v>0.26</v>
      </c>
      <c r="I122" s="31">
        <v>7.18</v>
      </c>
      <c r="J122" s="31"/>
      <c r="K122" s="35"/>
    </row>
    <row r="123" spans="1:11" x14ac:dyDescent="0.25">
      <c r="C123" s="58" t="s">
        <v>39</v>
      </c>
      <c r="D123" s="54"/>
      <c r="E123" s="6"/>
      <c r="F123" s="19"/>
      <c r="G123" s="25">
        <v>3361.89</v>
      </c>
      <c r="H123" s="25">
        <v>0.26</v>
      </c>
      <c r="I123" s="31"/>
      <c r="J123" s="31"/>
      <c r="K123" s="35"/>
    </row>
    <row r="124" spans="1:11" x14ac:dyDescent="0.25">
      <c r="C124" s="57"/>
      <c r="D124" s="54"/>
      <c r="E124" s="6"/>
      <c r="F124" s="19"/>
      <c r="G124" s="24"/>
      <c r="H124" s="24"/>
      <c r="I124" s="31"/>
      <c r="J124" s="31"/>
      <c r="K124" s="35"/>
    </row>
    <row r="125" spans="1:11" x14ac:dyDescent="0.25">
      <c r="C125" s="58" t="s">
        <v>20</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21</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8" t="s">
        <v>22</v>
      </c>
      <c r="D129" s="54"/>
      <c r="E129" s="6"/>
      <c r="F129" s="19"/>
      <c r="G129" s="24" t="s">
        <v>2</v>
      </c>
      <c r="H129" s="24" t="s">
        <v>2</v>
      </c>
      <c r="I129" s="31"/>
      <c r="J129" s="31"/>
      <c r="K129" s="35"/>
    </row>
    <row r="130" spans="1:54" x14ac:dyDescent="0.25">
      <c r="C130" s="57"/>
      <c r="D130" s="54"/>
      <c r="E130" s="6"/>
      <c r="F130" s="19"/>
      <c r="G130" s="24"/>
      <c r="H130" s="24"/>
      <c r="I130" s="31"/>
      <c r="J130" s="31"/>
      <c r="K130" s="35"/>
    </row>
    <row r="131" spans="1:54" x14ac:dyDescent="0.25">
      <c r="C131" s="59" t="s">
        <v>23</v>
      </c>
      <c r="D131" s="54"/>
      <c r="E131" s="6"/>
      <c r="F131" s="19"/>
      <c r="G131" s="24"/>
      <c r="H131" s="24"/>
      <c r="I131" s="31"/>
      <c r="J131" s="31"/>
      <c r="K131" s="35"/>
    </row>
    <row r="132" spans="1:54" x14ac:dyDescent="0.25">
      <c r="B132" s="8" t="s">
        <v>37</v>
      </c>
      <c r="C132" s="57" t="s">
        <v>38</v>
      </c>
      <c r="D132" s="54"/>
      <c r="E132" s="6"/>
      <c r="F132" s="19"/>
      <c r="G132" s="24">
        <v>4057.36</v>
      </c>
      <c r="H132" s="24">
        <v>0.31</v>
      </c>
      <c r="I132" s="31"/>
      <c r="J132" s="31"/>
      <c r="K132" s="35"/>
    </row>
    <row r="133" spans="1:54" x14ac:dyDescent="0.25">
      <c r="C133" s="58" t="s">
        <v>39</v>
      </c>
      <c r="D133" s="54"/>
      <c r="E133" s="6"/>
      <c r="F133" s="19"/>
      <c r="G133" s="25">
        <v>4057.36</v>
      </c>
      <c r="H133" s="25">
        <v>0.31</v>
      </c>
      <c r="I133" s="31"/>
      <c r="J133" s="31"/>
      <c r="K133" s="35"/>
    </row>
    <row r="134" spans="1:54" x14ac:dyDescent="0.25">
      <c r="C134" s="57"/>
      <c r="D134" s="54"/>
      <c r="E134" s="6"/>
      <c r="F134" s="19"/>
      <c r="G134" s="24"/>
      <c r="H134" s="24"/>
      <c r="I134" s="31"/>
      <c r="J134" s="31"/>
      <c r="K134" s="35"/>
    </row>
    <row r="135" spans="1:54" x14ac:dyDescent="0.25">
      <c r="A135" s="10"/>
      <c r="B135" s="28"/>
      <c r="C135" s="58" t="s">
        <v>24</v>
      </c>
      <c r="D135" s="54"/>
      <c r="E135" s="6"/>
      <c r="F135" s="19"/>
      <c r="G135" s="24"/>
      <c r="H135" s="24"/>
      <c r="I135" s="31"/>
      <c r="J135" s="31"/>
      <c r="K135" s="35"/>
    </row>
    <row r="136" spans="1:54" s="2" customFormat="1" ht="13.5" x14ac:dyDescent="0.25">
      <c r="A136" s="28"/>
      <c r="B136" s="28"/>
      <c r="C136" s="57" t="s">
        <v>4705</v>
      </c>
      <c r="D136" s="54"/>
      <c r="E136" s="6"/>
      <c r="F136" s="19"/>
      <c r="G136" s="24" t="s">
        <v>2</v>
      </c>
      <c r="H136" s="24" t="s">
        <v>2</v>
      </c>
      <c r="I136" s="31"/>
      <c r="J136" s="31"/>
      <c r="K136" s="35"/>
      <c r="L136" s="3"/>
      <c r="AI136" s="3"/>
      <c r="AV136" s="3"/>
      <c r="AX136" s="3"/>
      <c r="BB136" s="3"/>
    </row>
    <row r="137" spans="1:54" x14ac:dyDescent="0.25">
      <c r="B137" s="8"/>
      <c r="C137" s="57" t="s">
        <v>40</v>
      </c>
      <c r="D137" s="54"/>
      <c r="E137" s="6"/>
      <c r="F137" s="19"/>
      <c r="G137" s="24">
        <v>49757.72</v>
      </c>
      <c r="H137" s="24">
        <v>3.8699999999999997</v>
      </c>
      <c r="I137" s="31"/>
      <c r="J137" s="31"/>
      <c r="K137" s="35"/>
    </row>
    <row r="138" spans="1:54" x14ac:dyDescent="0.25">
      <c r="C138" s="58" t="s">
        <v>39</v>
      </c>
      <c r="D138" s="54"/>
      <c r="E138" s="6"/>
      <c r="F138" s="19"/>
      <c r="G138" s="25">
        <v>49757.72</v>
      </c>
      <c r="H138" s="25">
        <v>3.8699999999999997</v>
      </c>
      <c r="I138" s="31"/>
      <c r="J138" s="31"/>
      <c r="K138" s="35"/>
    </row>
    <row r="139" spans="1:54" x14ac:dyDescent="0.25">
      <c r="C139" s="57"/>
      <c r="D139" s="54"/>
      <c r="E139" s="6"/>
      <c r="F139" s="19"/>
      <c r="G139" s="24"/>
      <c r="H139" s="24"/>
      <c r="I139" s="31"/>
      <c r="J139" s="31"/>
      <c r="K139" s="35"/>
    </row>
    <row r="140" spans="1:54" x14ac:dyDescent="0.25">
      <c r="C140" s="60" t="s">
        <v>41</v>
      </c>
      <c r="D140" s="55"/>
      <c r="E140" s="5"/>
      <c r="F140" s="20"/>
      <c r="G140" s="26">
        <v>1297203.78</v>
      </c>
      <c r="H140" s="26">
        <v>100.00000000000001</v>
      </c>
      <c r="I140" s="32"/>
      <c r="J140" s="32"/>
      <c r="K140" s="36"/>
    </row>
    <row r="143" spans="1:54" x14ac:dyDescent="0.25">
      <c r="C143" s="1" t="s">
        <v>42</v>
      </c>
    </row>
    <row r="144" spans="1:54" x14ac:dyDescent="0.25">
      <c r="C144" s="37" t="s">
        <v>43</v>
      </c>
      <c r="D144" s="37"/>
      <c r="E144" s="37"/>
      <c r="F144" s="37"/>
      <c r="G144" s="37"/>
      <c r="H144" s="37"/>
      <c r="I144" s="37"/>
      <c r="J144" s="37"/>
      <c r="K144" s="37"/>
    </row>
    <row r="145" spans="3:11" x14ac:dyDescent="0.25">
      <c r="C145" s="2" t="s">
        <v>44</v>
      </c>
    </row>
    <row r="146" spans="3:11" x14ac:dyDescent="0.25">
      <c r="C146" s="2" t="s">
        <v>45</v>
      </c>
    </row>
    <row r="147" spans="3:11" x14ac:dyDescent="0.25">
      <c r="C147" s="2" t="s">
        <v>46</v>
      </c>
    </row>
    <row r="148" spans="3:11" x14ac:dyDescent="0.25">
      <c r="C148" s="2" t="s">
        <v>47</v>
      </c>
    </row>
    <row r="149" spans="3:11" ht="43.5" customHeight="1" x14ac:dyDescent="0.25">
      <c r="C149" s="81" t="s">
        <v>4733</v>
      </c>
      <c r="D149" s="81"/>
      <c r="E149" s="81"/>
      <c r="F149" s="81"/>
      <c r="G149" s="81"/>
      <c r="H149" s="81"/>
      <c r="I149" s="81"/>
      <c r="J149" s="81"/>
      <c r="K149" s="81"/>
    </row>
    <row r="151" spans="3:11" x14ac:dyDescent="0.25">
      <c r="C151" s="77" t="s">
        <v>4788</v>
      </c>
      <c r="E151" s="77" t="s">
        <v>4789</v>
      </c>
      <c r="F151" s="78"/>
    </row>
    <row r="152" spans="3:11" x14ac:dyDescent="0.25">
      <c r="E152" s="2" t="s">
        <v>4817</v>
      </c>
    </row>
  </sheetData>
  <mergeCells count="1">
    <mergeCell ref="C149:K149"/>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
  <dimension ref="A1:IV72"/>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2400</v>
      </c>
      <c r="J2" s="38" t="s">
        <v>4517</v>
      </c>
    </row>
    <row r="3" spans="1:54" ht="16.5" x14ac:dyDescent="0.3">
      <c r="C3" s="1" t="s">
        <v>26</v>
      </c>
      <c r="D3" s="21" t="s">
        <v>1948</v>
      </c>
      <c r="F3" s="71" t="s">
        <v>4727</v>
      </c>
      <c r="G3" s="13" t="s">
        <v>4432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2401</v>
      </c>
      <c r="C44" s="57" t="s">
        <v>2402</v>
      </c>
      <c r="D44" s="54" t="s">
        <v>2403</v>
      </c>
      <c r="E44" s="6" t="s">
        <v>2402</v>
      </c>
      <c r="F44" s="19">
        <v>5610</v>
      </c>
      <c r="G44" s="24">
        <v>353792.97</v>
      </c>
      <c r="H44" s="24">
        <v>98.49</v>
      </c>
      <c r="I44" s="31"/>
      <c r="J44" s="31"/>
      <c r="K44" s="35"/>
    </row>
    <row r="45" spans="1:11" x14ac:dyDescent="0.25">
      <c r="C45" s="58" t="s">
        <v>39</v>
      </c>
      <c r="D45" s="54"/>
      <c r="E45" s="6"/>
      <c r="F45" s="19"/>
      <c r="G45" s="25">
        <v>353792.97</v>
      </c>
      <c r="H45" s="25">
        <v>98.49</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88.22</v>
      </c>
      <c r="H52" s="24">
        <v>0.02</v>
      </c>
      <c r="I52" s="31"/>
      <c r="J52" s="31"/>
      <c r="K52" s="35"/>
    </row>
    <row r="53" spans="1:54" x14ac:dyDescent="0.25">
      <c r="C53" s="58" t="s">
        <v>39</v>
      </c>
      <c r="D53" s="54"/>
      <c r="E53" s="6"/>
      <c r="F53" s="19"/>
      <c r="G53" s="25">
        <v>88.22</v>
      </c>
      <c r="H53" s="25">
        <v>0.02</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4705</v>
      </c>
      <c r="D56" s="54"/>
      <c r="E56" s="6"/>
      <c r="F56" s="19"/>
      <c r="G56" s="24" t="s">
        <v>2</v>
      </c>
      <c r="H56" s="24" t="s">
        <v>2</v>
      </c>
      <c r="I56" s="31"/>
      <c r="J56" s="31"/>
      <c r="K56" s="35"/>
      <c r="L56" s="3"/>
      <c r="AI56" s="3"/>
      <c r="AV56" s="3"/>
      <c r="AX56" s="3"/>
      <c r="BB56" s="3"/>
    </row>
    <row r="57" spans="1:54" x14ac:dyDescent="0.25">
      <c r="B57" s="8"/>
      <c r="C57" s="57" t="s">
        <v>40</v>
      </c>
      <c r="D57" s="54"/>
      <c r="E57" s="6"/>
      <c r="F57" s="19"/>
      <c r="G57" s="24">
        <v>5335.89</v>
      </c>
      <c r="H57" s="24">
        <v>1.49</v>
      </c>
      <c r="I57" s="31"/>
      <c r="J57" s="31"/>
      <c r="K57" s="35"/>
    </row>
    <row r="58" spans="1:54" x14ac:dyDescent="0.25">
      <c r="C58" s="58" t="s">
        <v>39</v>
      </c>
      <c r="D58" s="54"/>
      <c r="E58" s="6"/>
      <c r="F58" s="19"/>
      <c r="G58" s="25">
        <v>5335.89</v>
      </c>
      <c r="H58" s="25">
        <v>1.49</v>
      </c>
      <c r="I58" s="31"/>
      <c r="J58" s="31"/>
      <c r="K58" s="35"/>
    </row>
    <row r="59" spans="1:54" x14ac:dyDescent="0.25">
      <c r="C59" s="57"/>
      <c r="D59" s="54"/>
      <c r="E59" s="6"/>
      <c r="F59" s="19"/>
      <c r="G59" s="24"/>
      <c r="H59" s="24"/>
      <c r="I59" s="31"/>
      <c r="J59" s="31"/>
      <c r="K59" s="35"/>
    </row>
    <row r="60" spans="1:54" x14ac:dyDescent="0.25">
      <c r="C60" s="60" t="s">
        <v>41</v>
      </c>
      <c r="D60" s="55"/>
      <c r="E60" s="5"/>
      <c r="F60" s="20"/>
      <c r="G60" s="26">
        <v>359217.08</v>
      </c>
      <c r="H60" s="26">
        <v>99.999999999999986</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4709</v>
      </c>
    </row>
    <row r="71" spans="3:6" x14ac:dyDescent="0.25">
      <c r="C71" s="77" t="s">
        <v>4788</v>
      </c>
      <c r="E71" s="77" t="s">
        <v>4789</v>
      </c>
      <c r="F71" s="78"/>
    </row>
    <row r="72" spans="3:6" x14ac:dyDescent="0.25">
      <c r="E72" s="2" t="s">
        <v>4818</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dimension ref="A1:IV92"/>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2404</v>
      </c>
      <c r="J2" s="38" t="s">
        <v>4517</v>
      </c>
    </row>
    <row r="3" spans="1:54" ht="16.5" x14ac:dyDescent="0.3">
      <c r="C3" s="1" t="s">
        <v>26</v>
      </c>
      <c r="D3" s="21" t="s">
        <v>2405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53</v>
      </c>
      <c r="F10" s="19">
        <v>2277500</v>
      </c>
      <c r="G10" s="24">
        <v>14622.69</v>
      </c>
      <c r="H10" s="24">
        <v>12.62</v>
      </c>
      <c r="I10" s="31"/>
      <c r="J10" s="31"/>
      <c r="K10" s="35"/>
    </row>
    <row r="11" spans="1:54" x14ac:dyDescent="0.25">
      <c r="B11" s="8" t="s">
        <v>962</v>
      </c>
      <c r="C11" s="57" t="s">
        <v>963</v>
      </c>
      <c r="D11" s="54" t="s">
        <v>964</v>
      </c>
      <c r="E11" s="6" t="s">
        <v>290</v>
      </c>
      <c r="F11" s="19">
        <v>2843244</v>
      </c>
      <c r="G11" s="24">
        <v>8846.75</v>
      </c>
      <c r="H11" s="24">
        <v>7.63</v>
      </c>
      <c r="I11" s="31"/>
      <c r="J11" s="31"/>
      <c r="K11" s="35"/>
    </row>
    <row r="12" spans="1:54" x14ac:dyDescent="0.25">
      <c r="B12" s="8" t="s">
        <v>561</v>
      </c>
      <c r="C12" s="57" t="s">
        <v>562</v>
      </c>
      <c r="D12" s="54" t="s">
        <v>563</v>
      </c>
      <c r="E12" s="6" t="s">
        <v>290</v>
      </c>
      <c r="F12" s="19">
        <v>3335554</v>
      </c>
      <c r="G12" s="24">
        <v>7911.93</v>
      </c>
      <c r="H12" s="24">
        <v>6.83</v>
      </c>
      <c r="I12" s="31"/>
      <c r="J12" s="31"/>
      <c r="K12" s="35"/>
    </row>
    <row r="13" spans="1:54" x14ac:dyDescent="0.25">
      <c r="B13" s="8" t="s">
        <v>447</v>
      </c>
      <c r="C13" s="57" t="s">
        <v>448</v>
      </c>
      <c r="D13" s="54" t="s">
        <v>449</v>
      </c>
      <c r="E13" s="6" t="s">
        <v>108</v>
      </c>
      <c r="F13" s="19">
        <v>2393315</v>
      </c>
      <c r="G13" s="24">
        <v>6549.31</v>
      </c>
      <c r="H13" s="24">
        <v>5.65</v>
      </c>
      <c r="I13" s="31"/>
      <c r="J13" s="31"/>
      <c r="K13" s="35"/>
    </row>
    <row r="14" spans="1:54" x14ac:dyDescent="0.25">
      <c r="B14" s="8" t="s">
        <v>1980</v>
      </c>
      <c r="C14" s="57" t="s">
        <v>1981</v>
      </c>
      <c r="D14" s="54" t="s">
        <v>1982</v>
      </c>
      <c r="E14" s="6" t="s">
        <v>82</v>
      </c>
      <c r="F14" s="19">
        <v>3000000</v>
      </c>
      <c r="G14" s="24">
        <v>5806.5</v>
      </c>
      <c r="H14" s="24">
        <v>5.01</v>
      </c>
      <c r="I14" s="31"/>
      <c r="J14" s="31"/>
      <c r="K14" s="35"/>
    </row>
    <row r="15" spans="1:54" x14ac:dyDescent="0.25">
      <c r="B15" s="8" t="s">
        <v>2406</v>
      </c>
      <c r="C15" s="57" t="s">
        <v>2407</v>
      </c>
      <c r="D15" s="54" t="s">
        <v>2408</v>
      </c>
      <c r="E15" s="6" t="s">
        <v>96</v>
      </c>
      <c r="F15" s="19">
        <v>4350000</v>
      </c>
      <c r="G15" s="24">
        <v>5478.83</v>
      </c>
      <c r="H15" s="24">
        <v>4.7300000000000004</v>
      </c>
      <c r="I15" s="31"/>
      <c r="J15" s="31"/>
      <c r="K15" s="35"/>
    </row>
    <row r="16" spans="1:54" x14ac:dyDescent="0.25">
      <c r="B16" s="8" t="s">
        <v>204</v>
      </c>
      <c r="C16" s="57" t="s">
        <v>205</v>
      </c>
      <c r="D16" s="54" t="s">
        <v>206</v>
      </c>
      <c r="E16" s="6" t="s">
        <v>108</v>
      </c>
      <c r="F16" s="19">
        <v>4000000</v>
      </c>
      <c r="G16" s="24">
        <v>5278</v>
      </c>
      <c r="H16" s="24">
        <v>4.55</v>
      </c>
      <c r="I16" s="31"/>
      <c r="J16" s="31"/>
      <c r="K16" s="35"/>
    </row>
    <row r="17" spans="2:11" x14ac:dyDescent="0.25">
      <c r="B17" s="8" t="s">
        <v>344</v>
      </c>
      <c r="C17" s="57" t="s">
        <v>345</v>
      </c>
      <c r="D17" s="54" t="s">
        <v>346</v>
      </c>
      <c r="E17" s="6" t="s">
        <v>53</v>
      </c>
      <c r="F17" s="19">
        <v>5425000</v>
      </c>
      <c r="G17" s="24">
        <v>5194.4399999999996</v>
      </c>
      <c r="H17" s="24">
        <v>4.4800000000000004</v>
      </c>
      <c r="I17" s="31"/>
      <c r="J17" s="31"/>
      <c r="K17" s="35"/>
    </row>
    <row r="18" spans="2:11" x14ac:dyDescent="0.25">
      <c r="B18" s="8" t="s">
        <v>309</v>
      </c>
      <c r="C18" s="57" t="s">
        <v>310</v>
      </c>
      <c r="D18" s="54" t="s">
        <v>311</v>
      </c>
      <c r="E18" s="6" t="s">
        <v>53</v>
      </c>
      <c r="F18" s="19">
        <v>2185000</v>
      </c>
      <c r="G18" s="24">
        <v>5049.54</v>
      </c>
      <c r="H18" s="24">
        <v>4.3600000000000003</v>
      </c>
      <c r="I18" s="31"/>
      <c r="J18" s="31"/>
      <c r="K18" s="35"/>
    </row>
    <row r="19" spans="2:11" x14ac:dyDescent="0.25">
      <c r="B19" s="8" t="s">
        <v>362</v>
      </c>
      <c r="C19" s="57" t="s">
        <v>363</v>
      </c>
      <c r="D19" s="54" t="s">
        <v>364</v>
      </c>
      <c r="E19" s="6" t="s">
        <v>53</v>
      </c>
      <c r="F19" s="19">
        <v>1127235</v>
      </c>
      <c r="G19" s="24">
        <v>4744.53</v>
      </c>
      <c r="H19" s="24">
        <v>4.09</v>
      </c>
      <c r="I19" s="31"/>
      <c r="J19" s="31"/>
      <c r="K19" s="35"/>
    </row>
    <row r="20" spans="2:11" x14ac:dyDescent="0.25">
      <c r="B20" s="8" t="s">
        <v>970</v>
      </c>
      <c r="C20" s="57" t="s">
        <v>971</v>
      </c>
      <c r="D20" s="54" t="s">
        <v>972</v>
      </c>
      <c r="E20" s="6" t="s">
        <v>973</v>
      </c>
      <c r="F20" s="19">
        <v>1250000</v>
      </c>
      <c r="G20" s="24">
        <v>4700</v>
      </c>
      <c r="H20" s="24">
        <v>4.0599999999999996</v>
      </c>
      <c r="I20" s="31"/>
      <c r="J20" s="31"/>
      <c r="K20" s="35"/>
    </row>
    <row r="21" spans="2:11" x14ac:dyDescent="0.25">
      <c r="B21" s="8" t="s">
        <v>1893</v>
      </c>
      <c r="C21" s="57" t="s">
        <v>625</v>
      </c>
      <c r="D21" s="54" t="s">
        <v>1894</v>
      </c>
      <c r="E21" s="6" t="s">
        <v>96</v>
      </c>
      <c r="F21" s="19">
        <v>1125000</v>
      </c>
      <c r="G21" s="24">
        <v>4644.5600000000004</v>
      </c>
      <c r="H21" s="24">
        <v>4.01</v>
      </c>
      <c r="I21" s="31"/>
      <c r="J21" s="31"/>
      <c r="K21" s="35"/>
    </row>
    <row r="22" spans="2:11" x14ac:dyDescent="0.25">
      <c r="B22" s="8" t="s">
        <v>880</v>
      </c>
      <c r="C22" s="57" t="s">
        <v>881</v>
      </c>
      <c r="D22" s="54" t="s">
        <v>882</v>
      </c>
      <c r="E22" s="6" t="s">
        <v>883</v>
      </c>
      <c r="F22" s="19">
        <v>2050000</v>
      </c>
      <c r="G22" s="24">
        <v>4297.83</v>
      </c>
      <c r="H22" s="24">
        <v>3.71</v>
      </c>
      <c r="I22" s="31"/>
      <c r="J22" s="31"/>
      <c r="K22" s="35"/>
    </row>
    <row r="23" spans="2:11" x14ac:dyDescent="0.25">
      <c r="B23" s="8" t="s">
        <v>425</v>
      </c>
      <c r="C23" s="57" t="s">
        <v>426</v>
      </c>
      <c r="D23" s="54" t="s">
        <v>427</v>
      </c>
      <c r="E23" s="6" t="s">
        <v>197</v>
      </c>
      <c r="F23" s="19">
        <v>900000</v>
      </c>
      <c r="G23" s="24">
        <v>4055.85</v>
      </c>
      <c r="H23" s="24">
        <v>3.5</v>
      </c>
      <c r="I23" s="31"/>
      <c r="J23" s="31"/>
      <c r="K23" s="35"/>
    </row>
    <row r="24" spans="2:11" x14ac:dyDescent="0.25">
      <c r="B24" s="8" t="s">
        <v>2409</v>
      </c>
      <c r="C24" s="57" t="s">
        <v>2410</v>
      </c>
      <c r="D24" s="54" t="s">
        <v>2411</v>
      </c>
      <c r="E24" s="6" t="s">
        <v>283</v>
      </c>
      <c r="F24" s="19">
        <v>163000</v>
      </c>
      <c r="G24" s="24">
        <v>3717.87</v>
      </c>
      <c r="H24" s="24">
        <v>3.21</v>
      </c>
      <c r="I24" s="31"/>
      <c r="J24" s="31"/>
      <c r="K24" s="35"/>
    </row>
    <row r="25" spans="2:11" x14ac:dyDescent="0.25">
      <c r="B25" s="8" t="s">
        <v>2412</v>
      </c>
      <c r="C25" s="57" t="s">
        <v>2413</v>
      </c>
      <c r="D25" s="54" t="s">
        <v>2414</v>
      </c>
      <c r="E25" s="6" t="s">
        <v>67</v>
      </c>
      <c r="F25" s="19">
        <v>695000</v>
      </c>
      <c r="G25" s="24">
        <v>3491.68</v>
      </c>
      <c r="H25" s="24">
        <v>3.01</v>
      </c>
      <c r="I25" s="31"/>
      <c r="J25" s="31"/>
      <c r="K25" s="35"/>
    </row>
    <row r="26" spans="2:11" x14ac:dyDescent="0.25">
      <c r="B26" s="8" t="s">
        <v>2415</v>
      </c>
      <c r="C26" s="57" t="s">
        <v>2416</v>
      </c>
      <c r="D26" s="54" t="s">
        <v>2417</v>
      </c>
      <c r="E26" s="6" t="s">
        <v>1976</v>
      </c>
      <c r="F26" s="19">
        <v>370000</v>
      </c>
      <c r="G26" s="24">
        <v>3231.03</v>
      </c>
      <c r="H26" s="24">
        <v>2.79</v>
      </c>
      <c r="I26" s="31"/>
      <c r="J26" s="31"/>
      <c r="K26" s="35"/>
    </row>
    <row r="27" spans="2:11" x14ac:dyDescent="0.25">
      <c r="B27" s="8" t="s">
        <v>1901</v>
      </c>
      <c r="C27" s="57" t="s">
        <v>1216</v>
      </c>
      <c r="D27" s="54" t="s">
        <v>1902</v>
      </c>
      <c r="E27" s="6" t="s">
        <v>53</v>
      </c>
      <c r="F27" s="19">
        <v>675000</v>
      </c>
      <c r="G27" s="24">
        <v>2953.13</v>
      </c>
      <c r="H27" s="24">
        <v>2.5499999999999998</v>
      </c>
      <c r="I27" s="31"/>
      <c r="J27" s="31"/>
      <c r="K27" s="35"/>
    </row>
    <row r="28" spans="2:11" x14ac:dyDescent="0.25">
      <c r="B28" s="8" t="s">
        <v>1983</v>
      </c>
      <c r="C28" s="57" t="s">
        <v>1984</v>
      </c>
      <c r="D28" s="54" t="s">
        <v>1985</v>
      </c>
      <c r="E28" s="6" t="s">
        <v>1976</v>
      </c>
      <c r="F28" s="19">
        <v>96000</v>
      </c>
      <c r="G28" s="24">
        <v>2691.84</v>
      </c>
      <c r="H28" s="24">
        <v>2.3199999999999998</v>
      </c>
      <c r="I28" s="31"/>
      <c r="J28" s="31"/>
      <c r="K28" s="35"/>
    </row>
    <row r="29" spans="2:11" x14ac:dyDescent="0.25">
      <c r="B29" s="8" t="s">
        <v>418</v>
      </c>
      <c r="C29" s="57" t="s">
        <v>419</v>
      </c>
      <c r="D29" s="54" t="s">
        <v>420</v>
      </c>
      <c r="E29" s="6" t="s">
        <v>421</v>
      </c>
      <c r="F29" s="19">
        <v>1220000</v>
      </c>
      <c r="G29" s="24">
        <v>2501.61</v>
      </c>
      <c r="H29" s="24">
        <v>2.16</v>
      </c>
      <c r="I29" s="31"/>
      <c r="J29" s="31"/>
      <c r="K29" s="35"/>
    </row>
    <row r="30" spans="2:11" x14ac:dyDescent="0.25">
      <c r="B30" s="8" t="s">
        <v>1973</v>
      </c>
      <c r="C30" s="57" t="s">
        <v>1974</v>
      </c>
      <c r="D30" s="54" t="s">
        <v>1975</v>
      </c>
      <c r="E30" s="6" t="s">
        <v>1976</v>
      </c>
      <c r="F30" s="19">
        <v>1350000</v>
      </c>
      <c r="G30" s="24">
        <v>2486.6999999999998</v>
      </c>
      <c r="H30" s="24">
        <v>2.15</v>
      </c>
      <c r="I30" s="31"/>
      <c r="J30" s="31"/>
      <c r="K30" s="35"/>
    </row>
    <row r="31" spans="2:11" x14ac:dyDescent="0.25">
      <c r="B31" s="8" t="s">
        <v>2001</v>
      </c>
      <c r="C31" s="57" t="s">
        <v>688</v>
      </c>
      <c r="D31" s="54" t="s">
        <v>2002</v>
      </c>
      <c r="E31" s="6" t="s">
        <v>96</v>
      </c>
      <c r="F31" s="19">
        <v>450000</v>
      </c>
      <c r="G31" s="24">
        <v>2412.4499999999998</v>
      </c>
      <c r="H31" s="24">
        <v>2.08</v>
      </c>
      <c r="I31" s="31"/>
      <c r="J31" s="31"/>
      <c r="K31" s="35"/>
    </row>
    <row r="32" spans="2:11" x14ac:dyDescent="0.25">
      <c r="B32" s="8" t="s">
        <v>892</v>
      </c>
      <c r="C32" s="57" t="s">
        <v>893</v>
      </c>
      <c r="D32" s="54" t="s">
        <v>894</v>
      </c>
      <c r="E32" s="6" t="s">
        <v>197</v>
      </c>
      <c r="F32" s="19">
        <v>1281804</v>
      </c>
      <c r="G32" s="24">
        <v>1664.42</v>
      </c>
      <c r="H32" s="24">
        <v>1.44</v>
      </c>
      <c r="I32" s="31"/>
      <c r="J32" s="31"/>
      <c r="K32" s="35"/>
    </row>
    <row r="33" spans="3:11" x14ac:dyDescent="0.25">
      <c r="C33" s="58" t="s">
        <v>39</v>
      </c>
      <c r="D33" s="54"/>
      <c r="E33" s="6"/>
      <c r="F33" s="19"/>
      <c r="G33" s="25">
        <v>112331.49</v>
      </c>
      <c r="H33" s="25">
        <v>96.94</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4039.68</v>
      </c>
      <c r="H73" s="24">
        <v>3.49</v>
      </c>
      <c r="I73" s="31"/>
      <c r="J73" s="31"/>
      <c r="K73" s="35"/>
    </row>
    <row r="74" spans="1:54" x14ac:dyDescent="0.25">
      <c r="C74" s="58" t="s">
        <v>39</v>
      </c>
      <c r="D74" s="54"/>
      <c r="E74" s="6"/>
      <c r="F74" s="19"/>
      <c r="G74" s="25">
        <v>4039.68</v>
      </c>
      <c r="H74" s="25">
        <v>3.49</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4705</v>
      </c>
      <c r="D77" s="54"/>
      <c r="E77" s="6"/>
      <c r="F77" s="19"/>
      <c r="G77" s="24" t="s">
        <v>2</v>
      </c>
      <c r="H77" s="24" t="s">
        <v>2</v>
      </c>
      <c r="I77" s="31"/>
      <c r="J77" s="31"/>
      <c r="K77" s="35"/>
      <c r="L77" s="3"/>
      <c r="AI77" s="3"/>
      <c r="AV77" s="3"/>
      <c r="AX77" s="3"/>
      <c r="BB77" s="3"/>
    </row>
    <row r="78" spans="1:54" x14ac:dyDescent="0.25">
      <c r="B78" s="8"/>
      <c r="C78" s="57" t="s">
        <v>40</v>
      </c>
      <c r="D78" s="54"/>
      <c r="E78" s="6"/>
      <c r="F78" s="19"/>
      <c r="G78" s="24">
        <v>-484.05</v>
      </c>
      <c r="H78" s="24">
        <v>-0.43</v>
      </c>
      <c r="I78" s="31"/>
      <c r="J78" s="31"/>
      <c r="K78" s="35"/>
    </row>
    <row r="79" spans="1:54" x14ac:dyDescent="0.25">
      <c r="C79" s="58" t="s">
        <v>39</v>
      </c>
      <c r="D79" s="54"/>
      <c r="E79" s="6"/>
      <c r="F79" s="19"/>
      <c r="G79" s="25">
        <v>-484.05</v>
      </c>
      <c r="H79" s="25">
        <v>-0.43</v>
      </c>
      <c r="I79" s="31"/>
      <c r="J79" s="31"/>
      <c r="K79" s="35"/>
    </row>
    <row r="80" spans="1:54" x14ac:dyDescent="0.25">
      <c r="C80" s="57"/>
      <c r="D80" s="54"/>
      <c r="E80" s="6"/>
      <c r="F80" s="19"/>
      <c r="G80" s="24"/>
      <c r="H80" s="24"/>
      <c r="I80" s="31"/>
      <c r="J80" s="31"/>
      <c r="K80" s="35"/>
    </row>
    <row r="81" spans="3:11" x14ac:dyDescent="0.25">
      <c r="C81" s="60" t="s">
        <v>41</v>
      </c>
      <c r="D81" s="55"/>
      <c r="E81" s="5"/>
      <c r="F81" s="20"/>
      <c r="G81" s="26">
        <v>115887.12</v>
      </c>
      <c r="H81" s="26">
        <v>99.999999999999986</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77" t="s">
        <v>4788</v>
      </c>
      <c r="E91" s="77" t="s">
        <v>4789</v>
      </c>
      <c r="F91" s="78"/>
    </row>
    <row r="92" spans="3:11" x14ac:dyDescent="0.25">
      <c r="E92" s="2" t="s">
        <v>4819</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dimension ref="A1:IV71"/>
  <sheetViews>
    <sheetView showGridLines="0" zoomScale="90" zoomScaleNormal="90" workbookViewId="0">
      <pane ySplit="6" topLeftCell="A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2418</v>
      </c>
      <c r="J2" s="38" t="s">
        <v>4517</v>
      </c>
    </row>
    <row r="3" spans="1:54" ht="16.5" x14ac:dyDescent="0.3">
      <c r="C3" s="1" t="s">
        <v>26</v>
      </c>
      <c r="D3" s="21" t="s">
        <v>2419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1947</v>
      </c>
      <c r="C42" s="57" t="s">
        <v>1948</v>
      </c>
      <c r="D42" s="54" t="s">
        <v>1949</v>
      </c>
      <c r="E42" s="6" t="s">
        <v>1950</v>
      </c>
      <c r="F42" s="19">
        <v>274679813</v>
      </c>
      <c r="G42" s="24">
        <v>151211.24</v>
      </c>
      <c r="H42" s="24">
        <v>99.96</v>
      </c>
      <c r="I42" s="31"/>
      <c r="J42" s="31"/>
      <c r="K42" s="35"/>
    </row>
    <row r="43" spans="1:11" x14ac:dyDescent="0.25">
      <c r="C43" s="58" t="s">
        <v>39</v>
      </c>
      <c r="D43" s="54"/>
      <c r="E43" s="6"/>
      <c r="F43" s="19"/>
      <c r="G43" s="25">
        <v>151211.24</v>
      </c>
      <c r="H43" s="25">
        <v>99.96</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398.27</v>
      </c>
      <c r="H52" s="24">
        <v>0.26</v>
      </c>
      <c r="I52" s="31"/>
      <c r="J52" s="31"/>
      <c r="K52" s="35"/>
    </row>
    <row r="53" spans="1:54" x14ac:dyDescent="0.25">
      <c r="C53" s="58" t="s">
        <v>39</v>
      </c>
      <c r="D53" s="54"/>
      <c r="E53" s="6"/>
      <c r="F53" s="19"/>
      <c r="G53" s="25">
        <v>398.27</v>
      </c>
      <c r="H53" s="25">
        <v>0.26</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4705</v>
      </c>
      <c r="D56" s="54"/>
      <c r="E56" s="6"/>
      <c r="F56" s="19"/>
      <c r="G56" s="24" t="s">
        <v>2</v>
      </c>
      <c r="H56" s="24" t="s">
        <v>2</v>
      </c>
      <c r="I56" s="31"/>
      <c r="J56" s="31"/>
      <c r="K56" s="35"/>
      <c r="L56" s="3"/>
      <c r="AI56" s="3"/>
      <c r="AV56" s="3"/>
      <c r="AX56" s="3"/>
      <c r="BB56" s="3"/>
    </row>
    <row r="57" spans="1:54" x14ac:dyDescent="0.25">
      <c r="B57" s="8"/>
      <c r="C57" s="57" t="s">
        <v>40</v>
      </c>
      <c r="D57" s="54"/>
      <c r="E57" s="6"/>
      <c r="F57" s="19"/>
      <c r="G57" s="24">
        <v>-337.6</v>
      </c>
      <c r="H57" s="24">
        <v>-0.22</v>
      </c>
      <c r="I57" s="31"/>
      <c r="J57" s="31"/>
      <c r="K57" s="35"/>
    </row>
    <row r="58" spans="1:54" x14ac:dyDescent="0.25">
      <c r="C58" s="58" t="s">
        <v>39</v>
      </c>
      <c r="D58" s="54"/>
      <c r="E58" s="6"/>
      <c r="F58" s="19"/>
      <c r="G58" s="25">
        <v>-337.6</v>
      </c>
      <c r="H58" s="25">
        <v>-0.22</v>
      </c>
      <c r="I58" s="31"/>
      <c r="J58" s="31"/>
      <c r="K58" s="35"/>
    </row>
    <row r="59" spans="1:54" x14ac:dyDescent="0.25">
      <c r="C59" s="57"/>
      <c r="D59" s="54"/>
      <c r="E59" s="6"/>
      <c r="F59" s="19"/>
      <c r="G59" s="24"/>
      <c r="H59" s="24"/>
      <c r="I59" s="31"/>
      <c r="J59" s="31"/>
      <c r="K59" s="35"/>
    </row>
    <row r="60" spans="1:54" x14ac:dyDescent="0.25">
      <c r="C60" s="60" t="s">
        <v>41</v>
      </c>
      <c r="D60" s="55"/>
      <c r="E60" s="5"/>
      <c r="F60" s="20"/>
      <c r="G60" s="26">
        <v>151271.91</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77" t="s">
        <v>4788</v>
      </c>
      <c r="E70" s="77" t="s">
        <v>4789</v>
      </c>
      <c r="F70" s="78"/>
    </row>
    <row r="71" spans="3:6" x14ac:dyDescent="0.25">
      <c r="E71" s="2" t="s">
        <v>4818</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
  <dimension ref="A1:IV99"/>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2420</v>
      </c>
      <c r="J2" s="38" t="s">
        <v>4517</v>
      </c>
    </row>
    <row r="3" spans="1:54" ht="16.5" x14ac:dyDescent="0.3">
      <c r="C3" s="1" t="s">
        <v>26</v>
      </c>
      <c r="D3" s="21" t="s">
        <v>2421</v>
      </c>
      <c r="F3" s="71" t="s">
        <v>4727</v>
      </c>
      <c r="G3" s="13" t="s">
        <v>4435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98925398</v>
      </c>
      <c r="G10" s="24">
        <v>1691278.07</v>
      </c>
      <c r="H10" s="24">
        <v>15.73</v>
      </c>
      <c r="I10" s="31"/>
      <c r="J10" s="31"/>
      <c r="K10" s="35"/>
    </row>
    <row r="11" spans="1:54" x14ac:dyDescent="0.25">
      <c r="B11" s="8" t="s">
        <v>194</v>
      </c>
      <c r="C11" s="57" t="s">
        <v>195</v>
      </c>
      <c r="D11" s="54" t="s">
        <v>196</v>
      </c>
      <c r="E11" s="6" t="s">
        <v>197</v>
      </c>
      <c r="F11" s="19">
        <v>44979418</v>
      </c>
      <c r="G11" s="24">
        <v>1162650.49</v>
      </c>
      <c r="H11" s="24">
        <v>10.81</v>
      </c>
      <c r="I11" s="31"/>
      <c r="J11" s="31"/>
      <c r="K11" s="35"/>
    </row>
    <row r="12" spans="1:54" x14ac:dyDescent="0.25">
      <c r="B12" s="8" t="s">
        <v>61</v>
      </c>
      <c r="C12" s="57" t="s">
        <v>62</v>
      </c>
      <c r="D12" s="54" t="s">
        <v>63</v>
      </c>
      <c r="E12" s="6" t="s">
        <v>53</v>
      </c>
      <c r="F12" s="19">
        <v>91349244</v>
      </c>
      <c r="G12" s="24">
        <v>910249.54</v>
      </c>
      <c r="H12" s="24">
        <v>8.4700000000000006</v>
      </c>
      <c r="I12" s="31"/>
      <c r="J12" s="31"/>
      <c r="K12" s="35"/>
    </row>
    <row r="13" spans="1:54" x14ac:dyDescent="0.25">
      <c r="B13" s="8" t="s">
        <v>54</v>
      </c>
      <c r="C13" s="57" t="s">
        <v>55</v>
      </c>
      <c r="D13" s="54" t="s">
        <v>56</v>
      </c>
      <c r="E13" s="6" t="s">
        <v>57</v>
      </c>
      <c r="F13" s="19">
        <v>46528687</v>
      </c>
      <c r="G13" s="24">
        <v>717867.85</v>
      </c>
      <c r="H13" s="24">
        <v>6.68</v>
      </c>
      <c r="I13" s="31"/>
      <c r="J13" s="31"/>
      <c r="K13" s="35"/>
    </row>
    <row r="14" spans="1:54" x14ac:dyDescent="0.25">
      <c r="B14" s="8" t="s">
        <v>64</v>
      </c>
      <c r="C14" s="57" t="s">
        <v>65</v>
      </c>
      <c r="D14" s="54" t="s">
        <v>66</v>
      </c>
      <c r="E14" s="6" t="s">
        <v>67</v>
      </c>
      <c r="F14" s="19">
        <v>15759889</v>
      </c>
      <c r="G14" s="24">
        <v>555859.16</v>
      </c>
      <c r="H14" s="24">
        <v>5.17</v>
      </c>
      <c r="I14" s="31"/>
      <c r="J14" s="31"/>
      <c r="K14" s="35"/>
    </row>
    <row r="15" spans="1:54" x14ac:dyDescent="0.25">
      <c r="B15" s="8" t="s">
        <v>216</v>
      </c>
      <c r="C15" s="57" t="s">
        <v>217</v>
      </c>
      <c r="D15" s="54" t="s">
        <v>218</v>
      </c>
      <c r="E15" s="6" t="s">
        <v>92</v>
      </c>
      <c r="F15" s="19">
        <v>115427029</v>
      </c>
      <c r="G15" s="24">
        <v>533676.87</v>
      </c>
      <c r="H15" s="24">
        <v>4.96</v>
      </c>
      <c r="I15" s="31"/>
      <c r="J15" s="31"/>
      <c r="K15" s="35"/>
    </row>
    <row r="16" spans="1:54" x14ac:dyDescent="0.25">
      <c r="B16" s="8" t="s">
        <v>58</v>
      </c>
      <c r="C16" s="57" t="s">
        <v>59</v>
      </c>
      <c r="D16" s="54" t="s">
        <v>60</v>
      </c>
      <c r="E16" s="6" t="s">
        <v>57</v>
      </c>
      <c r="F16" s="19">
        <v>13355441</v>
      </c>
      <c r="G16" s="24">
        <v>506832.31</v>
      </c>
      <c r="H16" s="24">
        <v>4.71</v>
      </c>
      <c r="I16" s="31"/>
      <c r="J16" s="31"/>
      <c r="K16" s="35"/>
    </row>
    <row r="17" spans="2:11" x14ac:dyDescent="0.25">
      <c r="B17" s="8" t="s">
        <v>68</v>
      </c>
      <c r="C17" s="57" t="s">
        <v>69</v>
      </c>
      <c r="D17" s="54" t="s">
        <v>70</v>
      </c>
      <c r="E17" s="6" t="s">
        <v>53</v>
      </c>
      <c r="F17" s="19">
        <v>36965812</v>
      </c>
      <c r="G17" s="24">
        <v>407714.42</v>
      </c>
      <c r="H17" s="24">
        <v>3.79</v>
      </c>
      <c r="I17" s="31"/>
      <c r="J17" s="31"/>
      <c r="K17" s="35"/>
    </row>
    <row r="18" spans="2:11" x14ac:dyDescent="0.25">
      <c r="B18" s="8" t="s">
        <v>129</v>
      </c>
      <c r="C18" s="57" t="s">
        <v>130</v>
      </c>
      <c r="D18" s="54" t="s">
        <v>131</v>
      </c>
      <c r="E18" s="6" t="s">
        <v>53</v>
      </c>
      <c r="F18" s="19">
        <v>18654336</v>
      </c>
      <c r="G18" s="24">
        <v>355943.39</v>
      </c>
      <c r="H18" s="24">
        <v>3.31</v>
      </c>
      <c r="I18" s="31"/>
      <c r="J18" s="31"/>
      <c r="K18" s="35"/>
    </row>
    <row r="19" spans="2:11" x14ac:dyDescent="0.25">
      <c r="B19" s="8" t="s">
        <v>252</v>
      </c>
      <c r="C19" s="57" t="s">
        <v>253</v>
      </c>
      <c r="D19" s="54" t="s">
        <v>254</v>
      </c>
      <c r="E19" s="6" t="s">
        <v>255</v>
      </c>
      <c r="F19" s="19">
        <v>32969251</v>
      </c>
      <c r="G19" s="24">
        <v>340522.91</v>
      </c>
      <c r="H19" s="24">
        <v>3.17</v>
      </c>
      <c r="I19" s="31"/>
      <c r="J19" s="31"/>
      <c r="K19" s="35"/>
    </row>
    <row r="20" spans="2:11" x14ac:dyDescent="0.25">
      <c r="B20" s="8" t="s">
        <v>83</v>
      </c>
      <c r="C20" s="57" t="s">
        <v>84</v>
      </c>
      <c r="D20" s="54" t="s">
        <v>85</v>
      </c>
      <c r="E20" s="6" t="s">
        <v>53</v>
      </c>
      <c r="F20" s="19">
        <v>50025415</v>
      </c>
      <c r="G20" s="24">
        <v>321138.15000000002</v>
      </c>
      <c r="H20" s="24">
        <v>2.99</v>
      </c>
      <c r="I20" s="31"/>
      <c r="J20" s="31"/>
      <c r="K20" s="35"/>
    </row>
    <row r="21" spans="2:11" x14ac:dyDescent="0.25">
      <c r="B21" s="8" t="s">
        <v>89</v>
      </c>
      <c r="C21" s="57" t="s">
        <v>90</v>
      </c>
      <c r="D21" s="54" t="s">
        <v>91</v>
      </c>
      <c r="E21" s="6" t="s">
        <v>92</v>
      </c>
      <c r="F21" s="19">
        <v>11638782</v>
      </c>
      <c r="G21" s="24">
        <v>309981.5</v>
      </c>
      <c r="H21" s="24">
        <v>2.88</v>
      </c>
      <c r="I21" s="31"/>
      <c r="J21" s="31"/>
      <c r="K21" s="35"/>
    </row>
    <row r="22" spans="2:11" x14ac:dyDescent="0.25">
      <c r="B22" s="8" t="s">
        <v>540</v>
      </c>
      <c r="C22" s="57" t="s">
        <v>541</v>
      </c>
      <c r="D22" s="54" t="s">
        <v>542</v>
      </c>
      <c r="E22" s="6" t="s">
        <v>96</v>
      </c>
      <c r="F22" s="19">
        <v>3625287</v>
      </c>
      <c r="G22" s="24">
        <v>265621.15000000002</v>
      </c>
      <c r="H22" s="24">
        <v>2.4700000000000002</v>
      </c>
      <c r="I22" s="31"/>
      <c r="J22" s="31"/>
      <c r="K22" s="35"/>
    </row>
    <row r="23" spans="2:11" x14ac:dyDescent="0.25">
      <c r="B23" s="8" t="s">
        <v>403</v>
      </c>
      <c r="C23" s="57" t="s">
        <v>404</v>
      </c>
      <c r="D23" s="54" t="s">
        <v>405</v>
      </c>
      <c r="E23" s="6" t="s">
        <v>78</v>
      </c>
      <c r="F23" s="19">
        <v>12481894</v>
      </c>
      <c r="G23" s="24">
        <v>215456.21</v>
      </c>
      <c r="H23" s="24">
        <v>2</v>
      </c>
      <c r="I23" s="31"/>
      <c r="J23" s="31"/>
      <c r="K23" s="35"/>
    </row>
    <row r="24" spans="2:11" x14ac:dyDescent="0.25">
      <c r="B24" s="8" t="s">
        <v>334</v>
      </c>
      <c r="C24" s="57" t="s">
        <v>335</v>
      </c>
      <c r="D24" s="54" t="s">
        <v>336</v>
      </c>
      <c r="E24" s="6" t="s">
        <v>57</v>
      </c>
      <c r="F24" s="19">
        <v>13796015</v>
      </c>
      <c r="G24" s="24">
        <v>202263.38</v>
      </c>
      <c r="H24" s="24">
        <v>1.88</v>
      </c>
      <c r="I24" s="31"/>
      <c r="J24" s="31"/>
      <c r="K24" s="35"/>
    </row>
    <row r="25" spans="2:11" x14ac:dyDescent="0.25">
      <c r="B25" s="8" t="s">
        <v>101</v>
      </c>
      <c r="C25" s="57" t="s">
        <v>102</v>
      </c>
      <c r="D25" s="54" t="s">
        <v>103</v>
      </c>
      <c r="E25" s="6" t="s">
        <v>104</v>
      </c>
      <c r="F25" s="19">
        <v>5439220</v>
      </c>
      <c r="G25" s="24">
        <v>199943.01</v>
      </c>
      <c r="H25" s="24">
        <v>1.86</v>
      </c>
      <c r="I25" s="31"/>
      <c r="J25" s="31"/>
      <c r="K25" s="35"/>
    </row>
    <row r="26" spans="2:11" x14ac:dyDescent="0.25">
      <c r="B26" s="8" t="s">
        <v>959</v>
      </c>
      <c r="C26" s="57" t="s">
        <v>960</v>
      </c>
      <c r="D26" s="54" t="s">
        <v>961</v>
      </c>
      <c r="E26" s="6" t="s">
        <v>104</v>
      </c>
      <c r="F26" s="19">
        <v>5876780</v>
      </c>
      <c r="G26" s="24">
        <v>199933.93</v>
      </c>
      <c r="H26" s="24">
        <v>1.86</v>
      </c>
      <c r="I26" s="31"/>
      <c r="J26" s="31"/>
      <c r="K26" s="35"/>
    </row>
    <row r="27" spans="2:11" x14ac:dyDescent="0.25">
      <c r="B27" s="8" t="s">
        <v>962</v>
      </c>
      <c r="C27" s="57" t="s">
        <v>963</v>
      </c>
      <c r="D27" s="54" t="s">
        <v>964</v>
      </c>
      <c r="E27" s="6" t="s">
        <v>290</v>
      </c>
      <c r="F27" s="19">
        <v>61937123</v>
      </c>
      <c r="G27" s="24">
        <v>192717.36</v>
      </c>
      <c r="H27" s="24">
        <v>1.79</v>
      </c>
      <c r="I27" s="31"/>
      <c r="J27" s="31"/>
      <c r="K27" s="35"/>
    </row>
    <row r="28" spans="2:11" x14ac:dyDescent="0.25">
      <c r="B28" s="8" t="s">
        <v>303</v>
      </c>
      <c r="C28" s="57" t="s">
        <v>304</v>
      </c>
      <c r="D28" s="54" t="s">
        <v>305</v>
      </c>
      <c r="E28" s="6" t="s">
        <v>78</v>
      </c>
      <c r="F28" s="19">
        <v>23388590</v>
      </c>
      <c r="G28" s="24">
        <v>182606.42</v>
      </c>
      <c r="H28" s="24">
        <v>1.7</v>
      </c>
      <c r="I28" s="31"/>
      <c r="J28" s="31"/>
      <c r="K28" s="35"/>
    </row>
    <row r="29" spans="2:11" x14ac:dyDescent="0.25">
      <c r="B29" s="8" t="s">
        <v>86</v>
      </c>
      <c r="C29" s="57" t="s">
        <v>87</v>
      </c>
      <c r="D29" s="54" t="s">
        <v>88</v>
      </c>
      <c r="E29" s="6" t="s">
        <v>78</v>
      </c>
      <c r="F29" s="19">
        <v>1732640</v>
      </c>
      <c r="G29" s="24">
        <v>178451.52</v>
      </c>
      <c r="H29" s="24">
        <v>1.66</v>
      </c>
      <c r="I29" s="31"/>
      <c r="J29" s="31"/>
      <c r="K29" s="35"/>
    </row>
    <row r="30" spans="2:11" x14ac:dyDescent="0.25">
      <c r="B30" s="8" t="s">
        <v>207</v>
      </c>
      <c r="C30" s="57" t="s">
        <v>208</v>
      </c>
      <c r="D30" s="54" t="s">
        <v>209</v>
      </c>
      <c r="E30" s="6" t="s">
        <v>135</v>
      </c>
      <c r="F30" s="19">
        <v>14074237</v>
      </c>
      <c r="G30" s="24">
        <v>177335.39</v>
      </c>
      <c r="H30" s="24">
        <v>1.65</v>
      </c>
      <c r="I30" s="31"/>
      <c r="J30" s="31"/>
      <c r="K30" s="35"/>
    </row>
    <row r="31" spans="2:11" x14ac:dyDescent="0.25">
      <c r="B31" s="8" t="s">
        <v>71</v>
      </c>
      <c r="C31" s="57" t="s">
        <v>72</v>
      </c>
      <c r="D31" s="54" t="s">
        <v>73</v>
      </c>
      <c r="E31" s="6" t="s">
        <v>74</v>
      </c>
      <c r="F31" s="19">
        <v>1505333</v>
      </c>
      <c r="G31" s="24">
        <v>158107.38</v>
      </c>
      <c r="H31" s="24">
        <v>1.47</v>
      </c>
      <c r="I31" s="31"/>
      <c r="J31" s="31"/>
      <c r="K31" s="35"/>
    </row>
    <row r="32" spans="2:11" x14ac:dyDescent="0.25">
      <c r="B32" s="8" t="s">
        <v>306</v>
      </c>
      <c r="C32" s="57" t="s">
        <v>307</v>
      </c>
      <c r="D32" s="54" t="s">
        <v>308</v>
      </c>
      <c r="E32" s="6" t="s">
        <v>188</v>
      </c>
      <c r="F32" s="19">
        <v>105147472</v>
      </c>
      <c r="G32" s="24">
        <v>146680.72</v>
      </c>
      <c r="H32" s="24">
        <v>1.36</v>
      </c>
      <c r="I32" s="31"/>
      <c r="J32" s="31"/>
      <c r="K32" s="35"/>
    </row>
    <row r="33" spans="2:11" x14ac:dyDescent="0.25">
      <c r="B33" s="8" t="s">
        <v>561</v>
      </c>
      <c r="C33" s="57" t="s">
        <v>562</v>
      </c>
      <c r="D33" s="54" t="s">
        <v>563</v>
      </c>
      <c r="E33" s="6" t="s">
        <v>290</v>
      </c>
      <c r="F33" s="19">
        <v>59407249</v>
      </c>
      <c r="G33" s="24">
        <v>140913.99</v>
      </c>
      <c r="H33" s="24">
        <v>1.31</v>
      </c>
      <c r="I33" s="31"/>
      <c r="J33" s="31"/>
      <c r="K33" s="35"/>
    </row>
    <row r="34" spans="2:11" x14ac:dyDescent="0.25">
      <c r="B34" s="8" t="s">
        <v>965</v>
      </c>
      <c r="C34" s="57" t="s">
        <v>709</v>
      </c>
      <c r="D34" s="54" t="s">
        <v>966</v>
      </c>
      <c r="E34" s="6" t="s">
        <v>53</v>
      </c>
      <c r="F34" s="19">
        <v>8513163</v>
      </c>
      <c r="G34" s="24">
        <v>136044.6</v>
      </c>
      <c r="H34" s="24">
        <v>1.27</v>
      </c>
      <c r="I34" s="31"/>
      <c r="J34" s="31"/>
      <c r="K34" s="35"/>
    </row>
    <row r="35" spans="2:11" x14ac:dyDescent="0.25">
      <c r="B35" s="8" t="s">
        <v>526</v>
      </c>
      <c r="C35" s="57" t="s">
        <v>527</v>
      </c>
      <c r="D35" s="54" t="s">
        <v>528</v>
      </c>
      <c r="E35" s="6" t="s">
        <v>128</v>
      </c>
      <c r="F35" s="19">
        <v>465079</v>
      </c>
      <c r="G35" s="24">
        <v>123690.09</v>
      </c>
      <c r="H35" s="24">
        <v>1.1499999999999999</v>
      </c>
      <c r="I35" s="31"/>
      <c r="J35" s="31"/>
      <c r="K35" s="35"/>
    </row>
    <row r="36" spans="2:11" x14ac:dyDescent="0.25">
      <c r="B36" s="8" t="s">
        <v>967</v>
      </c>
      <c r="C36" s="57" t="s">
        <v>968</v>
      </c>
      <c r="D36" s="54" t="s">
        <v>969</v>
      </c>
      <c r="E36" s="6" t="s">
        <v>96</v>
      </c>
      <c r="F36" s="19">
        <v>7071337</v>
      </c>
      <c r="G36" s="24">
        <v>119180.31</v>
      </c>
      <c r="H36" s="24">
        <v>1.1100000000000001</v>
      </c>
      <c r="I36" s="31"/>
      <c r="J36" s="31"/>
      <c r="K36" s="35"/>
    </row>
    <row r="37" spans="2:11" x14ac:dyDescent="0.25">
      <c r="B37" s="8" t="s">
        <v>974</v>
      </c>
      <c r="C37" s="57" t="s">
        <v>975</v>
      </c>
      <c r="D37" s="54" t="s">
        <v>976</v>
      </c>
      <c r="E37" s="6" t="s">
        <v>188</v>
      </c>
      <c r="F37" s="19">
        <v>12432470</v>
      </c>
      <c r="G37" s="24">
        <v>109455.47</v>
      </c>
      <c r="H37" s="24">
        <v>1.02</v>
      </c>
      <c r="I37" s="31"/>
      <c r="J37" s="31"/>
      <c r="K37" s="35"/>
    </row>
    <row r="38" spans="2:11" x14ac:dyDescent="0.25">
      <c r="B38" s="8" t="s">
        <v>160</v>
      </c>
      <c r="C38" s="57" t="s">
        <v>161</v>
      </c>
      <c r="D38" s="54" t="s">
        <v>162</v>
      </c>
      <c r="E38" s="6" t="s">
        <v>57</v>
      </c>
      <c r="F38" s="19">
        <v>8141214</v>
      </c>
      <c r="G38" s="24">
        <v>103605.09</v>
      </c>
      <c r="H38" s="24">
        <v>0.96</v>
      </c>
      <c r="I38" s="31"/>
      <c r="J38" s="31"/>
      <c r="K38" s="35"/>
    </row>
    <row r="39" spans="2:11" x14ac:dyDescent="0.25">
      <c r="B39" s="8" t="s">
        <v>356</v>
      </c>
      <c r="C39" s="57" t="s">
        <v>357</v>
      </c>
      <c r="D39" s="54" t="s">
        <v>358</v>
      </c>
      <c r="E39" s="6" t="s">
        <v>57</v>
      </c>
      <c r="F39" s="19">
        <v>18380063</v>
      </c>
      <c r="G39" s="24">
        <v>86698.76</v>
      </c>
      <c r="H39" s="24">
        <v>0.81</v>
      </c>
      <c r="I39" s="31"/>
      <c r="J39" s="31"/>
      <c r="K39" s="35"/>
    </row>
    <row r="40" spans="2:11" x14ac:dyDescent="0.25">
      <c r="C40" s="58" t="s">
        <v>39</v>
      </c>
      <c r="D40" s="54"/>
      <c r="E40" s="6"/>
      <c r="F40" s="19"/>
      <c r="G40" s="25">
        <v>10752419.439999999</v>
      </c>
      <c r="H40" s="25">
        <v>100</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4182.1899999999996</v>
      </c>
      <c r="H80" s="24">
        <v>0.04</v>
      </c>
      <c r="I80" s="31"/>
      <c r="J80" s="31"/>
      <c r="K80" s="35"/>
    </row>
    <row r="81" spans="1:54" x14ac:dyDescent="0.25">
      <c r="C81" s="58" t="s">
        <v>39</v>
      </c>
      <c r="D81" s="54"/>
      <c r="E81" s="6"/>
      <c r="F81" s="19"/>
      <c r="G81" s="25">
        <v>4182.1899999999996</v>
      </c>
      <c r="H81" s="25">
        <v>0.04</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4705</v>
      </c>
      <c r="D84" s="54"/>
      <c r="E84" s="6"/>
      <c r="F84" s="19"/>
      <c r="G84" s="24" t="s">
        <v>2</v>
      </c>
      <c r="H84" s="24" t="s">
        <v>2</v>
      </c>
      <c r="I84" s="31"/>
      <c r="J84" s="31"/>
      <c r="K84" s="35"/>
      <c r="L84" s="3"/>
      <c r="AI84" s="3"/>
      <c r="AV84" s="3"/>
      <c r="AX84" s="3"/>
      <c r="BB84" s="3"/>
    </row>
    <row r="85" spans="1:54" x14ac:dyDescent="0.25">
      <c r="B85" s="8"/>
      <c r="C85" s="57" t="s">
        <v>40</v>
      </c>
      <c r="D85" s="54"/>
      <c r="E85" s="6"/>
      <c r="F85" s="19"/>
      <c r="G85" s="24">
        <v>-4170.63</v>
      </c>
      <c r="H85" s="24">
        <v>-0.04</v>
      </c>
      <c r="I85" s="31"/>
      <c r="J85" s="31"/>
      <c r="K85" s="35"/>
    </row>
    <row r="86" spans="1:54" x14ac:dyDescent="0.25">
      <c r="C86" s="58" t="s">
        <v>39</v>
      </c>
      <c r="D86" s="54"/>
      <c r="E86" s="6"/>
      <c r="F86" s="19"/>
      <c r="G86" s="25">
        <v>-4170.63</v>
      </c>
      <c r="H86" s="25">
        <v>-0.04</v>
      </c>
      <c r="I86" s="31"/>
      <c r="J86" s="31"/>
      <c r="K86" s="35"/>
    </row>
    <row r="87" spans="1:54" x14ac:dyDescent="0.25">
      <c r="C87" s="57"/>
      <c r="D87" s="54"/>
      <c r="E87" s="6"/>
      <c r="F87" s="19"/>
      <c r="G87" s="24"/>
      <c r="H87" s="24"/>
      <c r="I87" s="31"/>
      <c r="J87" s="31"/>
      <c r="K87" s="35"/>
    </row>
    <row r="88" spans="1:54" x14ac:dyDescent="0.25">
      <c r="C88" s="60" t="s">
        <v>41</v>
      </c>
      <c r="D88" s="55"/>
      <c r="E88" s="5"/>
      <c r="F88" s="20"/>
      <c r="G88" s="26">
        <v>10752431</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7" t="s">
        <v>4788</v>
      </c>
      <c r="E98" s="77" t="s">
        <v>4789</v>
      </c>
      <c r="F98" s="78"/>
    </row>
    <row r="99" spans="3:6" x14ac:dyDescent="0.25">
      <c r="E99" s="2" t="s">
        <v>4820</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
  <dimension ref="A1:IV130"/>
  <sheetViews>
    <sheetView showGridLines="0" zoomScale="90" zoomScaleNormal="90" workbookViewId="0">
      <pane ySplit="6" topLeftCell="A11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28.140625"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2247</v>
      </c>
      <c r="J2" s="38" t="s">
        <v>4517</v>
      </c>
    </row>
    <row r="3" spans="1:54" ht="16.5" x14ac:dyDescent="0.3">
      <c r="C3" s="1" t="s">
        <v>26</v>
      </c>
      <c r="D3" s="21" t="s">
        <v>2422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312</v>
      </c>
      <c r="C10" s="57" t="s">
        <v>313</v>
      </c>
      <c r="D10" s="54" t="s">
        <v>314</v>
      </c>
      <c r="E10" s="6" t="s">
        <v>104</v>
      </c>
      <c r="F10" s="19">
        <v>9400000</v>
      </c>
      <c r="G10" s="24">
        <v>89018</v>
      </c>
      <c r="H10" s="24">
        <v>3.75</v>
      </c>
      <c r="I10" s="31"/>
      <c r="J10" s="31"/>
      <c r="K10" s="35"/>
    </row>
    <row r="11" spans="1:54" x14ac:dyDescent="0.25">
      <c r="B11" s="8" t="s">
        <v>375</v>
      </c>
      <c r="C11" s="57" t="s">
        <v>376</v>
      </c>
      <c r="D11" s="54" t="s">
        <v>377</v>
      </c>
      <c r="E11" s="6" t="s">
        <v>100</v>
      </c>
      <c r="F11" s="19">
        <v>32999900</v>
      </c>
      <c r="G11" s="24">
        <v>69629.789999999994</v>
      </c>
      <c r="H11" s="24">
        <v>2.94</v>
      </c>
      <c r="I11" s="31"/>
      <c r="J11" s="31"/>
      <c r="K11" s="35"/>
    </row>
    <row r="12" spans="1:54" x14ac:dyDescent="0.25">
      <c r="B12" s="8" t="s">
        <v>754</v>
      </c>
      <c r="C12" s="57" t="s">
        <v>755</v>
      </c>
      <c r="D12" s="54" t="s">
        <v>756</v>
      </c>
      <c r="E12" s="6" t="s">
        <v>156</v>
      </c>
      <c r="F12" s="19">
        <v>9716991</v>
      </c>
      <c r="G12" s="24">
        <v>67673.98</v>
      </c>
      <c r="H12" s="24">
        <v>2.85</v>
      </c>
      <c r="I12" s="31"/>
      <c r="J12" s="31"/>
      <c r="K12" s="35"/>
    </row>
    <row r="13" spans="1:54" x14ac:dyDescent="0.25">
      <c r="B13" s="8" t="s">
        <v>930</v>
      </c>
      <c r="C13" s="57" t="s">
        <v>931</v>
      </c>
      <c r="D13" s="54" t="s">
        <v>932</v>
      </c>
      <c r="E13" s="6" t="s">
        <v>67</v>
      </c>
      <c r="F13" s="19">
        <v>9000000</v>
      </c>
      <c r="G13" s="24">
        <v>63828</v>
      </c>
      <c r="H13" s="24">
        <v>2.69</v>
      </c>
      <c r="I13" s="31"/>
      <c r="J13" s="31"/>
      <c r="K13" s="35"/>
    </row>
    <row r="14" spans="1:54" x14ac:dyDescent="0.25">
      <c r="B14" s="8" t="s">
        <v>1004</v>
      </c>
      <c r="C14" s="57" t="s">
        <v>1005</v>
      </c>
      <c r="D14" s="54" t="s">
        <v>1006</v>
      </c>
      <c r="E14" s="6" t="s">
        <v>96</v>
      </c>
      <c r="F14" s="19">
        <v>69999999</v>
      </c>
      <c r="G14" s="24">
        <v>62580</v>
      </c>
      <c r="H14" s="24">
        <v>2.64</v>
      </c>
      <c r="I14" s="31"/>
      <c r="J14" s="31"/>
      <c r="K14" s="35"/>
    </row>
    <row r="15" spans="1:54" x14ac:dyDescent="0.25">
      <c r="B15" s="8" t="s">
        <v>353</v>
      </c>
      <c r="C15" s="57" t="s">
        <v>354</v>
      </c>
      <c r="D15" s="54" t="s">
        <v>355</v>
      </c>
      <c r="E15" s="6" t="s">
        <v>156</v>
      </c>
      <c r="F15" s="19">
        <v>50000000</v>
      </c>
      <c r="G15" s="24">
        <v>59925</v>
      </c>
      <c r="H15" s="24">
        <v>2.5299999999999998</v>
      </c>
      <c r="I15" s="31"/>
      <c r="J15" s="31"/>
      <c r="K15" s="35"/>
    </row>
    <row r="16" spans="1:54" x14ac:dyDescent="0.25">
      <c r="B16" s="8" t="s">
        <v>1844</v>
      </c>
      <c r="C16" s="57" t="s">
        <v>1845</v>
      </c>
      <c r="D16" s="54" t="s">
        <v>1846</v>
      </c>
      <c r="E16" s="6" t="s">
        <v>53</v>
      </c>
      <c r="F16" s="19">
        <v>38999900</v>
      </c>
      <c r="G16" s="24">
        <v>58109.85</v>
      </c>
      <c r="H16" s="24">
        <v>2.4500000000000002</v>
      </c>
      <c r="I16" s="31"/>
      <c r="J16" s="31"/>
      <c r="K16" s="35"/>
    </row>
    <row r="17" spans="2:11" x14ac:dyDescent="0.25">
      <c r="B17" s="8" t="s">
        <v>2423</v>
      </c>
      <c r="C17" s="57" t="s">
        <v>2424</v>
      </c>
      <c r="D17" s="54" t="s">
        <v>2425</v>
      </c>
      <c r="E17" s="6" t="s">
        <v>810</v>
      </c>
      <c r="F17" s="19">
        <v>15000000</v>
      </c>
      <c r="G17" s="24">
        <v>57390</v>
      </c>
      <c r="H17" s="24">
        <v>2.42</v>
      </c>
      <c r="I17" s="31"/>
      <c r="J17" s="31"/>
      <c r="K17" s="35"/>
    </row>
    <row r="18" spans="2:11" x14ac:dyDescent="0.25">
      <c r="B18" s="8" t="s">
        <v>2426</v>
      </c>
      <c r="C18" s="57" t="s">
        <v>2427</v>
      </c>
      <c r="D18" s="54" t="s">
        <v>2428</v>
      </c>
      <c r="E18" s="6" t="s">
        <v>290</v>
      </c>
      <c r="F18" s="19">
        <v>61093286</v>
      </c>
      <c r="G18" s="24">
        <v>55564.34</v>
      </c>
      <c r="H18" s="24">
        <v>2.34</v>
      </c>
      <c r="I18" s="31"/>
      <c r="J18" s="31"/>
      <c r="K18" s="35"/>
    </row>
    <row r="19" spans="2:11" x14ac:dyDescent="0.25">
      <c r="B19" s="8" t="s">
        <v>919</v>
      </c>
      <c r="C19" s="57" t="s">
        <v>920</v>
      </c>
      <c r="D19" s="54" t="s">
        <v>921</v>
      </c>
      <c r="E19" s="6" t="s">
        <v>100</v>
      </c>
      <c r="F19" s="19">
        <v>4939842</v>
      </c>
      <c r="G19" s="24">
        <v>55000.2</v>
      </c>
      <c r="H19" s="24">
        <v>2.3199999999999998</v>
      </c>
      <c r="I19" s="31"/>
      <c r="J19" s="31"/>
      <c r="K19" s="35"/>
    </row>
    <row r="20" spans="2:11" x14ac:dyDescent="0.25">
      <c r="B20" s="8" t="s">
        <v>437</v>
      </c>
      <c r="C20" s="57" t="s">
        <v>438</v>
      </c>
      <c r="D20" s="54" t="s">
        <v>439</v>
      </c>
      <c r="E20" s="6" t="s">
        <v>340</v>
      </c>
      <c r="F20" s="19">
        <v>11000000</v>
      </c>
      <c r="G20" s="24">
        <v>54994.5</v>
      </c>
      <c r="H20" s="24">
        <v>2.3199999999999998</v>
      </c>
      <c r="I20" s="31"/>
      <c r="J20" s="31"/>
      <c r="K20" s="35"/>
    </row>
    <row r="21" spans="2:11" x14ac:dyDescent="0.25">
      <c r="B21" s="8" t="s">
        <v>2429</v>
      </c>
      <c r="C21" s="57" t="s">
        <v>2430</v>
      </c>
      <c r="D21" s="54" t="s">
        <v>2431</v>
      </c>
      <c r="E21" s="6" t="s">
        <v>100</v>
      </c>
      <c r="F21" s="19">
        <v>10000000</v>
      </c>
      <c r="G21" s="24">
        <v>54455</v>
      </c>
      <c r="H21" s="24">
        <v>2.2999999999999998</v>
      </c>
      <c r="I21" s="31"/>
      <c r="J21" s="31"/>
      <c r="K21" s="35"/>
    </row>
    <row r="22" spans="2:11" x14ac:dyDescent="0.25">
      <c r="B22" s="8" t="s">
        <v>521</v>
      </c>
      <c r="C22" s="57" t="s">
        <v>522</v>
      </c>
      <c r="D22" s="54" t="s">
        <v>523</v>
      </c>
      <c r="E22" s="6" t="s">
        <v>100</v>
      </c>
      <c r="F22" s="19">
        <v>900000</v>
      </c>
      <c r="G22" s="24">
        <v>52935.75</v>
      </c>
      <c r="H22" s="24">
        <v>2.23</v>
      </c>
      <c r="I22" s="31"/>
      <c r="J22" s="31"/>
      <c r="K22" s="35"/>
    </row>
    <row r="23" spans="2:11" x14ac:dyDescent="0.25">
      <c r="B23" s="8" t="s">
        <v>790</v>
      </c>
      <c r="C23" s="57" t="s">
        <v>791</v>
      </c>
      <c r="D23" s="54" t="s">
        <v>792</v>
      </c>
      <c r="E23" s="6" t="s">
        <v>104</v>
      </c>
      <c r="F23" s="19">
        <v>17000000</v>
      </c>
      <c r="G23" s="24">
        <v>49699.5</v>
      </c>
      <c r="H23" s="24">
        <v>2.1</v>
      </c>
      <c r="I23" s="31"/>
      <c r="J23" s="31"/>
      <c r="K23" s="35"/>
    </row>
    <row r="24" spans="2:11" x14ac:dyDescent="0.25">
      <c r="B24" s="8" t="s">
        <v>846</v>
      </c>
      <c r="C24" s="57" t="s">
        <v>847</v>
      </c>
      <c r="D24" s="54" t="s">
        <v>848</v>
      </c>
      <c r="E24" s="6" t="s">
        <v>225</v>
      </c>
      <c r="F24" s="19">
        <v>2464798</v>
      </c>
      <c r="G24" s="24">
        <v>48783.28</v>
      </c>
      <c r="H24" s="24">
        <v>2.06</v>
      </c>
      <c r="I24" s="31"/>
      <c r="J24" s="31"/>
      <c r="K24" s="35"/>
    </row>
    <row r="25" spans="2:11" x14ac:dyDescent="0.25">
      <c r="B25" s="8" t="s">
        <v>1815</v>
      </c>
      <c r="C25" s="57" t="s">
        <v>1816</v>
      </c>
      <c r="D25" s="54" t="s">
        <v>1817</v>
      </c>
      <c r="E25" s="6" t="s">
        <v>82</v>
      </c>
      <c r="F25" s="19">
        <v>10942027</v>
      </c>
      <c r="G25" s="24">
        <v>46410.61</v>
      </c>
      <c r="H25" s="24">
        <v>1.96</v>
      </c>
      <c r="I25" s="31"/>
      <c r="J25" s="31"/>
      <c r="K25" s="35"/>
    </row>
    <row r="26" spans="2:11" x14ac:dyDescent="0.25">
      <c r="B26" s="8" t="s">
        <v>515</v>
      </c>
      <c r="C26" s="57" t="s">
        <v>516</v>
      </c>
      <c r="D26" s="54" t="s">
        <v>517</v>
      </c>
      <c r="E26" s="6" t="s">
        <v>53</v>
      </c>
      <c r="F26" s="19">
        <v>11000000</v>
      </c>
      <c r="G26" s="24">
        <v>46051.5</v>
      </c>
      <c r="H26" s="24">
        <v>1.94</v>
      </c>
      <c r="I26" s="31"/>
      <c r="J26" s="31"/>
      <c r="K26" s="35"/>
    </row>
    <row r="27" spans="2:11" x14ac:dyDescent="0.25">
      <c r="B27" s="8" t="s">
        <v>552</v>
      </c>
      <c r="C27" s="57" t="s">
        <v>553</v>
      </c>
      <c r="D27" s="54" t="s">
        <v>554</v>
      </c>
      <c r="E27" s="6" t="s">
        <v>152</v>
      </c>
      <c r="F27" s="19">
        <v>3500000</v>
      </c>
      <c r="G27" s="24">
        <v>44376.5</v>
      </c>
      <c r="H27" s="24">
        <v>1.87</v>
      </c>
      <c r="I27" s="31"/>
      <c r="J27" s="31"/>
      <c r="K27" s="35"/>
    </row>
    <row r="28" spans="2:11" x14ac:dyDescent="0.25">
      <c r="B28" s="8" t="s">
        <v>775</v>
      </c>
      <c r="C28" s="57" t="s">
        <v>776</v>
      </c>
      <c r="D28" s="54" t="s">
        <v>777</v>
      </c>
      <c r="E28" s="6" t="s">
        <v>104</v>
      </c>
      <c r="F28" s="19">
        <v>5900000</v>
      </c>
      <c r="G28" s="24">
        <v>43736.7</v>
      </c>
      <c r="H28" s="24">
        <v>1.84</v>
      </c>
      <c r="I28" s="31"/>
      <c r="J28" s="31"/>
      <c r="K28" s="35"/>
    </row>
    <row r="29" spans="2:11" x14ac:dyDescent="0.25">
      <c r="B29" s="8" t="s">
        <v>769</v>
      </c>
      <c r="C29" s="57" t="s">
        <v>770</v>
      </c>
      <c r="D29" s="54" t="s">
        <v>771</v>
      </c>
      <c r="E29" s="6" t="s">
        <v>152</v>
      </c>
      <c r="F29" s="19">
        <v>3461695</v>
      </c>
      <c r="G29" s="24">
        <v>43330.04</v>
      </c>
      <c r="H29" s="24">
        <v>1.83</v>
      </c>
      <c r="I29" s="31"/>
      <c r="J29" s="31"/>
      <c r="K29" s="35"/>
    </row>
    <row r="30" spans="2:11" x14ac:dyDescent="0.25">
      <c r="B30" s="8" t="s">
        <v>400</v>
      </c>
      <c r="C30" s="57" t="s">
        <v>401</v>
      </c>
      <c r="D30" s="54" t="s">
        <v>402</v>
      </c>
      <c r="E30" s="6" t="s">
        <v>82</v>
      </c>
      <c r="F30" s="19">
        <v>8420840</v>
      </c>
      <c r="G30" s="24">
        <v>42386.3</v>
      </c>
      <c r="H30" s="24">
        <v>1.79</v>
      </c>
      <c r="I30" s="31"/>
      <c r="J30" s="31"/>
      <c r="K30" s="35"/>
    </row>
    <row r="31" spans="2:11" x14ac:dyDescent="0.25">
      <c r="B31" s="8" t="s">
        <v>265</v>
      </c>
      <c r="C31" s="57" t="s">
        <v>266</v>
      </c>
      <c r="D31" s="54" t="s">
        <v>267</v>
      </c>
      <c r="E31" s="6" t="s">
        <v>112</v>
      </c>
      <c r="F31" s="19">
        <v>259199</v>
      </c>
      <c r="G31" s="24">
        <v>41489.72</v>
      </c>
      <c r="H31" s="24">
        <v>1.75</v>
      </c>
      <c r="I31" s="31"/>
      <c r="J31" s="31"/>
      <c r="K31" s="35"/>
    </row>
    <row r="32" spans="2:11" x14ac:dyDescent="0.25">
      <c r="B32" s="8" t="s">
        <v>2001</v>
      </c>
      <c r="C32" s="57" t="s">
        <v>688</v>
      </c>
      <c r="D32" s="54" t="s">
        <v>2002</v>
      </c>
      <c r="E32" s="6" t="s">
        <v>96</v>
      </c>
      <c r="F32" s="19">
        <v>7700000</v>
      </c>
      <c r="G32" s="24">
        <v>41279.699999999997</v>
      </c>
      <c r="H32" s="24">
        <v>1.74</v>
      </c>
      <c r="I32" s="31"/>
      <c r="J32" s="31"/>
      <c r="K32" s="35"/>
    </row>
    <row r="33" spans="2:11" x14ac:dyDescent="0.25">
      <c r="B33" s="8" t="s">
        <v>778</v>
      </c>
      <c r="C33" s="57" t="s">
        <v>779</v>
      </c>
      <c r="D33" s="54" t="s">
        <v>780</v>
      </c>
      <c r="E33" s="6" t="s">
        <v>384</v>
      </c>
      <c r="F33" s="19">
        <v>3300000</v>
      </c>
      <c r="G33" s="24">
        <v>41276.400000000001</v>
      </c>
      <c r="H33" s="24">
        <v>1.74</v>
      </c>
      <c r="I33" s="31"/>
      <c r="J33" s="31"/>
      <c r="K33" s="35"/>
    </row>
    <row r="34" spans="2:11" x14ac:dyDescent="0.25">
      <c r="B34" s="8" t="s">
        <v>142</v>
      </c>
      <c r="C34" s="57" t="s">
        <v>143</v>
      </c>
      <c r="D34" s="54" t="s">
        <v>144</v>
      </c>
      <c r="E34" s="6" t="s">
        <v>145</v>
      </c>
      <c r="F34" s="19">
        <v>4434913</v>
      </c>
      <c r="G34" s="24">
        <v>39770.080000000002</v>
      </c>
      <c r="H34" s="24">
        <v>1.68</v>
      </c>
      <c r="I34" s="31"/>
      <c r="J34" s="31"/>
      <c r="K34" s="35"/>
    </row>
    <row r="35" spans="2:11" x14ac:dyDescent="0.25">
      <c r="B35" s="8" t="s">
        <v>163</v>
      </c>
      <c r="C35" s="57" t="s">
        <v>164</v>
      </c>
      <c r="D35" s="54" t="s">
        <v>165</v>
      </c>
      <c r="E35" s="6" t="s">
        <v>166</v>
      </c>
      <c r="F35" s="19">
        <v>2370000</v>
      </c>
      <c r="G35" s="24">
        <v>39319.49</v>
      </c>
      <c r="H35" s="24">
        <v>1.66</v>
      </c>
      <c r="I35" s="31"/>
      <c r="J35" s="31"/>
      <c r="K35" s="35"/>
    </row>
    <row r="36" spans="2:11" x14ac:dyDescent="0.25">
      <c r="B36" s="8" t="s">
        <v>347</v>
      </c>
      <c r="C36" s="57" t="s">
        <v>348</v>
      </c>
      <c r="D36" s="54" t="s">
        <v>349</v>
      </c>
      <c r="E36" s="6" t="s">
        <v>104</v>
      </c>
      <c r="F36" s="19">
        <v>3140000</v>
      </c>
      <c r="G36" s="24">
        <v>38948.559999999998</v>
      </c>
      <c r="H36" s="24">
        <v>1.64</v>
      </c>
      <c r="I36" s="31"/>
      <c r="J36" s="31"/>
      <c r="K36" s="35"/>
    </row>
    <row r="37" spans="2:11" x14ac:dyDescent="0.25">
      <c r="B37" s="8" t="s">
        <v>555</v>
      </c>
      <c r="C37" s="57" t="s">
        <v>556</v>
      </c>
      <c r="D37" s="54" t="s">
        <v>557</v>
      </c>
      <c r="E37" s="6" t="s">
        <v>156</v>
      </c>
      <c r="F37" s="19">
        <v>4400000</v>
      </c>
      <c r="G37" s="24">
        <v>35941.4</v>
      </c>
      <c r="H37" s="24">
        <v>1.52</v>
      </c>
      <c r="I37" s="31"/>
      <c r="J37" s="31"/>
      <c r="K37" s="35"/>
    </row>
    <row r="38" spans="2:11" x14ac:dyDescent="0.25">
      <c r="B38" s="8" t="s">
        <v>2185</v>
      </c>
      <c r="C38" s="57" t="s">
        <v>2186</v>
      </c>
      <c r="D38" s="54" t="s">
        <v>2187</v>
      </c>
      <c r="E38" s="6" t="s">
        <v>67</v>
      </c>
      <c r="F38" s="19">
        <v>4500000</v>
      </c>
      <c r="G38" s="24">
        <v>34897.5</v>
      </c>
      <c r="H38" s="24">
        <v>1.47</v>
      </c>
      <c r="I38" s="31"/>
      <c r="J38" s="31"/>
      <c r="K38" s="35"/>
    </row>
    <row r="39" spans="2:11" x14ac:dyDescent="0.25">
      <c r="B39" s="8" t="s">
        <v>2432</v>
      </c>
      <c r="C39" s="57" t="s">
        <v>2433</v>
      </c>
      <c r="D39" s="54" t="s">
        <v>2434</v>
      </c>
      <c r="E39" s="6" t="s">
        <v>340</v>
      </c>
      <c r="F39" s="19">
        <v>700000</v>
      </c>
      <c r="G39" s="24">
        <v>34847.75</v>
      </c>
      <c r="H39" s="24">
        <v>1.47</v>
      </c>
      <c r="I39" s="31"/>
      <c r="J39" s="31"/>
      <c r="K39" s="35"/>
    </row>
    <row r="40" spans="2:11" x14ac:dyDescent="0.25">
      <c r="B40" s="8" t="s">
        <v>297</v>
      </c>
      <c r="C40" s="57" t="s">
        <v>298</v>
      </c>
      <c r="D40" s="54" t="s">
        <v>299</v>
      </c>
      <c r="E40" s="6" t="s">
        <v>128</v>
      </c>
      <c r="F40" s="19">
        <v>2941554</v>
      </c>
      <c r="G40" s="24">
        <v>33494</v>
      </c>
      <c r="H40" s="24">
        <v>1.41</v>
      </c>
      <c r="I40" s="31"/>
      <c r="J40" s="31"/>
      <c r="K40" s="35"/>
    </row>
    <row r="41" spans="2:11" x14ac:dyDescent="0.25">
      <c r="B41" s="8" t="s">
        <v>793</v>
      </c>
      <c r="C41" s="57" t="s">
        <v>794</v>
      </c>
      <c r="D41" s="54" t="s">
        <v>795</v>
      </c>
      <c r="E41" s="6" t="s">
        <v>128</v>
      </c>
      <c r="F41" s="19">
        <v>3672376</v>
      </c>
      <c r="G41" s="24">
        <v>32250.81</v>
      </c>
      <c r="H41" s="24">
        <v>1.36</v>
      </c>
      <c r="I41" s="31"/>
      <c r="J41" s="31"/>
      <c r="K41" s="35"/>
    </row>
    <row r="42" spans="2:11" x14ac:dyDescent="0.25">
      <c r="B42" s="8" t="s">
        <v>319</v>
      </c>
      <c r="C42" s="57" t="s">
        <v>320</v>
      </c>
      <c r="D42" s="54" t="s">
        <v>321</v>
      </c>
      <c r="E42" s="6" t="s">
        <v>67</v>
      </c>
      <c r="F42" s="19">
        <v>2700000</v>
      </c>
      <c r="G42" s="24">
        <v>30893.4</v>
      </c>
      <c r="H42" s="24">
        <v>1.3</v>
      </c>
      <c r="I42" s="31"/>
      <c r="J42" s="31"/>
      <c r="K42" s="35"/>
    </row>
    <row r="43" spans="2:11" x14ac:dyDescent="0.25">
      <c r="B43" s="8" t="s">
        <v>2435</v>
      </c>
      <c r="C43" s="57" t="s">
        <v>2436</v>
      </c>
      <c r="D43" s="54" t="s">
        <v>2437</v>
      </c>
      <c r="E43" s="6" t="s">
        <v>2438</v>
      </c>
      <c r="F43" s="19">
        <v>905686</v>
      </c>
      <c r="G43" s="24">
        <v>30854.46</v>
      </c>
      <c r="H43" s="24">
        <v>1.3</v>
      </c>
      <c r="I43" s="31"/>
      <c r="J43" s="31"/>
      <c r="K43" s="35"/>
    </row>
    <row r="44" spans="2:11" x14ac:dyDescent="0.25">
      <c r="B44" s="8" t="s">
        <v>2439</v>
      </c>
      <c r="C44" s="57" t="s">
        <v>2440</v>
      </c>
      <c r="D44" s="54" t="s">
        <v>2441</v>
      </c>
      <c r="E44" s="6" t="s">
        <v>112</v>
      </c>
      <c r="F44" s="19">
        <v>3753760</v>
      </c>
      <c r="G44" s="24">
        <v>29294.34</v>
      </c>
      <c r="H44" s="24">
        <v>1.24</v>
      </c>
      <c r="I44" s="31"/>
      <c r="J44" s="31"/>
      <c r="K44" s="35"/>
    </row>
    <row r="45" spans="2:11" x14ac:dyDescent="0.25">
      <c r="B45" s="8" t="s">
        <v>2442</v>
      </c>
      <c r="C45" s="57" t="s">
        <v>2443</v>
      </c>
      <c r="D45" s="54" t="s">
        <v>2444</v>
      </c>
      <c r="E45" s="6" t="s">
        <v>100</v>
      </c>
      <c r="F45" s="19">
        <v>850795</v>
      </c>
      <c r="G45" s="24">
        <v>28614.36</v>
      </c>
      <c r="H45" s="24">
        <v>1.21</v>
      </c>
      <c r="I45" s="31"/>
      <c r="J45" s="31"/>
      <c r="K45" s="35"/>
    </row>
    <row r="46" spans="2:11" x14ac:dyDescent="0.25">
      <c r="B46" s="8" t="s">
        <v>2445</v>
      </c>
      <c r="C46" s="57" t="s">
        <v>2446</v>
      </c>
      <c r="D46" s="54" t="s">
        <v>2447</v>
      </c>
      <c r="E46" s="6" t="s">
        <v>340</v>
      </c>
      <c r="F46" s="19">
        <v>4400000</v>
      </c>
      <c r="G46" s="24">
        <v>28586.799999999999</v>
      </c>
      <c r="H46" s="24">
        <v>1.21</v>
      </c>
      <c r="I46" s="31"/>
      <c r="J46" s="31"/>
      <c r="K46" s="35"/>
    </row>
    <row r="47" spans="2:11" x14ac:dyDescent="0.25">
      <c r="B47" s="8" t="s">
        <v>772</v>
      </c>
      <c r="C47" s="57" t="s">
        <v>773</v>
      </c>
      <c r="D47" s="54" t="s">
        <v>774</v>
      </c>
      <c r="E47" s="6" t="s">
        <v>104</v>
      </c>
      <c r="F47" s="19">
        <v>370000</v>
      </c>
      <c r="G47" s="24">
        <v>28077.27</v>
      </c>
      <c r="H47" s="24">
        <v>1.18</v>
      </c>
      <c r="I47" s="31"/>
      <c r="J47" s="31"/>
      <c r="K47" s="35"/>
    </row>
    <row r="48" spans="2:11" x14ac:dyDescent="0.25">
      <c r="B48" s="8" t="s">
        <v>2448</v>
      </c>
      <c r="C48" s="57" t="s">
        <v>2449</v>
      </c>
      <c r="D48" s="54" t="s">
        <v>2450</v>
      </c>
      <c r="E48" s="6" t="s">
        <v>53</v>
      </c>
      <c r="F48" s="19">
        <v>16204249</v>
      </c>
      <c r="G48" s="24">
        <v>27368.98</v>
      </c>
      <c r="H48" s="24">
        <v>1.1499999999999999</v>
      </c>
      <c r="I48" s="31"/>
      <c r="J48" s="31"/>
      <c r="K48" s="35"/>
    </row>
    <row r="49" spans="2:11" x14ac:dyDescent="0.25">
      <c r="B49" s="8" t="s">
        <v>2101</v>
      </c>
      <c r="C49" s="57" t="s">
        <v>2102</v>
      </c>
      <c r="D49" s="54" t="s">
        <v>2103</v>
      </c>
      <c r="E49" s="6" t="s">
        <v>340</v>
      </c>
      <c r="F49" s="19">
        <v>700000</v>
      </c>
      <c r="G49" s="24">
        <v>26972.400000000001</v>
      </c>
      <c r="H49" s="24">
        <v>1.1399999999999999</v>
      </c>
      <c r="I49" s="31"/>
      <c r="J49" s="31"/>
      <c r="K49" s="35"/>
    </row>
    <row r="50" spans="2:11" x14ac:dyDescent="0.25">
      <c r="B50" s="8" t="s">
        <v>924</v>
      </c>
      <c r="C50" s="57" t="s">
        <v>925</v>
      </c>
      <c r="D50" s="54" t="s">
        <v>926</v>
      </c>
      <c r="E50" s="6" t="s">
        <v>120</v>
      </c>
      <c r="F50" s="19">
        <v>15296315</v>
      </c>
      <c r="G50" s="24">
        <v>25697.81</v>
      </c>
      <c r="H50" s="24">
        <v>1.08</v>
      </c>
      <c r="I50" s="31"/>
      <c r="J50" s="31"/>
      <c r="K50" s="35"/>
    </row>
    <row r="51" spans="2:11" x14ac:dyDescent="0.25">
      <c r="B51" s="8" t="s">
        <v>1903</v>
      </c>
      <c r="C51" s="57" t="s">
        <v>1904</v>
      </c>
      <c r="D51" s="54" t="s">
        <v>1905</v>
      </c>
      <c r="E51" s="6" t="s">
        <v>74</v>
      </c>
      <c r="F51" s="19">
        <v>13992440</v>
      </c>
      <c r="G51" s="24">
        <v>24682.66</v>
      </c>
      <c r="H51" s="24">
        <v>1.04</v>
      </c>
      <c r="I51" s="31"/>
      <c r="J51" s="31"/>
      <c r="K51" s="35"/>
    </row>
    <row r="52" spans="2:11" x14ac:dyDescent="0.25">
      <c r="B52" s="8" t="s">
        <v>2451</v>
      </c>
      <c r="C52" s="57" t="s">
        <v>2452</v>
      </c>
      <c r="D52" s="54" t="s">
        <v>2453</v>
      </c>
      <c r="E52" s="6" t="s">
        <v>67</v>
      </c>
      <c r="F52" s="19">
        <v>7724294</v>
      </c>
      <c r="G52" s="24">
        <v>19808.95</v>
      </c>
      <c r="H52" s="24">
        <v>0.84</v>
      </c>
      <c r="I52" s="31"/>
      <c r="J52" s="31"/>
      <c r="K52" s="35"/>
    </row>
    <row r="53" spans="2:11" x14ac:dyDescent="0.25">
      <c r="B53" s="8" t="s">
        <v>2454</v>
      </c>
      <c r="C53" s="57" t="s">
        <v>2455</v>
      </c>
      <c r="D53" s="54" t="s">
        <v>2456</v>
      </c>
      <c r="E53" s="6" t="s">
        <v>128</v>
      </c>
      <c r="F53" s="19">
        <v>1018000</v>
      </c>
      <c r="G53" s="24">
        <v>17113.599999999999</v>
      </c>
      <c r="H53" s="24">
        <v>0.72</v>
      </c>
      <c r="I53" s="31"/>
      <c r="J53" s="31"/>
      <c r="K53" s="35"/>
    </row>
    <row r="54" spans="2:11" x14ac:dyDescent="0.25">
      <c r="B54" s="8" t="s">
        <v>1007</v>
      </c>
      <c r="C54" s="57" t="s">
        <v>1008</v>
      </c>
      <c r="D54" s="54" t="s">
        <v>1009</v>
      </c>
      <c r="E54" s="6" t="s">
        <v>104</v>
      </c>
      <c r="F54" s="19">
        <v>1140000</v>
      </c>
      <c r="G54" s="24">
        <v>17001.39</v>
      </c>
      <c r="H54" s="24">
        <v>0.72</v>
      </c>
      <c r="I54" s="31"/>
      <c r="J54" s="31"/>
      <c r="K54" s="35"/>
    </row>
    <row r="55" spans="2:11" x14ac:dyDescent="0.25">
      <c r="B55" s="8" t="s">
        <v>328</v>
      </c>
      <c r="C55" s="57" t="s">
        <v>329</v>
      </c>
      <c r="D55" s="54" t="s">
        <v>330</v>
      </c>
      <c r="E55" s="6" t="s">
        <v>104</v>
      </c>
      <c r="F55" s="19">
        <v>1800000</v>
      </c>
      <c r="G55" s="24">
        <v>16263</v>
      </c>
      <c r="H55" s="24">
        <v>0.69</v>
      </c>
      <c r="I55" s="31"/>
      <c r="J55" s="31"/>
      <c r="K55" s="35"/>
    </row>
    <row r="56" spans="2:11" x14ac:dyDescent="0.25">
      <c r="B56" s="8" t="s">
        <v>1906</v>
      </c>
      <c r="C56" s="57" t="s">
        <v>1907</v>
      </c>
      <c r="D56" s="54" t="s">
        <v>1908</v>
      </c>
      <c r="E56" s="6" t="s">
        <v>340</v>
      </c>
      <c r="F56" s="19">
        <v>2016798</v>
      </c>
      <c r="G56" s="24">
        <v>16117.24</v>
      </c>
      <c r="H56" s="24">
        <v>0.68</v>
      </c>
      <c r="I56" s="31"/>
      <c r="J56" s="31"/>
      <c r="K56" s="35"/>
    </row>
    <row r="57" spans="2:11" x14ac:dyDescent="0.25">
      <c r="B57" s="8" t="s">
        <v>1916</v>
      </c>
      <c r="C57" s="57" t="s">
        <v>1917</v>
      </c>
      <c r="D57" s="54" t="s">
        <v>1918</v>
      </c>
      <c r="E57" s="6" t="s">
        <v>152</v>
      </c>
      <c r="F57" s="19">
        <v>749336</v>
      </c>
      <c r="G57" s="24">
        <v>15021.94</v>
      </c>
      <c r="H57" s="24">
        <v>0.63</v>
      </c>
      <c r="I57" s="31"/>
      <c r="J57" s="31"/>
      <c r="K57" s="35"/>
    </row>
    <row r="58" spans="2:11" x14ac:dyDescent="0.25">
      <c r="B58" s="8" t="s">
        <v>2457</v>
      </c>
      <c r="C58" s="57" t="s">
        <v>2458</v>
      </c>
      <c r="D58" s="54" t="s">
        <v>2459</v>
      </c>
      <c r="E58" s="6" t="s">
        <v>120</v>
      </c>
      <c r="F58" s="19">
        <v>555578</v>
      </c>
      <c r="G58" s="24">
        <v>14410.03</v>
      </c>
      <c r="H58" s="24">
        <v>0.61</v>
      </c>
      <c r="I58" s="31"/>
      <c r="J58" s="31"/>
      <c r="K58" s="35"/>
    </row>
    <row r="59" spans="2:11" x14ac:dyDescent="0.25">
      <c r="B59" s="8" t="s">
        <v>2460</v>
      </c>
      <c r="C59" s="57" t="s">
        <v>2461</v>
      </c>
      <c r="D59" s="54" t="s">
        <v>2462</v>
      </c>
      <c r="E59" s="6" t="s">
        <v>371</v>
      </c>
      <c r="F59" s="19">
        <v>4406880</v>
      </c>
      <c r="G59" s="24">
        <v>13485.05</v>
      </c>
      <c r="H59" s="24">
        <v>0.56999999999999995</v>
      </c>
      <c r="I59" s="31"/>
      <c r="J59" s="31"/>
      <c r="K59" s="35"/>
    </row>
    <row r="60" spans="2:11" x14ac:dyDescent="0.25">
      <c r="B60" s="8" t="s">
        <v>291</v>
      </c>
      <c r="C60" s="57" t="s">
        <v>292</v>
      </c>
      <c r="D60" s="54" t="s">
        <v>293</v>
      </c>
      <c r="E60" s="6" t="s">
        <v>74</v>
      </c>
      <c r="F60" s="19">
        <v>3303600</v>
      </c>
      <c r="G60" s="24">
        <v>12636.27</v>
      </c>
      <c r="H60" s="24">
        <v>0.53</v>
      </c>
      <c r="I60" s="31"/>
      <c r="J60" s="31"/>
      <c r="K60" s="35"/>
    </row>
    <row r="61" spans="2:11" x14ac:dyDescent="0.25">
      <c r="B61" s="8" t="s">
        <v>1591</v>
      </c>
      <c r="C61" s="57" t="s">
        <v>1592</v>
      </c>
      <c r="D61" s="54" t="s">
        <v>1593</v>
      </c>
      <c r="E61" s="6" t="s">
        <v>100</v>
      </c>
      <c r="F61" s="19">
        <v>682677</v>
      </c>
      <c r="G61" s="24">
        <v>3756.09</v>
      </c>
      <c r="H61" s="24">
        <v>0.16</v>
      </c>
      <c r="I61" s="31"/>
      <c r="J61" s="31"/>
      <c r="K61" s="35"/>
    </row>
    <row r="62" spans="2:11" x14ac:dyDescent="0.25">
      <c r="B62" s="8" t="s">
        <v>787</v>
      </c>
      <c r="C62" s="57" t="s">
        <v>788</v>
      </c>
      <c r="D62" s="54" t="s">
        <v>789</v>
      </c>
      <c r="E62" s="6" t="s">
        <v>152</v>
      </c>
      <c r="F62" s="19">
        <v>808494</v>
      </c>
      <c r="G62" s="24">
        <v>2223.36</v>
      </c>
      <c r="H62" s="24">
        <v>0.09</v>
      </c>
      <c r="I62" s="31"/>
      <c r="J62" s="31"/>
      <c r="K62" s="35"/>
    </row>
    <row r="63" spans="2:11" x14ac:dyDescent="0.25">
      <c r="B63" s="8" t="s">
        <v>2182</v>
      </c>
      <c r="C63" s="57" t="s">
        <v>2183</v>
      </c>
      <c r="D63" s="54" t="s">
        <v>2184</v>
      </c>
      <c r="E63" s="6" t="s">
        <v>100</v>
      </c>
      <c r="F63" s="19">
        <v>49464</v>
      </c>
      <c r="G63" s="24">
        <v>509.11</v>
      </c>
      <c r="H63" s="24">
        <v>0.02</v>
      </c>
      <c r="I63" s="31"/>
      <c r="J63" s="31"/>
      <c r="K63" s="35"/>
    </row>
    <row r="64" spans="2:11" x14ac:dyDescent="0.25">
      <c r="B64" s="8" t="s">
        <v>1001</v>
      </c>
      <c r="C64" s="57" t="s">
        <v>1002</v>
      </c>
      <c r="D64" s="54" t="s">
        <v>1003</v>
      </c>
      <c r="E64" s="6" t="s">
        <v>100</v>
      </c>
      <c r="F64" s="19">
        <v>31003</v>
      </c>
      <c r="G64" s="24">
        <v>273.63</v>
      </c>
      <c r="H64" s="24">
        <v>0.01</v>
      </c>
      <c r="I64" s="31"/>
      <c r="J64" s="31"/>
      <c r="K64" s="35"/>
    </row>
    <row r="65" spans="1:11" x14ac:dyDescent="0.25">
      <c r="C65" s="58" t="s">
        <v>39</v>
      </c>
      <c r="D65" s="54"/>
      <c r="E65" s="6"/>
      <c r="F65" s="19"/>
      <c r="G65" s="25">
        <v>2009056.39</v>
      </c>
      <c r="H65" s="25">
        <v>84.73</v>
      </c>
      <c r="I65" s="31"/>
      <c r="J65" s="31"/>
      <c r="K65" s="35"/>
    </row>
    <row r="66" spans="1:11" x14ac:dyDescent="0.25">
      <c r="C66" s="57"/>
      <c r="D66" s="54"/>
      <c r="E66" s="6"/>
      <c r="F66" s="19"/>
      <c r="G66" s="24"/>
      <c r="H66" s="24"/>
      <c r="I66" s="31"/>
      <c r="J66" s="31"/>
      <c r="K66" s="35"/>
    </row>
    <row r="67" spans="1:11" x14ac:dyDescent="0.25">
      <c r="C67" s="58" t="s">
        <v>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5</v>
      </c>
      <c r="D71" s="54"/>
      <c r="E71" s="6"/>
      <c r="F71" s="19"/>
      <c r="G71" s="24"/>
      <c r="H71" s="24"/>
      <c r="I71" s="31"/>
      <c r="J71" s="31"/>
      <c r="K71" s="35"/>
    </row>
    <row r="72" spans="1:11" x14ac:dyDescent="0.25">
      <c r="C72" s="59" t="s">
        <v>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7</v>
      </c>
      <c r="D74" s="54"/>
      <c r="E74" s="6"/>
      <c r="F74" s="19"/>
      <c r="G74" s="24"/>
      <c r="H74" s="24"/>
      <c r="I74" s="31"/>
      <c r="J74" s="31"/>
      <c r="K74" s="35"/>
    </row>
    <row r="75" spans="1:11" x14ac:dyDescent="0.25">
      <c r="B75" s="8" t="s">
        <v>874</v>
      </c>
      <c r="C75" s="57" t="s">
        <v>875</v>
      </c>
      <c r="D75" s="54" t="s">
        <v>876</v>
      </c>
      <c r="E75" s="6" t="s">
        <v>877</v>
      </c>
      <c r="F75" s="19">
        <v>10000000</v>
      </c>
      <c r="G75" s="24">
        <v>1720.62</v>
      </c>
      <c r="H75" s="24">
        <v>7.0000000000000007E-2</v>
      </c>
      <c r="I75" s="31">
        <v>8.61</v>
      </c>
      <c r="J75" s="31"/>
      <c r="K75" s="35" t="s">
        <v>4715</v>
      </c>
    </row>
    <row r="76" spans="1:11" x14ac:dyDescent="0.25">
      <c r="C76" s="58" t="s">
        <v>39</v>
      </c>
      <c r="D76" s="54"/>
      <c r="E76" s="6"/>
      <c r="F76" s="19"/>
      <c r="G76" s="25">
        <v>1720.62</v>
      </c>
      <c r="H76" s="25">
        <v>7.0000000000000007E-2</v>
      </c>
      <c r="I76" s="31"/>
      <c r="J76" s="31"/>
      <c r="K76" s="35"/>
    </row>
    <row r="77" spans="1:11" x14ac:dyDescent="0.25">
      <c r="C77" s="57"/>
      <c r="D77" s="54"/>
      <c r="E77" s="6"/>
      <c r="F77" s="19"/>
      <c r="G77" s="24"/>
      <c r="H77" s="24"/>
      <c r="I77" s="31"/>
      <c r="J77" s="31"/>
      <c r="K77" s="35"/>
    </row>
    <row r="78" spans="1:11" x14ac:dyDescent="0.25">
      <c r="C78" s="58" t="s">
        <v>8</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C105" s="59" t="s">
        <v>23</v>
      </c>
      <c r="D105" s="54"/>
      <c r="E105" s="6"/>
      <c r="F105" s="19"/>
      <c r="G105" s="24"/>
      <c r="H105" s="24"/>
      <c r="I105" s="31"/>
      <c r="J105" s="31"/>
      <c r="K105" s="35"/>
    </row>
    <row r="106" spans="1:54" x14ac:dyDescent="0.25">
      <c r="B106" s="8" t="s">
        <v>37</v>
      </c>
      <c r="C106" s="57" t="s">
        <v>38</v>
      </c>
      <c r="D106" s="54"/>
      <c r="E106" s="6"/>
      <c r="F106" s="19"/>
      <c r="G106" s="24">
        <v>304550.15000000002</v>
      </c>
      <c r="H106" s="24">
        <v>12.84</v>
      </c>
      <c r="I106" s="31"/>
      <c r="J106" s="31"/>
      <c r="K106" s="35"/>
    </row>
    <row r="107" spans="1:54" x14ac:dyDescent="0.25">
      <c r="C107" s="58" t="s">
        <v>39</v>
      </c>
      <c r="D107" s="54"/>
      <c r="E107" s="6"/>
      <c r="F107" s="19"/>
      <c r="G107" s="25">
        <v>304550.15000000002</v>
      </c>
      <c r="H107" s="25">
        <v>12.84</v>
      </c>
      <c r="I107" s="31"/>
      <c r="J107" s="31"/>
      <c r="K107" s="35"/>
    </row>
    <row r="108" spans="1:54" x14ac:dyDescent="0.25">
      <c r="C108" s="57"/>
      <c r="D108" s="54"/>
      <c r="E108" s="6"/>
      <c r="F108" s="19"/>
      <c r="G108" s="24"/>
      <c r="H108" s="24"/>
      <c r="I108" s="31"/>
      <c r="J108" s="31"/>
      <c r="K108" s="35"/>
    </row>
    <row r="109" spans="1:54" x14ac:dyDescent="0.25">
      <c r="A109" s="10"/>
      <c r="B109" s="28"/>
      <c r="C109" s="58" t="s">
        <v>24</v>
      </c>
      <c r="D109" s="54"/>
      <c r="E109" s="6"/>
      <c r="F109" s="19"/>
      <c r="G109" s="24"/>
      <c r="H109" s="24"/>
      <c r="I109" s="31"/>
      <c r="J109" s="31"/>
      <c r="K109" s="35"/>
    </row>
    <row r="110" spans="1:54" s="2" customFormat="1" ht="13.5" x14ac:dyDescent="0.25">
      <c r="A110" s="28"/>
      <c r="B110" s="28"/>
      <c r="C110" s="57" t="s">
        <v>4705</v>
      </c>
      <c r="D110" s="54"/>
      <c r="E110" s="6"/>
      <c r="F110" s="19"/>
      <c r="G110" s="24">
        <v>59500</v>
      </c>
      <c r="H110" s="24">
        <v>2.5099999999999998</v>
      </c>
      <c r="I110" s="31"/>
      <c r="J110" s="31"/>
      <c r="K110" s="35"/>
      <c r="L110" s="3"/>
      <c r="AI110" s="3"/>
      <c r="AV110" s="3"/>
      <c r="AX110" s="3"/>
      <c r="BB110" s="3"/>
    </row>
    <row r="111" spans="1:54" x14ac:dyDescent="0.25">
      <c r="B111" s="8"/>
      <c r="C111" s="57" t="s">
        <v>40</v>
      </c>
      <c r="D111" s="54"/>
      <c r="E111" s="6"/>
      <c r="F111" s="19"/>
      <c r="G111" s="24">
        <v>-3132.1699999999983</v>
      </c>
      <c r="H111" s="24">
        <v>-0.14999999999999988</v>
      </c>
      <c r="I111" s="31"/>
      <c r="J111" s="31"/>
      <c r="K111" s="35"/>
    </row>
    <row r="112" spans="1:54" x14ac:dyDescent="0.25">
      <c r="C112" s="58" t="s">
        <v>39</v>
      </c>
      <c r="D112" s="54"/>
      <c r="E112" s="6"/>
      <c r="F112" s="19"/>
      <c r="G112" s="25">
        <v>56367.83</v>
      </c>
      <c r="H112" s="25">
        <v>2.36</v>
      </c>
      <c r="I112" s="31"/>
      <c r="J112" s="31"/>
      <c r="K112" s="35"/>
    </row>
    <row r="113" spans="2:11" x14ac:dyDescent="0.25">
      <c r="C113" s="57"/>
      <c r="D113" s="54"/>
      <c r="E113" s="6"/>
      <c r="F113" s="19"/>
      <c r="G113" s="24"/>
      <c r="H113" s="24"/>
      <c r="I113" s="31"/>
      <c r="J113" s="31"/>
      <c r="K113" s="35"/>
    </row>
    <row r="114" spans="2:11" x14ac:dyDescent="0.25">
      <c r="C114" s="60" t="s">
        <v>41</v>
      </c>
      <c r="D114" s="55"/>
      <c r="E114" s="5"/>
      <c r="F114" s="20"/>
      <c r="G114" s="26">
        <v>2371694.9900000002</v>
      </c>
      <c r="H114" s="26">
        <v>100</v>
      </c>
      <c r="I114" s="32"/>
      <c r="J114" s="32"/>
      <c r="K114" s="36"/>
    </row>
    <row r="116" spans="2:11" s="50" customFormat="1" ht="15.75" x14ac:dyDescent="0.3">
      <c r="C116" s="50" t="s">
        <v>4592</v>
      </c>
      <c r="F116" s="51"/>
      <c r="G116" s="51"/>
      <c r="H116" s="51"/>
    </row>
    <row r="117" spans="2:11" s="42" customFormat="1" ht="27" x14ac:dyDescent="0.25">
      <c r="B117" s="43"/>
      <c r="C117" s="43" t="s">
        <v>4587</v>
      </c>
      <c r="D117" s="43" t="s">
        <v>4588</v>
      </c>
      <c r="E117" s="43" t="s">
        <v>4589</v>
      </c>
      <c r="F117" s="44" t="s">
        <v>31</v>
      </c>
      <c r="G117" s="45" t="s">
        <v>4590</v>
      </c>
      <c r="H117" s="44" t="s">
        <v>33</v>
      </c>
      <c r="I117" s="43" t="s">
        <v>36</v>
      </c>
    </row>
    <row r="118" spans="2:11" s="42" customFormat="1" ht="13.5" x14ac:dyDescent="0.25">
      <c r="B118" s="43"/>
      <c r="C118" s="43" t="s">
        <v>4594</v>
      </c>
      <c r="D118" s="43"/>
      <c r="E118" s="43"/>
      <c r="F118" s="44"/>
      <c r="G118" s="45"/>
      <c r="H118" s="44"/>
      <c r="I118" s="43"/>
    </row>
    <row r="119" spans="2:11" s="2" customFormat="1" ht="13.5" x14ac:dyDescent="0.25">
      <c r="B119" s="46">
        <v>2300099</v>
      </c>
      <c r="C119" s="46" t="s">
        <v>4593</v>
      </c>
      <c r="D119" s="46" t="s">
        <v>4585</v>
      </c>
      <c r="E119" s="46" t="s">
        <v>12</v>
      </c>
      <c r="F119" s="47">
        <v>790000</v>
      </c>
      <c r="G119" s="47">
        <v>172899.005</v>
      </c>
      <c r="H119" s="47">
        <v>7.29</v>
      </c>
      <c r="I119" s="46"/>
    </row>
    <row r="120" spans="2:11" s="1" customFormat="1" ht="13.5" x14ac:dyDescent="0.25">
      <c r="B120" s="48"/>
      <c r="C120" s="48" t="s">
        <v>4591</v>
      </c>
      <c r="D120" s="48"/>
      <c r="E120" s="48"/>
      <c r="F120" s="49"/>
      <c r="G120" s="49">
        <v>172899.005</v>
      </c>
      <c r="H120" s="49">
        <v>7.29</v>
      </c>
      <c r="I120" s="48"/>
    </row>
    <row r="122" spans="2:11" x14ac:dyDescent="0.25">
      <c r="C122" s="1" t="s">
        <v>42</v>
      </c>
    </row>
    <row r="123" spans="2:11" x14ac:dyDescent="0.25">
      <c r="C123" s="37" t="s">
        <v>43</v>
      </c>
      <c r="D123" s="37"/>
      <c r="E123" s="37"/>
      <c r="F123" s="37"/>
      <c r="G123" s="37"/>
      <c r="H123" s="37"/>
      <c r="I123" s="37"/>
      <c r="J123" s="37"/>
      <c r="K123" s="37"/>
    </row>
    <row r="124" spans="2:11" x14ac:dyDescent="0.25">
      <c r="C124" s="2" t="s">
        <v>44</v>
      </c>
    </row>
    <row r="125" spans="2:11" x14ac:dyDescent="0.25">
      <c r="C125" s="2" t="s">
        <v>45</v>
      </c>
    </row>
    <row r="126" spans="2:11" x14ac:dyDescent="0.25">
      <c r="C126" s="2" t="s">
        <v>46</v>
      </c>
    </row>
    <row r="127" spans="2:11" x14ac:dyDescent="0.25">
      <c r="C127" s="2" t="s">
        <v>47</v>
      </c>
    </row>
    <row r="129" spans="3:6" x14ac:dyDescent="0.25">
      <c r="C129" s="77" t="s">
        <v>4788</v>
      </c>
      <c r="E129" s="77" t="s">
        <v>4789</v>
      </c>
      <c r="F129" s="78"/>
    </row>
    <row r="130" spans="3:6" x14ac:dyDescent="0.25">
      <c r="E130" s="2" t="s">
        <v>4821</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
  <dimension ref="A1:IV125"/>
  <sheetViews>
    <sheetView showGridLines="0" zoomScale="90" zoomScaleNormal="90" workbookViewId="0">
      <pane ySplit="6" topLeftCell="A12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2463</v>
      </c>
      <c r="J2" s="38" t="s">
        <v>4517</v>
      </c>
    </row>
    <row r="3" spans="1:54" ht="16.5" x14ac:dyDescent="0.3">
      <c r="C3" s="1" t="s">
        <v>26</v>
      </c>
      <c r="D3" s="21" t="s">
        <v>2464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2326</v>
      </c>
      <c r="C18" s="57" t="s">
        <v>577</v>
      </c>
      <c r="D18" s="54" t="s">
        <v>2327</v>
      </c>
      <c r="E18" s="6" t="s">
        <v>579</v>
      </c>
      <c r="F18" s="19">
        <v>2400</v>
      </c>
      <c r="G18" s="24">
        <v>23825.98</v>
      </c>
      <c r="H18" s="24">
        <v>5.4</v>
      </c>
      <c r="I18" s="31">
        <v>7.78</v>
      </c>
      <c r="J18" s="31"/>
      <c r="K18" s="35"/>
    </row>
    <row r="19" spans="2:11" x14ac:dyDescent="0.25">
      <c r="B19" s="8" t="s">
        <v>1539</v>
      </c>
      <c r="C19" s="57" t="s">
        <v>1540</v>
      </c>
      <c r="D19" s="54" t="s">
        <v>1541</v>
      </c>
      <c r="E19" s="6" t="s">
        <v>1335</v>
      </c>
      <c r="F19" s="19">
        <v>20400</v>
      </c>
      <c r="G19" s="24">
        <v>20479.400000000001</v>
      </c>
      <c r="H19" s="24">
        <v>4.6399999999999997</v>
      </c>
      <c r="I19" s="31">
        <v>7.5750000000000002</v>
      </c>
      <c r="J19" s="31"/>
      <c r="K19" s="35" t="s">
        <v>580</v>
      </c>
    </row>
    <row r="20" spans="2:11" x14ac:dyDescent="0.25">
      <c r="B20" s="8" t="s">
        <v>2465</v>
      </c>
      <c r="C20" s="57" t="s">
        <v>1525</v>
      </c>
      <c r="D20" s="54" t="s">
        <v>2466</v>
      </c>
      <c r="E20" s="6" t="s">
        <v>579</v>
      </c>
      <c r="F20" s="19">
        <v>17500</v>
      </c>
      <c r="G20" s="24">
        <v>17429.13</v>
      </c>
      <c r="H20" s="24">
        <v>3.95</v>
      </c>
      <c r="I20" s="31">
        <v>7.6050000000000004</v>
      </c>
      <c r="J20" s="31"/>
      <c r="K20" s="35" t="s">
        <v>580</v>
      </c>
    </row>
    <row r="21" spans="2:11" x14ac:dyDescent="0.25">
      <c r="B21" s="8" t="s">
        <v>2467</v>
      </c>
      <c r="C21" s="57" t="s">
        <v>69</v>
      </c>
      <c r="D21" s="54" t="s">
        <v>2468</v>
      </c>
      <c r="E21" s="6" t="s">
        <v>579</v>
      </c>
      <c r="F21" s="19">
        <v>1730</v>
      </c>
      <c r="G21" s="24">
        <v>17416.740000000002</v>
      </c>
      <c r="H21" s="24">
        <v>3.95</v>
      </c>
      <c r="I21" s="31">
        <v>8.0150000000000006</v>
      </c>
      <c r="J21" s="31"/>
      <c r="K21" s="35" t="s">
        <v>580</v>
      </c>
    </row>
    <row r="22" spans="2:11" x14ac:dyDescent="0.25">
      <c r="B22" s="8" t="s">
        <v>2469</v>
      </c>
      <c r="C22" s="57" t="s">
        <v>1520</v>
      </c>
      <c r="D22" s="54" t="s">
        <v>2470</v>
      </c>
      <c r="E22" s="6" t="s">
        <v>579</v>
      </c>
      <c r="F22" s="19">
        <v>1700</v>
      </c>
      <c r="G22" s="24">
        <v>16768.29</v>
      </c>
      <c r="H22" s="24">
        <v>3.8</v>
      </c>
      <c r="I22" s="31">
        <v>7.7249999999999996</v>
      </c>
      <c r="J22" s="31"/>
      <c r="K22" s="35" t="s">
        <v>580</v>
      </c>
    </row>
    <row r="23" spans="2:11" x14ac:dyDescent="0.25">
      <c r="B23" s="8" t="s">
        <v>2324</v>
      </c>
      <c r="C23" s="57" t="s">
        <v>1520</v>
      </c>
      <c r="D23" s="54" t="s">
        <v>2325</v>
      </c>
      <c r="E23" s="6" t="s">
        <v>579</v>
      </c>
      <c r="F23" s="19">
        <v>15000</v>
      </c>
      <c r="G23" s="24">
        <v>15007.8</v>
      </c>
      <c r="H23" s="24">
        <v>3.4</v>
      </c>
      <c r="I23" s="31">
        <v>7.75</v>
      </c>
      <c r="J23" s="31"/>
      <c r="K23" s="35"/>
    </row>
    <row r="24" spans="2:11" x14ac:dyDescent="0.25">
      <c r="B24" s="8" t="s">
        <v>2471</v>
      </c>
      <c r="C24" s="57" t="s">
        <v>625</v>
      </c>
      <c r="D24" s="54" t="s">
        <v>2472</v>
      </c>
      <c r="E24" s="6" t="s">
        <v>579</v>
      </c>
      <c r="F24" s="19">
        <v>15000</v>
      </c>
      <c r="G24" s="24">
        <v>14928.6</v>
      </c>
      <c r="H24" s="24">
        <v>3.38</v>
      </c>
      <c r="I24" s="31">
        <v>7.7450000000000001</v>
      </c>
      <c r="J24" s="31"/>
      <c r="K24" s="35" t="s">
        <v>580</v>
      </c>
    </row>
    <row r="25" spans="2:11" x14ac:dyDescent="0.25">
      <c r="B25" s="8" t="s">
        <v>2473</v>
      </c>
      <c r="C25" s="57" t="s">
        <v>407</v>
      </c>
      <c r="D25" s="54" t="s">
        <v>2474</v>
      </c>
      <c r="E25" s="6" t="s">
        <v>629</v>
      </c>
      <c r="F25" s="19">
        <v>1500</v>
      </c>
      <c r="G25" s="24">
        <v>14871.8</v>
      </c>
      <c r="H25" s="24">
        <v>3.37</v>
      </c>
      <c r="I25" s="31">
        <v>7.5949999999999998</v>
      </c>
      <c r="J25" s="31"/>
      <c r="K25" s="35" t="s">
        <v>580</v>
      </c>
    </row>
    <row r="26" spans="2:11" x14ac:dyDescent="0.25">
      <c r="B26" s="8" t="s">
        <v>2475</v>
      </c>
      <c r="C26" s="57" t="s">
        <v>51</v>
      </c>
      <c r="D26" s="54" t="s">
        <v>2476</v>
      </c>
      <c r="E26" s="6" t="s">
        <v>579</v>
      </c>
      <c r="F26" s="19">
        <v>1250</v>
      </c>
      <c r="G26" s="24">
        <v>12435.14</v>
      </c>
      <c r="H26" s="24">
        <v>2.82</v>
      </c>
      <c r="I26" s="31">
        <v>8.5562000000000005</v>
      </c>
      <c r="J26" s="31"/>
      <c r="K26" s="35" t="s">
        <v>580</v>
      </c>
    </row>
    <row r="27" spans="2:11" x14ac:dyDescent="0.25">
      <c r="B27" s="8" t="s">
        <v>2477</v>
      </c>
      <c r="C27" s="57" t="s">
        <v>1167</v>
      </c>
      <c r="D27" s="54" t="s">
        <v>2478</v>
      </c>
      <c r="E27" s="6" t="s">
        <v>579</v>
      </c>
      <c r="F27" s="19">
        <v>1150</v>
      </c>
      <c r="G27" s="24">
        <v>11492.89</v>
      </c>
      <c r="H27" s="24">
        <v>2.6</v>
      </c>
      <c r="I27" s="31">
        <v>7.62</v>
      </c>
      <c r="J27" s="31"/>
      <c r="K27" s="35" t="s">
        <v>580</v>
      </c>
    </row>
    <row r="28" spans="2:11" x14ac:dyDescent="0.25">
      <c r="B28" s="8" t="s">
        <v>725</v>
      </c>
      <c r="C28" s="57" t="s">
        <v>726</v>
      </c>
      <c r="D28" s="54" t="s">
        <v>727</v>
      </c>
      <c r="E28" s="6" t="s">
        <v>728</v>
      </c>
      <c r="F28" s="19">
        <v>992</v>
      </c>
      <c r="G28" s="24">
        <v>10106.27</v>
      </c>
      <c r="H28" s="24">
        <v>2.29</v>
      </c>
      <c r="I28" s="31">
        <v>7.85</v>
      </c>
      <c r="J28" s="31"/>
      <c r="K28" s="35"/>
    </row>
    <row r="29" spans="2:11" x14ac:dyDescent="0.25">
      <c r="B29" s="8" t="s">
        <v>1608</v>
      </c>
      <c r="C29" s="57" t="s">
        <v>1375</v>
      </c>
      <c r="D29" s="54" t="s">
        <v>1609</v>
      </c>
      <c r="E29" s="6" t="s">
        <v>608</v>
      </c>
      <c r="F29" s="19">
        <v>10000</v>
      </c>
      <c r="G29" s="24">
        <v>9986.2999999999993</v>
      </c>
      <c r="H29" s="24">
        <v>2.2599999999999998</v>
      </c>
      <c r="I29" s="31">
        <v>8.3948999999999998</v>
      </c>
      <c r="J29" s="31"/>
      <c r="K29" s="35" t="s">
        <v>580</v>
      </c>
    </row>
    <row r="30" spans="2:11" x14ac:dyDescent="0.25">
      <c r="B30" s="8" t="s">
        <v>2335</v>
      </c>
      <c r="C30" s="57" t="s">
        <v>963</v>
      </c>
      <c r="D30" s="54" t="s">
        <v>2336</v>
      </c>
      <c r="E30" s="6" t="s">
        <v>579</v>
      </c>
      <c r="F30" s="19">
        <v>10000</v>
      </c>
      <c r="G30" s="24">
        <v>9941.5300000000007</v>
      </c>
      <c r="H30" s="24">
        <v>2.25</v>
      </c>
      <c r="I30" s="31">
        <v>7.61</v>
      </c>
      <c r="J30" s="31"/>
      <c r="K30" s="35" t="s">
        <v>580</v>
      </c>
    </row>
    <row r="31" spans="2:11" x14ac:dyDescent="0.25">
      <c r="B31" s="8" t="s">
        <v>2331</v>
      </c>
      <c r="C31" s="57" t="s">
        <v>1525</v>
      </c>
      <c r="D31" s="54" t="s">
        <v>2332</v>
      </c>
      <c r="E31" s="6" t="s">
        <v>579</v>
      </c>
      <c r="F31" s="19">
        <v>8500</v>
      </c>
      <c r="G31" s="24">
        <v>8484.67</v>
      </c>
      <c r="H31" s="24">
        <v>1.92</v>
      </c>
      <c r="I31" s="31">
        <v>7.6050000000000004</v>
      </c>
      <c r="J31" s="31"/>
      <c r="K31" s="35" t="s">
        <v>580</v>
      </c>
    </row>
    <row r="32" spans="2:11" x14ac:dyDescent="0.25">
      <c r="B32" s="8" t="s">
        <v>2227</v>
      </c>
      <c r="C32" s="57" t="s">
        <v>640</v>
      </c>
      <c r="D32" s="54" t="s">
        <v>2228</v>
      </c>
      <c r="E32" s="6" t="s">
        <v>1335</v>
      </c>
      <c r="F32" s="19">
        <v>750</v>
      </c>
      <c r="G32" s="24">
        <v>7519.31</v>
      </c>
      <c r="H32" s="24">
        <v>1.7</v>
      </c>
      <c r="I32" s="31">
        <v>8.0086999999999993</v>
      </c>
      <c r="J32" s="31"/>
      <c r="K32" s="35" t="s">
        <v>580</v>
      </c>
    </row>
    <row r="33" spans="2:11" x14ac:dyDescent="0.25">
      <c r="B33" s="8" t="s">
        <v>2479</v>
      </c>
      <c r="C33" s="57" t="s">
        <v>582</v>
      </c>
      <c r="D33" s="54" t="s">
        <v>2480</v>
      </c>
      <c r="E33" s="6" t="s">
        <v>579</v>
      </c>
      <c r="F33" s="19">
        <v>7500</v>
      </c>
      <c r="G33" s="24">
        <v>7504.84</v>
      </c>
      <c r="H33" s="24">
        <v>1.7</v>
      </c>
      <c r="I33" s="31">
        <v>7.7706999999999997</v>
      </c>
      <c r="J33" s="31"/>
      <c r="K33" s="35" t="s">
        <v>580</v>
      </c>
    </row>
    <row r="34" spans="2:11" x14ac:dyDescent="0.25">
      <c r="B34" s="8" t="s">
        <v>617</v>
      </c>
      <c r="C34" s="57" t="s">
        <v>51</v>
      </c>
      <c r="D34" s="54" t="s">
        <v>618</v>
      </c>
      <c r="E34" s="6" t="s">
        <v>579</v>
      </c>
      <c r="F34" s="19">
        <v>7500</v>
      </c>
      <c r="G34" s="24">
        <v>7471.45</v>
      </c>
      <c r="H34" s="24">
        <v>1.69</v>
      </c>
      <c r="I34" s="31">
        <v>8.0378000000000007</v>
      </c>
      <c r="J34" s="31"/>
      <c r="K34" s="35" t="s">
        <v>580</v>
      </c>
    </row>
    <row r="35" spans="2:11" x14ac:dyDescent="0.25">
      <c r="B35" s="8" t="s">
        <v>2481</v>
      </c>
      <c r="C35" s="57" t="s">
        <v>2217</v>
      </c>
      <c r="D35" s="54" t="s">
        <v>2482</v>
      </c>
      <c r="E35" s="6" t="s">
        <v>629</v>
      </c>
      <c r="F35" s="19">
        <v>750</v>
      </c>
      <c r="G35" s="24">
        <v>7471.37</v>
      </c>
      <c r="H35" s="24">
        <v>1.69</v>
      </c>
      <c r="I35" s="31">
        <v>7.5209999999999999</v>
      </c>
      <c r="J35" s="31">
        <v>7.8482890553999995</v>
      </c>
      <c r="K35" s="35" t="s">
        <v>580</v>
      </c>
    </row>
    <row r="36" spans="2:11" x14ac:dyDescent="0.25">
      <c r="B36" s="8" t="s">
        <v>2333</v>
      </c>
      <c r="C36" s="57" t="s">
        <v>2194</v>
      </c>
      <c r="D36" s="54" t="s">
        <v>2334</v>
      </c>
      <c r="E36" s="6" t="s">
        <v>579</v>
      </c>
      <c r="F36" s="19">
        <v>7500</v>
      </c>
      <c r="G36" s="24">
        <v>7461.47</v>
      </c>
      <c r="H36" s="24">
        <v>1.69</v>
      </c>
      <c r="I36" s="31">
        <v>7.6050000000000004</v>
      </c>
      <c r="J36" s="31"/>
      <c r="K36" s="35" t="s">
        <v>580</v>
      </c>
    </row>
    <row r="37" spans="2:11" x14ac:dyDescent="0.25">
      <c r="B37" s="8" t="s">
        <v>2483</v>
      </c>
      <c r="C37" s="57" t="s">
        <v>582</v>
      </c>
      <c r="D37" s="54" t="s">
        <v>2484</v>
      </c>
      <c r="E37" s="6" t="s">
        <v>1335</v>
      </c>
      <c r="F37" s="19">
        <v>750</v>
      </c>
      <c r="G37" s="24">
        <v>7433.14</v>
      </c>
      <c r="H37" s="24">
        <v>1.68</v>
      </c>
      <c r="I37" s="31">
        <v>7.7361000000000004</v>
      </c>
      <c r="J37" s="31"/>
      <c r="K37" s="35" t="s">
        <v>580</v>
      </c>
    </row>
    <row r="38" spans="2:11" x14ac:dyDescent="0.25">
      <c r="B38" s="8" t="s">
        <v>2485</v>
      </c>
      <c r="C38" s="57" t="s">
        <v>625</v>
      </c>
      <c r="D38" s="54" t="s">
        <v>2486</v>
      </c>
      <c r="E38" s="6" t="s">
        <v>579</v>
      </c>
      <c r="F38" s="19">
        <v>650</v>
      </c>
      <c r="G38" s="24">
        <v>6601.42</v>
      </c>
      <c r="H38" s="24">
        <v>1.5</v>
      </c>
      <c r="I38" s="31">
        <v>7.71</v>
      </c>
      <c r="J38" s="31"/>
      <c r="K38" s="35" t="s">
        <v>580</v>
      </c>
    </row>
    <row r="39" spans="2:11" x14ac:dyDescent="0.25">
      <c r="B39" s="8" t="s">
        <v>619</v>
      </c>
      <c r="C39" s="57" t="s">
        <v>589</v>
      </c>
      <c r="D39" s="54" t="s">
        <v>620</v>
      </c>
      <c r="E39" s="6" t="s">
        <v>621</v>
      </c>
      <c r="F39" s="19">
        <v>500</v>
      </c>
      <c r="G39" s="24">
        <v>5106.88</v>
      </c>
      <c r="H39" s="24">
        <v>1.1599999999999999</v>
      </c>
      <c r="I39" s="31">
        <v>9.0507000000000009</v>
      </c>
      <c r="J39" s="31">
        <v>7.1996753341499993</v>
      </c>
      <c r="K39" s="35" t="s">
        <v>580</v>
      </c>
    </row>
    <row r="40" spans="2:11" x14ac:dyDescent="0.25">
      <c r="B40" s="8" t="s">
        <v>1537</v>
      </c>
      <c r="C40" s="57" t="s">
        <v>726</v>
      </c>
      <c r="D40" s="54" t="s">
        <v>1538</v>
      </c>
      <c r="E40" s="6" t="s">
        <v>728</v>
      </c>
      <c r="F40" s="19">
        <v>500</v>
      </c>
      <c r="G40" s="24">
        <v>5049.96</v>
      </c>
      <c r="H40" s="24">
        <v>1.1399999999999999</v>
      </c>
      <c r="I40" s="31">
        <v>7.86</v>
      </c>
      <c r="J40" s="31"/>
      <c r="K40" s="35" t="s">
        <v>580</v>
      </c>
    </row>
    <row r="41" spans="2:11" x14ac:dyDescent="0.25">
      <c r="B41" s="8" t="s">
        <v>615</v>
      </c>
      <c r="C41" s="57" t="s">
        <v>51</v>
      </c>
      <c r="D41" s="54" t="s">
        <v>616</v>
      </c>
      <c r="E41" s="6" t="s">
        <v>579</v>
      </c>
      <c r="F41" s="19">
        <v>5000</v>
      </c>
      <c r="G41" s="24">
        <v>5008.87</v>
      </c>
      <c r="H41" s="24">
        <v>1.1299999999999999</v>
      </c>
      <c r="I41" s="31">
        <v>7.6825999999999999</v>
      </c>
      <c r="J41" s="31"/>
      <c r="K41" s="35" t="s">
        <v>580</v>
      </c>
    </row>
    <row r="42" spans="2:11" x14ac:dyDescent="0.25">
      <c r="B42" s="8" t="s">
        <v>2487</v>
      </c>
      <c r="C42" s="57" t="s">
        <v>51</v>
      </c>
      <c r="D42" s="54" t="s">
        <v>2488</v>
      </c>
      <c r="E42" s="6" t="s">
        <v>579</v>
      </c>
      <c r="F42" s="19">
        <v>500</v>
      </c>
      <c r="G42" s="24">
        <v>5003.4799999999996</v>
      </c>
      <c r="H42" s="24">
        <v>1.1299999999999999</v>
      </c>
      <c r="I42" s="31">
        <v>7.8949999999999996</v>
      </c>
      <c r="J42" s="31"/>
      <c r="K42" s="35" t="s">
        <v>580</v>
      </c>
    </row>
    <row r="43" spans="2:11" x14ac:dyDescent="0.25">
      <c r="B43" s="8" t="s">
        <v>2489</v>
      </c>
      <c r="C43" s="57" t="s">
        <v>625</v>
      </c>
      <c r="D43" s="54" t="s">
        <v>2490</v>
      </c>
      <c r="E43" s="6" t="s">
        <v>579</v>
      </c>
      <c r="F43" s="19">
        <v>5000</v>
      </c>
      <c r="G43" s="24">
        <v>5002.5600000000004</v>
      </c>
      <c r="H43" s="24">
        <v>1.1299999999999999</v>
      </c>
      <c r="I43" s="31">
        <v>7.7450000000000001</v>
      </c>
      <c r="J43" s="31"/>
      <c r="K43" s="35" t="s">
        <v>580</v>
      </c>
    </row>
    <row r="44" spans="2:11" x14ac:dyDescent="0.25">
      <c r="B44" s="8" t="s">
        <v>2210</v>
      </c>
      <c r="C44" s="57" t="s">
        <v>640</v>
      </c>
      <c r="D44" s="54" t="s">
        <v>2211</v>
      </c>
      <c r="E44" s="6" t="s">
        <v>579</v>
      </c>
      <c r="F44" s="19">
        <v>500</v>
      </c>
      <c r="G44" s="24">
        <v>4981.01</v>
      </c>
      <c r="H44" s="24">
        <v>1.1299999999999999</v>
      </c>
      <c r="I44" s="31">
        <v>8.0602999999999998</v>
      </c>
      <c r="J44" s="31">
        <v>8.4535802630999992</v>
      </c>
      <c r="K44" s="35" t="s">
        <v>580</v>
      </c>
    </row>
    <row r="45" spans="2:11" x14ac:dyDescent="0.25">
      <c r="B45" s="8" t="s">
        <v>2202</v>
      </c>
      <c r="C45" s="57" t="s">
        <v>1525</v>
      </c>
      <c r="D45" s="54" t="s">
        <v>2203</v>
      </c>
      <c r="E45" s="6" t="s">
        <v>579</v>
      </c>
      <c r="F45" s="19">
        <v>5000</v>
      </c>
      <c r="G45" s="24">
        <v>4978.42</v>
      </c>
      <c r="H45" s="24">
        <v>1.1299999999999999</v>
      </c>
      <c r="I45" s="31">
        <v>7.6</v>
      </c>
      <c r="J45" s="31"/>
      <c r="K45" s="35" t="s">
        <v>580</v>
      </c>
    </row>
    <row r="46" spans="2:11" x14ac:dyDescent="0.25">
      <c r="B46" s="8" t="s">
        <v>2491</v>
      </c>
      <c r="C46" s="57" t="s">
        <v>1525</v>
      </c>
      <c r="D46" s="54" t="s">
        <v>2492</v>
      </c>
      <c r="E46" s="6" t="s">
        <v>579</v>
      </c>
      <c r="F46" s="19">
        <v>500</v>
      </c>
      <c r="G46" s="24">
        <v>4952.53</v>
      </c>
      <c r="H46" s="24">
        <v>1.1200000000000001</v>
      </c>
      <c r="I46" s="31">
        <v>7.6349999999999998</v>
      </c>
      <c r="J46" s="31"/>
      <c r="K46" s="35" t="s">
        <v>580</v>
      </c>
    </row>
    <row r="47" spans="2:11" x14ac:dyDescent="0.25">
      <c r="B47" s="8" t="s">
        <v>588</v>
      </c>
      <c r="C47" s="57" t="s">
        <v>589</v>
      </c>
      <c r="D47" s="54" t="s">
        <v>590</v>
      </c>
      <c r="E47" s="6" t="s">
        <v>579</v>
      </c>
      <c r="F47" s="19">
        <v>500</v>
      </c>
      <c r="G47" s="24">
        <v>4792.6000000000004</v>
      </c>
      <c r="H47" s="24">
        <v>1.0900000000000001</v>
      </c>
      <c r="I47" s="31">
        <v>6.9442000000000004</v>
      </c>
      <c r="J47" s="31">
        <v>8.4827353538499999</v>
      </c>
      <c r="K47" s="35" t="s">
        <v>580</v>
      </c>
    </row>
    <row r="48" spans="2:11" x14ac:dyDescent="0.25">
      <c r="B48" s="8" t="s">
        <v>2493</v>
      </c>
      <c r="C48" s="57" t="s">
        <v>963</v>
      </c>
      <c r="D48" s="54" t="s">
        <v>2494</v>
      </c>
      <c r="E48" s="6" t="s">
        <v>579</v>
      </c>
      <c r="F48" s="19">
        <v>310</v>
      </c>
      <c r="G48" s="24">
        <v>3126.24</v>
      </c>
      <c r="H48" s="24">
        <v>0.71</v>
      </c>
      <c r="I48" s="31">
        <v>7.61</v>
      </c>
      <c r="J48" s="31"/>
      <c r="K48" s="35" t="s">
        <v>580</v>
      </c>
    </row>
    <row r="49" spans="2:11" x14ac:dyDescent="0.25">
      <c r="B49" s="8" t="s">
        <v>2495</v>
      </c>
      <c r="C49" s="57" t="s">
        <v>345</v>
      </c>
      <c r="D49" s="54" t="s">
        <v>2496</v>
      </c>
      <c r="E49" s="6" t="s">
        <v>579</v>
      </c>
      <c r="F49" s="19">
        <v>300</v>
      </c>
      <c r="G49" s="24">
        <v>3005.68</v>
      </c>
      <c r="H49" s="24">
        <v>0.68</v>
      </c>
      <c r="I49" s="31">
        <v>8.0150000000000006</v>
      </c>
      <c r="J49" s="31"/>
      <c r="K49" s="35" t="s">
        <v>580</v>
      </c>
    </row>
    <row r="50" spans="2:11" x14ac:dyDescent="0.25">
      <c r="B50" s="8" t="s">
        <v>2497</v>
      </c>
      <c r="C50" s="57" t="s">
        <v>577</v>
      </c>
      <c r="D50" s="54" t="s">
        <v>2498</v>
      </c>
      <c r="E50" s="6" t="s">
        <v>579</v>
      </c>
      <c r="F50" s="19">
        <v>250</v>
      </c>
      <c r="G50" s="24">
        <v>2482.59</v>
      </c>
      <c r="H50" s="24">
        <v>0.56000000000000005</v>
      </c>
      <c r="I50" s="31">
        <v>7.8</v>
      </c>
      <c r="J50" s="31"/>
      <c r="K50" s="35" t="s">
        <v>580</v>
      </c>
    </row>
    <row r="51" spans="2:11" x14ac:dyDescent="0.25">
      <c r="B51" s="8" t="s">
        <v>2499</v>
      </c>
      <c r="C51" s="57" t="s">
        <v>582</v>
      </c>
      <c r="D51" s="54" t="s">
        <v>2500</v>
      </c>
      <c r="E51" s="6" t="s">
        <v>1335</v>
      </c>
      <c r="F51" s="19">
        <v>250</v>
      </c>
      <c r="G51" s="24">
        <v>2480.96</v>
      </c>
      <c r="H51" s="24">
        <v>0.56000000000000005</v>
      </c>
      <c r="I51" s="31">
        <v>7.7361000000000004</v>
      </c>
      <c r="J51" s="31"/>
      <c r="K51" s="35" t="s">
        <v>580</v>
      </c>
    </row>
    <row r="52" spans="2:11" x14ac:dyDescent="0.25">
      <c r="B52" s="8" t="s">
        <v>1519</v>
      </c>
      <c r="C52" s="57" t="s">
        <v>1520</v>
      </c>
      <c r="D52" s="54" t="s">
        <v>1521</v>
      </c>
      <c r="E52" s="6" t="s">
        <v>579</v>
      </c>
      <c r="F52" s="19">
        <v>2500</v>
      </c>
      <c r="G52" s="24">
        <v>2479.67</v>
      </c>
      <c r="H52" s="24">
        <v>0.56000000000000005</v>
      </c>
      <c r="I52" s="31">
        <v>7.7249999999999996</v>
      </c>
      <c r="J52" s="31"/>
      <c r="K52" s="35" t="s">
        <v>580</v>
      </c>
    </row>
    <row r="53" spans="2:11" x14ac:dyDescent="0.25">
      <c r="B53" s="8" t="s">
        <v>2501</v>
      </c>
      <c r="C53" s="57" t="s">
        <v>582</v>
      </c>
      <c r="D53" s="54" t="s">
        <v>2502</v>
      </c>
      <c r="E53" s="6" t="s">
        <v>1335</v>
      </c>
      <c r="F53" s="19">
        <v>250</v>
      </c>
      <c r="G53" s="24">
        <v>2467.73</v>
      </c>
      <c r="H53" s="24">
        <v>0.56000000000000005</v>
      </c>
      <c r="I53" s="31">
        <v>7.78</v>
      </c>
      <c r="J53" s="31"/>
      <c r="K53" s="35"/>
    </row>
    <row r="54" spans="2:11" x14ac:dyDescent="0.25">
      <c r="B54" s="8" t="s">
        <v>639</v>
      </c>
      <c r="C54" s="57" t="s">
        <v>640</v>
      </c>
      <c r="D54" s="54" t="s">
        <v>641</v>
      </c>
      <c r="E54" s="6" t="s">
        <v>579</v>
      </c>
      <c r="F54" s="19">
        <v>250</v>
      </c>
      <c r="G54" s="24">
        <v>2423.27</v>
      </c>
      <c r="H54" s="24">
        <v>0.55000000000000004</v>
      </c>
      <c r="I54" s="31">
        <v>6.8167999999999997</v>
      </c>
      <c r="J54" s="31">
        <v>8.1988347591000004</v>
      </c>
      <c r="K54" s="35" t="s">
        <v>580</v>
      </c>
    </row>
    <row r="55" spans="2:11" x14ac:dyDescent="0.25">
      <c r="B55" s="8" t="s">
        <v>2503</v>
      </c>
      <c r="C55" s="57" t="s">
        <v>963</v>
      </c>
      <c r="D55" s="54" t="s">
        <v>2504</v>
      </c>
      <c r="E55" s="6" t="s">
        <v>579</v>
      </c>
      <c r="F55" s="19">
        <v>150</v>
      </c>
      <c r="G55" s="24">
        <v>1514.55</v>
      </c>
      <c r="H55" s="24">
        <v>0.34</v>
      </c>
      <c r="I55" s="31">
        <v>7.6093999999999999</v>
      </c>
      <c r="J55" s="31"/>
      <c r="K55" s="35" t="s">
        <v>580</v>
      </c>
    </row>
    <row r="56" spans="2:11" x14ac:dyDescent="0.25">
      <c r="B56" s="8" t="s">
        <v>2505</v>
      </c>
      <c r="C56" s="57" t="s">
        <v>1167</v>
      </c>
      <c r="D56" s="54" t="s">
        <v>2506</v>
      </c>
      <c r="E56" s="6" t="s">
        <v>579</v>
      </c>
      <c r="F56" s="19">
        <v>150</v>
      </c>
      <c r="G56" s="24">
        <v>1479.66</v>
      </c>
      <c r="H56" s="24">
        <v>0.34</v>
      </c>
      <c r="I56" s="31">
        <v>7.62</v>
      </c>
      <c r="J56" s="31"/>
      <c r="K56" s="35" t="s">
        <v>580</v>
      </c>
    </row>
    <row r="57" spans="2:11" x14ac:dyDescent="0.25">
      <c r="B57" s="8" t="s">
        <v>1020</v>
      </c>
      <c r="C57" s="57" t="s">
        <v>726</v>
      </c>
      <c r="D57" s="54" t="s">
        <v>1021</v>
      </c>
      <c r="E57" s="6" t="s">
        <v>728</v>
      </c>
      <c r="F57" s="19">
        <v>120</v>
      </c>
      <c r="G57" s="24">
        <v>1203.67</v>
      </c>
      <c r="H57" s="24">
        <v>0.27</v>
      </c>
      <c r="I57" s="31">
        <v>7.88</v>
      </c>
      <c r="J57" s="31"/>
      <c r="K57" s="35" t="s">
        <v>580</v>
      </c>
    </row>
    <row r="58" spans="2:11" x14ac:dyDescent="0.25">
      <c r="B58" s="8" t="s">
        <v>2507</v>
      </c>
      <c r="C58" s="57" t="s">
        <v>1525</v>
      </c>
      <c r="D58" s="54" t="s">
        <v>2508</v>
      </c>
      <c r="E58" s="6" t="s">
        <v>579</v>
      </c>
      <c r="F58" s="19">
        <v>100</v>
      </c>
      <c r="G58" s="24">
        <v>1016.11</v>
      </c>
      <c r="H58" s="24">
        <v>0.23</v>
      </c>
      <c r="I58" s="31">
        <v>7.64</v>
      </c>
      <c r="J58" s="31"/>
      <c r="K58" s="35" t="s">
        <v>580</v>
      </c>
    </row>
    <row r="59" spans="2:11" x14ac:dyDescent="0.25">
      <c r="B59" s="8" t="s">
        <v>2509</v>
      </c>
      <c r="C59" s="57" t="s">
        <v>1167</v>
      </c>
      <c r="D59" s="54" t="s">
        <v>2510</v>
      </c>
      <c r="E59" s="6" t="s">
        <v>579</v>
      </c>
      <c r="F59" s="19">
        <v>100</v>
      </c>
      <c r="G59" s="24">
        <v>1009.53</v>
      </c>
      <c r="H59" s="24">
        <v>0.23</v>
      </c>
      <c r="I59" s="31">
        <v>7.62</v>
      </c>
      <c r="J59" s="31"/>
      <c r="K59" s="35" t="s">
        <v>580</v>
      </c>
    </row>
    <row r="60" spans="2:11" x14ac:dyDescent="0.25">
      <c r="B60" s="8" t="s">
        <v>2511</v>
      </c>
      <c r="C60" s="57" t="s">
        <v>562</v>
      </c>
      <c r="D60" s="54" t="s">
        <v>2512</v>
      </c>
      <c r="E60" s="6" t="s">
        <v>579</v>
      </c>
      <c r="F60" s="19">
        <v>40</v>
      </c>
      <c r="G60" s="24">
        <v>524.11</v>
      </c>
      <c r="H60" s="24">
        <v>0.12</v>
      </c>
      <c r="I60" s="31">
        <v>7.6449999999999996</v>
      </c>
      <c r="J60" s="31"/>
      <c r="K60" s="35" t="s">
        <v>580</v>
      </c>
    </row>
    <row r="61" spans="2:11" x14ac:dyDescent="0.25">
      <c r="B61" s="8" t="s">
        <v>2513</v>
      </c>
      <c r="C61" s="57" t="s">
        <v>908</v>
      </c>
      <c r="D61" s="54" t="s">
        <v>2514</v>
      </c>
      <c r="E61" s="6" t="s">
        <v>1335</v>
      </c>
      <c r="F61" s="19">
        <v>100</v>
      </c>
      <c r="G61" s="24">
        <v>198.04</v>
      </c>
      <c r="H61" s="24">
        <v>0.04</v>
      </c>
      <c r="I61" s="31">
        <v>7.6224999999999996</v>
      </c>
      <c r="J61" s="31"/>
      <c r="K61" s="35" t="s">
        <v>580</v>
      </c>
    </row>
    <row r="62" spans="2:11" x14ac:dyDescent="0.25">
      <c r="C62" s="58" t="s">
        <v>39</v>
      </c>
      <c r="D62" s="54"/>
      <c r="E62" s="6"/>
      <c r="F62" s="19"/>
      <c r="G62" s="25">
        <v>324925.65999999997</v>
      </c>
      <c r="H62" s="25">
        <v>73.59</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8</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9</v>
      </c>
      <c r="D68" s="54"/>
      <c r="E68" s="6"/>
      <c r="F68" s="19"/>
      <c r="G68" s="24"/>
      <c r="H68" s="24"/>
      <c r="I68" s="31"/>
      <c r="J68" s="31"/>
      <c r="K68" s="35"/>
    </row>
    <row r="69" spans="2:11" x14ac:dyDescent="0.25">
      <c r="B69" s="8" t="s">
        <v>653</v>
      </c>
      <c r="C69" s="57" t="s">
        <v>654</v>
      </c>
      <c r="D69" s="54" t="s">
        <v>655</v>
      </c>
      <c r="E69" s="6" t="s">
        <v>656</v>
      </c>
      <c r="F69" s="19">
        <v>41589000</v>
      </c>
      <c r="G69" s="24">
        <v>41595.61</v>
      </c>
      <c r="H69" s="24">
        <v>9.43</v>
      </c>
      <c r="I69" s="31">
        <v>7.3047186999999996</v>
      </c>
      <c r="J69" s="31"/>
      <c r="K69" s="35"/>
    </row>
    <row r="70" spans="2:11" x14ac:dyDescent="0.25">
      <c r="B70" s="8" t="s">
        <v>2391</v>
      </c>
      <c r="C70" s="57" t="s">
        <v>2392</v>
      </c>
      <c r="D70" s="54" t="s">
        <v>2393</v>
      </c>
      <c r="E70" s="6" t="s">
        <v>656</v>
      </c>
      <c r="F70" s="19">
        <v>16500000</v>
      </c>
      <c r="G70" s="24">
        <v>16658.650000000001</v>
      </c>
      <c r="H70" s="24">
        <v>3.77</v>
      </c>
      <c r="I70" s="31">
        <v>7.2654905999999997</v>
      </c>
      <c r="J70" s="31"/>
      <c r="K70" s="35"/>
    </row>
    <row r="71" spans="2:11" x14ac:dyDescent="0.25">
      <c r="B71" s="8" t="s">
        <v>1080</v>
      </c>
      <c r="C71" s="57" t="s">
        <v>1081</v>
      </c>
      <c r="D71" s="54" t="s">
        <v>1082</v>
      </c>
      <c r="E71" s="6" t="s">
        <v>656</v>
      </c>
      <c r="F71" s="19">
        <v>13500000</v>
      </c>
      <c r="G71" s="24">
        <v>13479.95</v>
      </c>
      <c r="H71" s="24">
        <v>3.05</v>
      </c>
      <c r="I71" s="31">
        <v>7.2578085999999997</v>
      </c>
      <c r="J71" s="31"/>
      <c r="K71" s="35"/>
    </row>
    <row r="72" spans="2:11" x14ac:dyDescent="0.25">
      <c r="B72" s="8" t="s">
        <v>1028</v>
      </c>
      <c r="C72" s="57" t="s">
        <v>4716</v>
      </c>
      <c r="D72" s="54" t="s">
        <v>1029</v>
      </c>
      <c r="E72" s="6" t="s">
        <v>656</v>
      </c>
      <c r="F72" s="19">
        <v>10000000</v>
      </c>
      <c r="G72" s="24">
        <v>9945.4599999999991</v>
      </c>
      <c r="H72" s="24">
        <v>2.25</v>
      </c>
      <c r="I72" s="31">
        <v>0</v>
      </c>
      <c r="J72" s="31"/>
      <c r="K72" s="35"/>
    </row>
    <row r="73" spans="2:11" x14ac:dyDescent="0.25">
      <c r="B73" s="8" t="s">
        <v>657</v>
      </c>
      <c r="C73" s="57" t="s">
        <v>658</v>
      </c>
      <c r="D73" s="54" t="s">
        <v>659</v>
      </c>
      <c r="E73" s="6" t="s">
        <v>656</v>
      </c>
      <c r="F73" s="19">
        <v>10000000</v>
      </c>
      <c r="G73" s="24">
        <v>9871.9599999999991</v>
      </c>
      <c r="H73" s="24">
        <v>2.2400000000000002</v>
      </c>
      <c r="I73" s="31">
        <v>7.5442814</v>
      </c>
      <c r="J73" s="31"/>
      <c r="K73" s="35"/>
    </row>
    <row r="74" spans="2:11" x14ac:dyDescent="0.25">
      <c r="B74" s="8" t="s">
        <v>1025</v>
      </c>
      <c r="C74" s="57" t="s">
        <v>1026</v>
      </c>
      <c r="D74" s="54" t="s">
        <v>1027</v>
      </c>
      <c r="E74" s="6" t="s">
        <v>656</v>
      </c>
      <c r="F74" s="19">
        <v>5500000</v>
      </c>
      <c r="G74" s="24">
        <v>5507.96</v>
      </c>
      <c r="H74" s="24">
        <v>1.25</v>
      </c>
      <c r="I74" s="31">
        <v>7.2653888000000002</v>
      </c>
      <c r="J74" s="31"/>
      <c r="K74" s="35"/>
    </row>
    <row r="75" spans="2:11" x14ac:dyDescent="0.25">
      <c r="C75" s="58" t="s">
        <v>39</v>
      </c>
      <c r="D75" s="54"/>
      <c r="E75" s="6"/>
      <c r="F75" s="19"/>
      <c r="G75" s="25">
        <v>97059.59</v>
      </c>
      <c r="H75" s="25">
        <v>21.99</v>
      </c>
      <c r="I75" s="31"/>
      <c r="J75" s="31"/>
      <c r="K75" s="35"/>
    </row>
    <row r="76" spans="2:11" x14ac:dyDescent="0.25">
      <c r="C76" s="57"/>
      <c r="D76" s="54"/>
      <c r="E76" s="6"/>
      <c r="F76" s="19"/>
      <c r="G76" s="24"/>
      <c r="H76" s="24"/>
      <c r="I76" s="31"/>
      <c r="J76" s="31"/>
      <c r="K76" s="35"/>
    </row>
    <row r="77" spans="2:11" x14ac:dyDescent="0.25">
      <c r="C77" s="59" t="s">
        <v>10</v>
      </c>
      <c r="D77" s="54"/>
      <c r="E77" s="6"/>
      <c r="F77" s="19"/>
      <c r="G77" s="24"/>
      <c r="H77" s="24"/>
      <c r="I77" s="31"/>
      <c r="J77" s="31"/>
      <c r="K77" s="35"/>
    </row>
    <row r="78" spans="2:11" x14ac:dyDescent="0.25">
      <c r="B78" s="8" t="s">
        <v>2515</v>
      </c>
      <c r="C78" s="57" t="s">
        <v>2516</v>
      </c>
      <c r="D78" s="54" t="s">
        <v>2517</v>
      </c>
      <c r="E78" s="6" t="s">
        <v>656</v>
      </c>
      <c r="F78" s="19">
        <v>500000</v>
      </c>
      <c r="G78" s="24">
        <v>504.45</v>
      </c>
      <c r="H78" s="24">
        <v>0.11</v>
      </c>
      <c r="I78" s="31">
        <v>7.4124911000000004</v>
      </c>
      <c r="J78" s="31"/>
      <c r="K78" s="35"/>
    </row>
    <row r="79" spans="2:11" x14ac:dyDescent="0.25">
      <c r="C79" s="58" t="s">
        <v>39</v>
      </c>
      <c r="D79" s="54"/>
      <c r="E79" s="6"/>
      <c r="F79" s="19"/>
      <c r="G79" s="25">
        <v>504.45</v>
      </c>
      <c r="H79" s="25">
        <v>0.11</v>
      </c>
      <c r="I79" s="31"/>
      <c r="J79" s="31"/>
      <c r="K79" s="35"/>
    </row>
    <row r="80" spans="2:11" x14ac:dyDescent="0.25">
      <c r="C80" s="57"/>
      <c r="D80" s="54"/>
      <c r="E80" s="6"/>
      <c r="F80" s="19"/>
      <c r="G80" s="24"/>
      <c r="H80" s="24"/>
      <c r="I80" s="31"/>
      <c r="J80" s="31"/>
      <c r="K80" s="35"/>
    </row>
    <row r="81" spans="1:11" x14ac:dyDescent="0.25">
      <c r="C81" s="58" t="s">
        <v>11</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13</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14</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C94" s="59" t="s">
        <v>4713</v>
      </c>
      <c r="D94" s="54"/>
      <c r="E94" s="6"/>
      <c r="F94" s="19"/>
      <c r="G94" s="24"/>
      <c r="H94" s="24"/>
      <c r="I94" s="31"/>
      <c r="J94" s="31"/>
      <c r="K94" s="35"/>
    </row>
    <row r="95" spans="1:11" x14ac:dyDescent="0.25">
      <c r="B95" s="8" t="s">
        <v>750</v>
      </c>
      <c r="C95" s="57" t="s">
        <v>4714</v>
      </c>
      <c r="D95" s="54" t="s">
        <v>751</v>
      </c>
      <c r="E95" s="6"/>
      <c r="F95" s="19">
        <v>12638.668</v>
      </c>
      <c r="G95" s="24">
        <v>1274.3900000000001</v>
      </c>
      <c r="H95" s="24">
        <v>0.28999999999999998</v>
      </c>
      <c r="I95" s="31">
        <v>7.18</v>
      </c>
      <c r="J95" s="31"/>
      <c r="K95" s="35"/>
    </row>
    <row r="96" spans="1:11" x14ac:dyDescent="0.25">
      <c r="C96" s="58" t="s">
        <v>39</v>
      </c>
      <c r="D96" s="54"/>
      <c r="E96" s="6"/>
      <c r="F96" s="19"/>
      <c r="G96" s="25">
        <v>1274.3900000000001</v>
      </c>
      <c r="H96" s="25">
        <v>0.28999999999999998</v>
      </c>
      <c r="I96" s="31"/>
      <c r="J96" s="31"/>
      <c r="K96" s="35"/>
    </row>
    <row r="97" spans="1:54" x14ac:dyDescent="0.25">
      <c r="C97" s="57"/>
      <c r="D97" s="54"/>
      <c r="E97" s="6"/>
      <c r="F97" s="19"/>
      <c r="G97" s="24"/>
      <c r="H97" s="24"/>
      <c r="I97" s="31"/>
      <c r="J97" s="31"/>
      <c r="K97" s="35"/>
    </row>
    <row r="98" spans="1:54" x14ac:dyDescent="0.25">
      <c r="C98" s="58" t="s">
        <v>20</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21</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C102" s="58" t="s">
        <v>22</v>
      </c>
      <c r="D102" s="54"/>
      <c r="E102" s="6"/>
      <c r="F102" s="19"/>
      <c r="G102" s="24" t="s">
        <v>2</v>
      </c>
      <c r="H102" s="24" t="s">
        <v>2</v>
      </c>
      <c r="I102" s="31"/>
      <c r="J102" s="31"/>
      <c r="K102" s="35"/>
    </row>
    <row r="103" spans="1:54" x14ac:dyDescent="0.25">
      <c r="C103" s="57"/>
      <c r="D103" s="54"/>
      <c r="E103" s="6"/>
      <c r="F103" s="19"/>
      <c r="G103" s="24"/>
      <c r="H103" s="24"/>
      <c r="I103" s="31"/>
      <c r="J103" s="31"/>
      <c r="K103" s="35"/>
    </row>
    <row r="104" spans="1:54" x14ac:dyDescent="0.25">
      <c r="C104" s="59" t="s">
        <v>23</v>
      </c>
      <c r="D104" s="54"/>
      <c r="E104" s="6"/>
      <c r="F104" s="19"/>
      <c r="G104" s="24"/>
      <c r="H104" s="24"/>
      <c r="I104" s="31"/>
      <c r="J104" s="31"/>
      <c r="K104" s="35"/>
    </row>
    <row r="105" spans="1:54" x14ac:dyDescent="0.25">
      <c r="B105" s="8" t="s">
        <v>37</v>
      </c>
      <c r="C105" s="57" t="s">
        <v>38</v>
      </c>
      <c r="D105" s="54"/>
      <c r="E105" s="6"/>
      <c r="F105" s="19"/>
      <c r="G105" s="24">
        <v>1062.75</v>
      </c>
      <c r="H105" s="24">
        <v>0.24</v>
      </c>
      <c r="I105" s="31"/>
      <c r="J105" s="31"/>
      <c r="K105" s="35"/>
    </row>
    <row r="106" spans="1:54" x14ac:dyDescent="0.25">
      <c r="C106" s="58" t="s">
        <v>39</v>
      </c>
      <c r="D106" s="54"/>
      <c r="E106" s="6"/>
      <c r="F106" s="19"/>
      <c r="G106" s="25">
        <v>1062.75</v>
      </c>
      <c r="H106" s="25">
        <v>0.24</v>
      </c>
      <c r="I106" s="31"/>
      <c r="J106" s="31"/>
      <c r="K106" s="35"/>
    </row>
    <row r="107" spans="1:54" x14ac:dyDescent="0.25">
      <c r="C107" s="57"/>
      <c r="D107" s="54"/>
      <c r="E107" s="6"/>
      <c r="F107" s="19"/>
      <c r="G107" s="24"/>
      <c r="H107" s="24"/>
      <c r="I107" s="31"/>
      <c r="J107" s="31"/>
      <c r="K107" s="35"/>
    </row>
    <row r="108" spans="1:54" x14ac:dyDescent="0.25">
      <c r="A108" s="10"/>
      <c r="B108" s="28"/>
      <c r="C108" s="58" t="s">
        <v>24</v>
      </c>
      <c r="D108" s="54"/>
      <c r="E108" s="6"/>
      <c r="F108" s="19"/>
      <c r="G108" s="24"/>
      <c r="H108" s="24"/>
      <c r="I108" s="31"/>
      <c r="J108" s="31"/>
      <c r="K108" s="35"/>
    </row>
    <row r="109" spans="1:54" s="2" customFormat="1" ht="13.5" x14ac:dyDescent="0.25">
      <c r="A109" s="28"/>
      <c r="B109" s="28"/>
      <c r="C109" s="57" t="s">
        <v>4705</v>
      </c>
      <c r="D109" s="54"/>
      <c r="E109" s="6"/>
      <c r="F109" s="19"/>
      <c r="G109" s="24" t="s">
        <v>2</v>
      </c>
      <c r="H109" s="24" t="s">
        <v>2</v>
      </c>
      <c r="I109" s="31"/>
      <c r="J109" s="31"/>
      <c r="K109" s="35"/>
      <c r="L109" s="3"/>
      <c r="AI109" s="3"/>
      <c r="AV109" s="3"/>
      <c r="AX109" s="3"/>
      <c r="BB109" s="3"/>
    </row>
    <row r="110" spans="1:54" x14ac:dyDescent="0.25">
      <c r="B110" s="8"/>
      <c r="C110" s="57" t="s">
        <v>40</v>
      </c>
      <c r="D110" s="54"/>
      <c r="E110" s="6"/>
      <c r="F110" s="19"/>
      <c r="G110" s="24">
        <v>16497.39</v>
      </c>
      <c r="H110" s="24">
        <v>3.7800000000000002</v>
      </c>
      <c r="I110" s="31"/>
      <c r="J110" s="31"/>
      <c r="K110" s="35"/>
    </row>
    <row r="111" spans="1:54" x14ac:dyDescent="0.25">
      <c r="C111" s="58" t="s">
        <v>39</v>
      </c>
      <c r="D111" s="54"/>
      <c r="E111" s="6"/>
      <c r="F111" s="19"/>
      <c r="G111" s="25">
        <v>16497.39</v>
      </c>
      <c r="H111" s="25">
        <v>3.7800000000000002</v>
      </c>
      <c r="I111" s="31"/>
      <c r="J111" s="31"/>
      <c r="K111" s="35"/>
    </row>
    <row r="112" spans="1:54" x14ac:dyDescent="0.25">
      <c r="C112" s="57"/>
      <c r="D112" s="54"/>
      <c r="E112" s="6"/>
      <c r="F112" s="19"/>
      <c r="G112" s="24"/>
      <c r="H112" s="24"/>
      <c r="I112" s="31"/>
      <c r="J112" s="31"/>
      <c r="K112" s="35"/>
    </row>
    <row r="113" spans="3:11" x14ac:dyDescent="0.25">
      <c r="C113" s="60" t="s">
        <v>41</v>
      </c>
      <c r="D113" s="55"/>
      <c r="E113" s="5"/>
      <c r="F113" s="20"/>
      <c r="G113" s="26">
        <v>441324.23</v>
      </c>
      <c r="H113" s="26">
        <v>100</v>
      </c>
      <c r="I113" s="32"/>
      <c r="J113" s="32"/>
      <c r="K113" s="36"/>
    </row>
    <row r="116" spans="3:11" x14ac:dyDescent="0.25">
      <c r="C116" s="1" t="s">
        <v>42</v>
      </c>
    </row>
    <row r="117" spans="3:11" x14ac:dyDescent="0.25">
      <c r="C117" s="37" t="s">
        <v>43</v>
      </c>
      <c r="D117" s="37"/>
      <c r="E117" s="37"/>
      <c r="F117" s="37"/>
      <c r="G117" s="37"/>
      <c r="H117" s="37"/>
      <c r="I117" s="37"/>
      <c r="J117" s="37"/>
      <c r="K117" s="37"/>
    </row>
    <row r="118" spans="3:11" x14ac:dyDescent="0.25">
      <c r="C118" s="2" t="s">
        <v>44</v>
      </c>
    </row>
    <row r="119" spans="3:11" x14ac:dyDescent="0.25">
      <c r="C119" s="2" t="s">
        <v>45</v>
      </c>
    </row>
    <row r="120" spans="3:11" x14ac:dyDescent="0.25">
      <c r="C120" s="2" t="s">
        <v>46</v>
      </c>
    </row>
    <row r="121" spans="3:11" x14ac:dyDescent="0.25">
      <c r="C121" s="2" t="s">
        <v>47</v>
      </c>
    </row>
    <row r="122" spans="3:11" ht="38.1" customHeight="1" x14ac:dyDescent="0.25">
      <c r="C122" s="81" t="s">
        <v>4733</v>
      </c>
      <c r="D122" s="81"/>
      <c r="E122" s="81"/>
      <c r="F122" s="81"/>
      <c r="G122" s="81"/>
      <c r="H122" s="81"/>
      <c r="I122" s="81"/>
      <c r="J122" s="81"/>
      <c r="K122" s="81"/>
    </row>
    <row r="124" spans="3:11" x14ac:dyDescent="0.25">
      <c r="C124" s="77" t="s">
        <v>4788</v>
      </c>
      <c r="E124" s="77" t="s">
        <v>4789</v>
      </c>
      <c r="F124" s="78"/>
    </row>
    <row r="125" spans="3:11" x14ac:dyDescent="0.25">
      <c r="E125" s="2" t="s">
        <v>4822</v>
      </c>
    </row>
  </sheetData>
  <mergeCells count="1">
    <mergeCell ref="C122:K122"/>
  </mergeCells>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IV135"/>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398</v>
      </c>
      <c r="J2" s="38" t="s">
        <v>4517</v>
      </c>
    </row>
    <row r="3" spans="1:54" ht="16.5" x14ac:dyDescent="0.3">
      <c r="C3" s="1" t="s">
        <v>26</v>
      </c>
      <c r="D3" s="21" t="s">
        <v>399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7416237</v>
      </c>
      <c r="G10" s="24">
        <v>73910.22</v>
      </c>
      <c r="H10" s="24">
        <v>3.95</v>
      </c>
      <c r="I10" s="31"/>
      <c r="J10" s="31"/>
      <c r="K10" s="35"/>
    </row>
    <row r="11" spans="1:54" x14ac:dyDescent="0.25">
      <c r="B11" s="8" t="s">
        <v>50</v>
      </c>
      <c r="C11" s="57" t="s">
        <v>51</v>
      </c>
      <c r="D11" s="54" t="s">
        <v>52</v>
      </c>
      <c r="E11" s="6" t="s">
        <v>53</v>
      </c>
      <c r="F11" s="19">
        <v>4243253</v>
      </c>
      <c r="G11" s="24">
        <v>72527.8</v>
      </c>
      <c r="H11" s="24">
        <v>3.88</v>
      </c>
      <c r="I11" s="31"/>
      <c r="J11" s="31"/>
      <c r="K11" s="35"/>
    </row>
    <row r="12" spans="1:54" x14ac:dyDescent="0.25">
      <c r="B12" s="8" t="s">
        <v>64</v>
      </c>
      <c r="C12" s="57" t="s">
        <v>65</v>
      </c>
      <c r="D12" s="54" t="s">
        <v>66</v>
      </c>
      <c r="E12" s="6" t="s">
        <v>67</v>
      </c>
      <c r="F12" s="19">
        <v>1832046</v>
      </c>
      <c r="G12" s="24">
        <v>64597.94</v>
      </c>
      <c r="H12" s="24">
        <v>3.45</v>
      </c>
      <c r="I12" s="31"/>
      <c r="J12" s="31"/>
      <c r="K12" s="35"/>
    </row>
    <row r="13" spans="1:54" x14ac:dyDescent="0.25">
      <c r="B13" s="8" t="s">
        <v>400</v>
      </c>
      <c r="C13" s="57" t="s">
        <v>401</v>
      </c>
      <c r="D13" s="54" t="s">
        <v>402</v>
      </c>
      <c r="E13" s="6" t="s">
        <v>82</v>
      </c>
      <c r="F13" s="19">
        <v>12194328</v>
      </c>
      <c r="G13" s="24">
        <v>61380.15</v>
      </c>
      <c r="H13" s="24">
        <v>3.28</v>
      </c>
      <c r="I13" s="31"/>
      <c r="J13" s="31"/>
      <c r="K13" s="35"/>
    </row>
    <row r="14" spans="1:54" x14ac:dyDescent="0.25">
      <c r="B14" s="8" t="s">
        <v>403</v>
      </c>
      <c r="C14" s="57" t="s">
        <v>404</v>
      </c>
      <c r="D14" s="54" t="s">
        <v>405</v>
      </c>
      <c r="E14" s="6" t="s">
        <v>78</v>
      </c>
      <c r="F14" s="19">
        <v>3415083</v>
      </c>
      <c r="G14" s="24">
        <v>59060.45</v>
      </c>
      <c r="H14" s="24">
        <v>3.16</v>
      </c>
      <c r="I14" s="31"/>
      <c r="J14" s="31"/>
      <c r="K14" s="35"/>
    </row>
    <row r="15" spans="1:54" x14ac:dyDescent="0.25">
      <c r="B15" s="8" t="s">
        <v>287</v>
      </c>
      <c r="C15" s="57" t="s">
        <v>288</v>
      </c>
      <c r="D15" s="54" t="s">
        <v>289</v>
      </c>
      <c r="E15" s="6" t="s">
        <v>290</v>
      </c>
      <c r="F15" s="19">
        <v>6252617</v>
      </c>
      <c r="G15" s="24">
        <v>58390.06</v>
      </c>
      <c r="H15" s="24">
        <v>3.12</v>
      </c>
      <c r="I15" s="31"/>
      <c r="J15" s="31"/>
      <c r="K15" s="35"/>
    </row>
    <row r="16" spans="1:54" x14ac:dyDescent="0.25">
      <c r="B16" s="8" t="s">
        <v>252</v>
      </c>
      <c r="C16" s="57" t="s">
        <v>253</v>
      </c>
      <c r="D16" s="54" t="s">
        <v>254</v>
      </c>
      <c r="E16" s="6" t="s">
        <v>255</v>
      </c>
      <c r="F16" s="19">
        <v>5563576</v>
      </c>
      <c r="G16" s="24">
        <v>57427.23</v>
      </c>
      <c r="H16" s="24">
        <v>3.07</v>
      </c>
      <c r="I16" s="31"/>
      <c r="J16" s="31"/>
      <c r="K16" s="35"/>
    </row>
    <row r="17" spans="2:11" x14ac:dyDescent="0.25">
      <c r="B17" s="8" t="s">
        <v>83</v>
      </c>
      <c r="C17" s="57" t="s">
        <v>84</v>
      </c>
      <c r="D17" s="54" t="s">
        <v>85</v>
      </c>
      <c r="E17" s="6" t="s">
        <v>53</v>
      </c>
      <c r="F17" s="19">
        <v>8735639</v>
      </c>
      <c r="G17" s="24">
        <v>56087.17</v>
      </c>
      <c r="H17" s="24">
        <v>3</v>
      </c>
      <c r="I17" s="31"/>
      <c r="J17" s="31"/>
      <c r="K17" s="35"/>
    </row>
    <row r="18" spans="2:11" x14ac:dyDescent="0.25">
      <c r="B18" s="8" t="s">
        <v>97</v>
      </c>
      <c r="C18" s="57" t="s">
        <v>98</v>
      </c>
      <c r="D18" s="54" t="s">
        <v>99</v>
      </c>
      <c r="E18" s="6" t="s">
        <v>100</v>
      </c>
      <c r="F18" s="19">
        <v>2763190</v>
      </c>
      <c r="G18" s="24">
        <v>54267.67</v>
      </c>
      <c r="H18" s="24">
        <v>2.9</v>
      </c>
      <c r="I18" s="31"/>
      <c r="J18" s="31"/>
      <c r="K18" s="35"/>
    </row>
    <row r="19" spans="2:11" x14ac:dyDescent="0.25">
      <c r="B19" s="8" t="s">
        <v>406</v>
      </c>
      <c r="C19" s="57" t="s">
        <v>407</v>
      </c>
      <c r="D19" s="54" t="s">
        <v>408</v>
      </c>
      <c r="E19" s="6" t="s">
        <v>371</v>
      </c>
      <c r="F19" s="19">
        <v>32193555</v>
      </c>
      <c r="G19" s="24">
        <v>52185.75</v>
      </c>
      <c r="H19" s="24">
        <v>2.79</v>
      </c>
      <c r="I19" s="31"/>
      <c r="J19" s="31"/>
      <c r="K19" s="35"/>
    </row>
    <row r="20" spans="2:11" x14ac:dyDescent="0.25">
      <c r="B20" s="8" t="s">
        <v>194</v>
      </c>
      <c r="C20" s="57" t="s">
        <v>195</v>
      </c>
      <c r="D20" s="54" t="s">
        <v>196</v>
      </c>
      <c r="E20" s="6" t="s">
        <v>197</v>
      </c>
      <c r="F20" s="19">
        <v>1937574</v>
      </c>
      <c r="G20" s="24">
        <v>50085.32</v>
      </c>
      <c r="H20" s="24">
        <v>2.68</v>
      </c>
      <c r="I20" s="31"/>
      <c r="J20" s="31"/>
      <c r="K20" s="35"/>
    </row>
    <row r="21" spans="2:11" x14ac:dyDescent="0.25">
      <c r="B21" s="8" t="s">
        <v>68</v>
      </c>
      <c r="C21" s="57" t="s">
        <v>69</v>
      </c>
      <c r="D21" s="54" t="s">
        <v>70</v>
      </c>
      <c r="E21" s="6" t="s">
        <v>53</v>
      </c>
      <c r="F21" s="19">
        <v>4492332</v>
      </c>
      <c r="G21" s="24">
        <v>49518.98</v>
      </c>
      <c r="H21" s="24">
        <v>2.65</v>
      </c>
      <c r="I21" s="31"/>
      <c r="J21" s="31"/>
      <c r="K21" s="35"/>
    </row>
    <row r="22" spans="2:11" x14ac:dyDescent="0.25">
      <c r="B22" s="8" t="s">
        <v>157</v>
      </c>
      <c r="C22" s="57" t="s">
        <v>158</v>
      </c>
      <c r="D22" s="54" t="s">
        <v>159</v>
      </c>
      <c r="E22" s="6" t="s">
        <v>135</v>
      </c>
      <c r="F22" s="19">
        <v>3403528</v>
      </c>
      <c r="G22" s="24">
        <v>42418.17</v>
      </c>
      <c r="H22" s="24">
        <v>2.27</v>
      </c>
      <c r="I22" s="31"/>
      <c r="J22" s="31"/>
      <c r="K22" s="35"/>
    </row>
    <row r="23" spans="2:11" x14ac:dyDescent="0.25">
      <c r="B23" s="8" t="s">
        <v>105</v>
      </c>
      <c r="C23" s="57" t="s">
        <v>106</v>
      </c>
      <c r="D23" s="54" t="s">
        <v>107</v>
      </c>
      <c r="E23" s="6" t="s">
        <v>108</v>
      </c>
      <c r="F23" s="19">
        <v>6700000</v>
      </c>
      <c r="G23" s="24">
        <v>41194.949999999997</v>
      </c>
      <c r="H23" s="24">
        <v>2.2000000000000002</v>
      </c>
      <c r="I23" s="31"/>
      <c r="J23" s="31"/>
      <c r="K23" s="35"/>
    </row>
    <row r="24" spans="2:11" x14ac:dyDescent="0.25">
      <c r="B24" s="8" t="s">
        <v>216</v>
      </c>
      <c r="C24" s="57" t="s">
        <v>217</v>
      </c>
      <c r="D24" s="54" t="s">
        <v>218</v>
      </c>
      <c r="E24" s="6" t="s">
        <v>92</v>
      </c>
      <c r="F24" s="19">
        <v>8836111</v>
      </c>
      <c r="G24" s="24">
        <v>40831.67</v>
      </c>
      <c r="H24" s="24">
        <v>2.1800000000000002</v>
      </c>
      <c r="I24" s="31"/>
      <c r="J24" s="31"/>
      <c r="K24" s="35"/>
    </row>
    <row r="25" spans="2:11" x14ac:dyDescent="0.25">
      <c r="B25" s="8" t="s">
        <v>160</v>
      </c>
      <c r="C25" s="57" t="s">
        <v>161</v>
      </c>
      <c r="D25" s="54" t="s">
        <v>162</v>
      </c>
      <c r="E25" s="6" t="s">
        <v>57</v>
      </c>
      <c r="F25" s="19">
        <v>3180741</v>
      </c>
      <c r="G25" s="24">
        <v>40479.699999999997</v>
      </c>
      <c r="H25" s="24">
        <v>2.16</v>
      </c>
      <c r="I25" s="31"/>
      <c r="J25" s="31"/>
      <c r="K25" s="35"/>
    </row>
    <row r="26" spans="2:11" x14ac:dyDescent="0.25">
      <c r="B26" s="8" t="s">
        <v>409</v>
      </c>
      <c r="C26" s="57" t="s">
        <v>410</v>
      </c>
      <c r="D26" s="54" t="s">
        <v>411</v>
      </c>
      <c r="E26" s="6" t="s">
        <v>78</v>
      </c>
      <c r="F26" s="19">
        <v>7599603</v>
      </c>
      <c r="G26" s="24">
        <v>39464.74</v>
      </c>
      <c r="H26" s="24">
        <v>2.11</v>
      </c>
      <c r="I26" s="31"/>
      <c r="J26" s="31"/>
      <c r="K26" s="35"/>
    </row>
    <row r="27" spans="2:11" x14ac:dyDescent="0.25">
      <c r="B27" s="8" t="s">
        <v>54</v>
      </c>
      <c r="C27" s="57" t="s">
        <v>55</v>
      </c>
      <c r="D27" s="54" t="s">
        <v>56</v>
      </c>
      <c r="E27" s="6" t="s">
        <v>57</v>
      </c>
      <c r="F27" s="19">
        <v>2531001</v>
      </c>
      <c r="G27" s="24">
        <v>39050.81</v>
      </c>
      <c r="H27" s="24">
        <v>2.09</v>
      </c>
      <c r="I27" s="31"/>
      <c r="J27" s="31"/>
      <c r="K27" s="35"/>
    </row>
    <row r="28" spans="2:11" x14ac:dyDescent="0.25">
      <c r="B28" s="8" t="s">
        <v>207</v>
      </c>
      <c r="C28" s="57" t="s">
        <v>208</v>
      </c>
      <c r="D28" s="54" t="s">
        <v>209</v>
      </c>
      <c r="E28" s="6" t="s">
        <v>135</v>
      </c>
      <c r="F28" s="19">
        <v>3000000</v>
      </c>
      <c r="G28" s="24">
        <v>37783.5</v>
      </c>
      <c r="H28" s="24">
        <v>2.02</v>
      </c>
      <c r="I28" s="31"/>
      <c r="J28" s="31"/>
      <c r="K28" s="35"/>
    </row>
    <row r="29" spans="2:11" x14ac:dyDescent="0.25">
      <c r="B29" s="8" t="s">
        <v>412</v>
      </c>
      <c r="C29" s="57" t="s">
        <v>413</v>
      </c>
      <c r="D29" s="54" t="s">
        <v>414</v>
      </c>
      <c r="E29" s="6" t="s">
        <v>244</v>
      </c>
      <c r="F29" s="19">
        <v>6904842</v>
      </c>
      <c r="G29" s="24">
        <v>36930.550000000003</v>
      </c>
      <c r="H29" s="24">
        <v>1.97</v>
      </c>
      <c r="I29" s="31"/>
      <c r="J29" s="31"/>
      <c r="K29" s="35"/>
    </row>
    <row r="30" spans="2:11" x14ac:dyDescent="0.25">
      <c r="B30" s="8" t="s">
        <v>139</v>
      </c>
      <c r="C30" s="57" t="s">
        <v>140</v>
      </c>
      <c r="D30" s="54" t="s">
        <v>141</v>
      </c>
      <c r="E30" s="6" t="s">
        <v>57</v>
      </c>
      <c r="F30" s="19">
        <v>585000</v>
      </c>
      <c r="G30" s="24">
        <v>36705.24</v>
      </c>
      <c r="H30" s="24">
        <v>1.96</v>
      </c>
      <c r="I30" s="31"/>
      <c r="J30" s="31"/>
      <c r="K30" s="35"/>
    </row>
    <row r="31" spans="2:11" x14ac:dyDescent="0.25">
      <c r="B31" s="8" t="s">
        <v>415</v>
      </c>
      <c r="C31" s="57" t="s">
        <v>416</v>
      </c>
      <c r="D31" s="54" t="s">
        <v>417</v>
      </c>
      <c r="E31" s="6" t="s">
        <v>135</v>
      </c>
      <c r="F31" s="19">
        <v>2687887</v>
      </c>
      <c r="G31" s="24">
        <v>35559.4</v>
      </c>
      <c r="H31" s="24">
        <v>1.9</v>
      </c>
      <c r="I31" s="31"/>
      <c r="J31" s="31"/>
      <c r="K31" s="35"/>
    </row>
    <row r="32" spans="2:11" x14ac:dyDescent="0.25">
      <c r="B32" s="8" t="s">
        <v>418</v>
      </c>
      <c r="C32" s="57" t="s">
        <v>419</v>
      </c>
      <c r="D32" s="54" t="s">
        <v>420</v>
      </c>
      <c r="E32" s="6" t="s">
        <v>421</v>
      </c>
      <c r="F32" s="19">
        <v>16000000</v>
      </c>
      <c r="G32" s="24">
        <v>32808</v>
      </c>
      <c r="H32" s="24">
        <v>1.75</v>
      </c>
      <c r="I32" s="31"/>
      <c r="J32" s="31"/>
      <c r="K32" s="35"/>
    </row>
    <row r="33" spans="2:11" x14ac:dyDescent="0.25">
      <c r="B33" s="8" t="s">
        <v>117</v>
      </c>
      <c r="C33" s="57" t="s">
        <v>118</v>
      </c>
      <c r="D33" s="54" t="s">
        <v>119</v>
      </c>
      <c r="E33" s="6" t="s">
        <v>120</v>
      </c>
      <c r="F33" s="19">
        <v>1014416</v>
      </c>
      <c r="G33" s="24">
        <v>32512.03</v>
      </c>
      <c r="H33" s="24">
        <v>1.74</v>
      </c>
      <c r="I33" s="31"/>
      <c r="J33" s="31"/>
      <c r="K33" s="35"/>
    </row>
    <row r="34" spans="2:11" x14ac:dyDescent="0.25">
      <c r="B34" s="8" t="s">
        <v>422</v>
      </c>
      <c r="C34" s="57" t="s">
        <v>423</v>
      </c>
      <c r="D34" s="54" t="s">
        <v>424</v>
      </c>
      <c r="E34" s="6" t="s">
        <v>53</v>
      </c>
      <c r="F34" s="19">
        <v>30472693</v>
      </c>
      <c r="G34" s="24">
        <v>32148.69</v>
      </c>
      <c r="H34" s="24">
        <v>1.72</v>
      </c>
      <c r="I34" s="31"/>
      <c r="J34" s="31"/>
      <c r="K34" s="35"/>
    </row>
    <row r="35" spans="2:11" x14ac:dyDescent="0.25">
      <c r="B35" s="8" t="s">
        <v>425</v>
      </c>
      <c r="C35" s="57" t="s">
        <v>426</v>
      </c>
      <c r="D35" s="54" t="s">
        <v>427</v>
      </c>
      <c r="E35" s="6" t="s">
        <v>197</v>
      </c>
      <c r="F35" s="19">
        <v>6991178</v>
      </c>
      <c r="G35" s="24">
        <v>31505.74</v>
      </c>
      <c r="H35" s="24">
        <v>1.68</v>
      </c>
      <c r="I35" s="31"/>
      <c r="J35" s="31"/>
      <c r="K35" s="35"/>
    </row>
    <row r="36" spans="2:11" x14ac:dyDescent="0.25">
      <c r="B36" s="8" t="s">
        <v>428</v>
      </c>
      <c r="C36" s="57" t="s">
        <v>429</v>
      </c>
      <c r="D36" s="54" t="s">
        <v>430</v>
      </c>
      <c r="E36" s="6" t="s">
        <v>96</v>
      </c>
      <c r="F36" s="19">
        <v>11249195</v>
      </c>
      <c r="G36" s="24">
        <v>31126.52</v>
      </c>
      <c r="H36" s="24">
        <v>1.66</v>
      </c>
      <c r="I36" s="31"/>
      <c r="J36" s="31"/>
      <c r="K36" s="35"/>
    </row>
    <row r="37" spans="2:11" x14ac:dyDescent="0.25">
      <c r="B37" s="8" t="s">
        <v>368</v>
      </c>
      <c r="C37" s="57" t="s">
        <v>369</v>
      </c>
      <c r="D37" s="54" t="s">
        <v>370</v>
      </c>
      <c r="E37" s="6" t="s">
        <v>371</v>
      </c>
      <c r="F37" s="19">
        <v>13801921</v>
      </c>
      <c r="G37" s="24">
        <v>30729.98</v>
      </c>
      <c r="H37" s="24">
        <v>1.64</v>
      </c>
      <c r="I37" s="31"/>
      <c r="J37" s="31"/>
      <c r="K37" s="35"/>
    </row>
    <row r="38" spans="2:11" x14ac:dyDescent="0.25">
      <c r="B38" s="8" t="s">
        <v>222</v>
      </c>
      <c r="C38" s="57" t="s">
        <v>223</v>
      </c>
      <c r="D38" s="54" t="s">
        <v>224</v>
      </c>
      <c r="E38" s="6" t="s">
        <v>225</v>
      </c>
      <c r="F38" s="19">
        <v>7065304</v>
      </c>
      <c r="G38" s="24">
        <v>29617.75</v>
      </c>
      <c r="H38" s="24">
        <v>1.58</v>
      </c>
      <c r="I38" s="31"/>
      <c r="J38" s="31"/>
      <c r="K38" s="35"/>
    </row>
    <row r="39" spans="2:11" x14ac:dyDescent="0.25">
      <c r="B39" s="8" t="s">
        <v>431</v>
      </c>
      <c r="C39" s="57" t="s">
        <v>432</v>
      </c>
      <c r="D39" s="54" t="s">
        <v>433</v>
      </c>
      <c r="E39" s="6" t="s">
        <v>112</v>
      </c>
      <c r="F39" s="19">
        <v>353619</v>
      </c>
      <c r="G39" s="24">
        <v>27300.62</v>
      </c>
      <c r="H39" s="24">
        <v>1.46</v>
      </c>
      <c r="I39" s="31"/>
      <c r="J39" s="31"/>
      <c r="K39" s="35"/>
    </row>
    <row r="40" spans="2:11" x14ac:dyDescent="0.25">
      <c r="B40" s="8" t="s">
        <v>238</v>
      </c>
      <c r="C40" s="57" t="s">
        <v>239</v>
      </c>
      <c r="D40" s="54" t="s">
        <v>240</v>
      </c>
      <c r="E40" s="6" t="s">
        <v>190</v>
      </c>
      <c r="F40" s="19">
        <v>6043971</v>
      </c>
      <c r="G40" s="24">
        <v>23526.16</v>
      </c>
      <c r="H40" s="24">
        <v>1.26</v>
      </c>
      <c r="I40" s="31"/>
      <c r="J40" s="31"/>
      <c r="K40" s="35"/>
    </row>
    <row r="41" spans="2:11" x14ac:dyDescent="0.25">
      <c r="B41" s="8" t="s">
        <v>322</v>
      </c>
      <c r="C41" s="57" t="s">
        <v>323</v>
      </c>
      <c r="D41" s="54" t="s">
        <v>324</v>
      </c>
      <c r="E41" s="6" t="s">
        <v>251</v>
      </c>
      <c r="F41" s="19">
        <v>2000000</v>
      </c>
      <c r="G41" s="24">
        <v>22624</v>
      </c>
      <c r="H41" s="24">
        <v>1.21</v>
      </c>
      <c r="I41" s="31"/>
      <c r="J41" s="31"/>
      <c r="K41" s="35"/>
    </row>
    <row r="42" spans="2:11" x14ac:dyDescent="0.25">
      <c r="B42" s="8" t="s">
        <v>365</v>
      </c>
      <c r="C42" s="57" t="s">
        <v>366</v>
      </c>
      <c r="D42" s="54" t="s">
        <v>367</v>
      </c>
      <c r="E42" s="6" t="s">
        <v>100</v>
      </c>
      <c r="F42" s="19">
        <v>602894</v>
      </c>
      <c r="G42" s="24">
        <v>22243.77</v>
      </c>
      <c r="H42" s="24">
        <v>1.19</v>
      </c>
      <c r="I42" s="31"/>
      <c r="J42" s="31"/>
      <c r="K42" s="35"/>
    </row>
    <row r="43" spans="2:11" x14ac:dyDescent="0.25">
      <c r="B43" s="8" t="s">
        <v>344</v>
      </c>
      <c r="C43" s="57" t="s">
        <v>345</v>
      </c>
      <c r="D43" s="54" t="s">
        <v>346</v>
      </c>
      <c r="E43" s="6" t="s">
        <v>53</v>
      </c>
      <c r="F43" s="19">
        <v>22704882</v>
      </c>
      <c r="G43" s="24">
        <v>21739.919999999998</v>
      </c>
      <c r="H43" s="24">
        <v>1.1599999999999999</v>
      </c>
      <c r="I43" s="31"/>
      <c r="J43" s="31"/>
      <c r="K43" s="35"/>
    </row>
    <row r="44" spans="2:11" x14ac:dyDescent="0.25">
      <c r="B44" s="8" t="s">
        <v>303</v>
      </c>
      <c r="C44" s="57" t="s">
        <v>304</v>
      </c>
      <c r="D44" s="54" t="s">
        <v>305</v>
      </c>
      <c r="E44" s="6" t="s">
        <v>78</v>
      </c>
      <c r="F44" s="19">
        <v>2670000</v>
      </c>
      <c r="G44" s="24">
        <v>20824.669999999998</v>
      </c>
      <c r="H44" s="24">
        <v>1.1100000000000001</v>
      </c>
      <c r="I44" s="31"/>
      <c r="J44" s="31"/>
      <c r="K44" s="35"/>
    </row>
    <row r="45" spans="2:11" x14ac:dyDescent="0.25">
      <c r="B45" s="8" t="s">
        <v>434</v>
      </c>
      <c r="C45" s="57" t="s">
        <v>435</v>
      </c>
      <c r="D45" s="54" t="s">
        <v>436</v>
      </c>
      <c r="E45" s="6" t="s">
        <v>74</v>
      </c>
      <c r="F45" s="19">
        <v>11102913</v>
      </c>
      <c r="G45" s="24">
        <v>20401.599999999999</v>
      </c>
      <c r="H45" s="24">
        <v>1.0900000000000001</v>
      </c>
      <c r="I45" s="31"/>
      <c r="J45" s="31"/>
      <c r="K45" s="35"/>
    </row>
    <row r="46" spans="2:11" x14ac:dyDescent="0.25">
      <c r="B46" s="8" t="s">
        <v>306</v>
      </c>
      <c r="C46" s="57" t="s">
        <v>307</v>
      </c>
      <c r="D46" s="54" t="s">
        <v>308</v>
      </c>
      <c r="E46" s="6" t="s">
        <v>188</v>
      </c>
      <c r="F46" s="19">
        <v>14000000</v>
      </c>
      <c r="G46" s="24">
        <v>19544</v>
      </c>
      <c r="H46" s="24">
        <v>1.04</v>
      </c>
      <c r="I46" s="31"/>
      <c r="J46" s="31"/>
      <c r="K46" s="35"/>
    </row>
    <row r="47" spans="2:11" x14ac:dyDescent="0.25">
      <c r="B47" s="8" t="s">
        <v>129</v>
      </c>
      <c r="C47" s="57" t="s">
        <v>130</v>
      </c>
      <c r="D47" s="54" t="s">
        <v>131</v>
      </c>
      <c r="E47" s="6" t="s">
        <v>53</v>
      </c>
      <c r="F47" s="19">
        <v>1000000</v>
      </c>
      <c r="G47" s="24">
        <v>19081</v>
      </c>
      <c r="H47" s="24">
        <v>1.02</v>
      </c>
      <c r="I47" s="31"/>
      <c r="J47" s="31"/>
      <c r="K47" s="35"/>
    </row>
    <row r="48" spans="2:11" x14ac:dyDescent="0.25">
      <c r="B48" s="8" t="s">
        <v>437</v>
      </c>
      <c r="C48" s="57" t="s">
        <v>438</v>
      </c>
      <c r="D48" s="54" t="s">
        <v>439</v>
      </c>
      <c r="E48" s="6" t="s">
        <v>340</v>
      </c>
      <c r="F48" s="19">
        <v>3714431</v>
      </c>
      <c r="G48" s="24">
        <v>18570.3</v>
      </c>
      <c r="H48" s="24">
        <v>0.99</v>
      </c>
      <c r="I48" s="31"/>
      <c r="J48" s="31"/>
      <c r="K48" s="35"/>
    </row>
    <row r="49" spans="2:11" x14ac:dyDescent="0.25">
      <c r="B49" s="8" t="s">
        <v>356</v>
      </c>
      <c r="C49" s="57" t="s">
        <v>357</v>
      </c>
      <c r="D49" s="54" t="s">
        <v>358</v>
      </c>
      <c r="E49" s="6" t="s">
        <v>57</v>
      </c>
      <c r="F49" s="19">
        <v>3615787</v>
      </c>
      <c r="G49" s="24">
        <v>17041.2</v>
      </c>
      <c r="H49" s="24">
        <v>0.91</v>
      </c>
      <c r="I49" s="31"/>
      <c r="J49" s="31"/>
      <c r="K49" s="35"/>
    </row>
    <row r="50" spans="2:11" x14ac:dyDescent="0.25">
      <c r="B50" s="8" t="s">
        <v>153</v>
      </c>
      <c r="C50" s="57" t="s">
        <v>154</v>
      </c>
      <c r="D50" s="54" t="s">
        <v>155</v>
      </c>
      <c r="E50" s="6" t="s">
        <v>156</v>
      </c>
      <c r="F50" s="19">
        <v>3000000</v>
      </c>
      <c r="G50" s="24">
        <v>16951.5</v>
      </c>
      <c r="H50" s="24">
        <v>0.91</v>
      </c>
      <c r="I50" s="31"/>
      <c r="J50" s="31"/>
      <c r="K50" s="35"/>
    </row>
    <row r="51" spans="2:11" x14ac:dyDescent="0.25">
      <c r="B51" s="8" t="s">
        <v>440</v>
      </c>
      <c r="C51" s="57" t="s">
        <v>441</v>
      </c>
      <c r="D51" s="54" t="s">
        <v>442</v>
      </c>
      <c r="E51" s="6" t="s">
        <v>443</v>
      </c>
      <c r="F51" s="19">
        <v>6654179</v>
      </c>
      <c r="G51" s="24">
        <v>16625.47</v>
      </c>
      <c r="H51" s="24">
        <v>0.89</v>
      </c>
      <c r="I51" s="31"/>
      <c r="J51" s="31"/>
      <c r="K51" s="35"/>
    </row>
    <row r="52" spans="2:11" x14ac:dyDescent="0.25">
      <c r="B52" s="8" t="s">
        <v>444</v>
      </c>
      <c r="C52" s="57" t="s">
        <v>445</v>
      </c>
      <c r="D52" s="54" t="s">
        <v>446</v>
      </c>
      <c r="E52" s="6" t="s">
        <v>145</v>
      </c>
      <c r="F52" s="19">
        <v>2958263</v>
      </c>
      <c r="G52" s="24">
        <v>16076.68</v>
      </c>
      <c r="H52" s="24">
        <v>0.86</v>
      </c>
      <c r="I52" s="31"/>
      <c r="J52" s="31"/>
      <c r="K52" s="35"/>
    </row>
    <row r="53" spans="2:11" x14ac:dyDescent="0.25">
      <c r="B53" s="8" t="s">
        <v>219</v>
      </c>
      <c r="C53" s="57" t="s">
        <v>220</v>
      </c>
      <c r="D53" s="54" t="s">
        <v>221</v>
      </c>
      <c r="E53" s="6" t="s">
        <v>74</v>
      </c>
      <c r="F53" s="19">
        <v>50416</v>
      </c>
      <c r="G53" s="24">
        <v>14445.85</v>
      </c>
      <c r="H53" s="24">
        <v>0.77</v>
      </c>
      <c r="I53" s="31"/>
      <c r="J53" s="31"/>
      <c r="K53" s="35"/>
    </row>
    <row r="54" spans="2:11" x14ac:dyDescent="0.25">
      <c r="B54" s="8" t="s">
        <v>447</v>
      </c>
      <c r="C54" s="57" t="s">
        <v>448</v>
      </c>
      <c r="D54" s="54" t="s">
        <v>449</v>
      </c>
      <c r="E54" s="6" t="s">
        <v>108</v>
      </c>
      <c r="F54" s="19">
        <v>5223421</v>
      </c>
      <c r="G54" s="24">
        <v>14293.89</v>
      </c>
      <c r="H54" s="24">
        <v>0.76</v>
      </c>
      <c r="I54" s="31"/>
      <c r="J54" s="31"/>
      <c r="K54" s="35"/>
    </row>
    <row r="55" spans="2:11" x14ac:dyDescent="0.25">
      <c r="B55" s="8" t="s">
        <v>294</v>
      </c>
      <c r="C55" s="57" t="s">
        <v>295</v>
      </c>
      <c r="D55" s="54" t="s">
        <v>296</v>
      </c>
      <c r="E55" s="6" t="s">
        <v>190</v>
      </c>
      <c r="F55" s="19">
        <v>1620000</v>
      </c>
      <c r="G55" s="24">
        <v>13926.33</v>
      </c>
      <c r="H55" s="24">
        <v>0.74</v>
      </c>
      <c r="I55" s="31"/>
      <c r="J55" s="31"/>
      <c r="K55" s="35"/>
    </row>
    <row r="56" spans="2:11" x14ac:dyDescent="0.25">
      <c r="B56" s="8" t="s">
        <v>450</v>
      </c>
      <c r="C56" s="57" t="s">
        <v>451</v>
      </c>
      <c r="D56" s="54" t="s">
        <v>452</v>
      </c>
      <c r="E56" s="6" t="s">
        <v>100</v>
      </c>
      <c r="F56" s="19">
        <v>554474</v>
      </c>
      <c r="G56" s="24">
        <v>12914.25</v>
      </c>
      <c r="H56" s="24">
        <v>0.69</v>
      </c>
      <c r="I56" s="31"/>
      <c r="J56" s="31"/>
      <c r="K56" s="35"/>
    </row>
    <row r="57" spans="2:11" x14ac:dyDescent="0.25">
      <c r="B57" s="8" t="s">
        <v>453</v>
      </c>
      <c r="C57" s="57" t="s">
        <v>454</v>
      </c>
      <c r="D57" s="54" t="s">
        <v>455</v>
      </c>
      <c r="E57" s="6" t="s">
        <v>135</v>
      </c>
      <c r="F57" s="19">
        <v>147988</v>
      </c>
      <c r="G57" s="24">
        <v>11939.01</v>
      </c>
      <c r="H57" s="24">
        <v>0.64</v>
      </c>
      <c r="I57" s="31"/>
      <c r="J57" s="31"/>
      <c r="K57" s="35"/>
    </row>
    <row r="58" spans="2:11" x14ac:dyDescent="0.25">
      <c r="B58" s="8" t="s">
        <v>456</v>
      </c>
      <c r="C58" s="57" t="s">
        <v>457</v>
      </c>
      <c r="D58" s="54" t="s">
        <v>458</v>
      </c>
      <c r="E58" s="6" t="s">
        <v>67</v>
      </c>
      <c r="F58" s="19">
        <v>27305620</v>
      </c>
      <c r="G58" s="24">
        <v>11345.49</v>
      </c>
      <c r="H58" s="24">
        <v>0.61</v>
      </c>
      <c r="I58" s="31"/>
      <c r="J58" s="31"/>
      <c r="K58" s="35"/>
    </row>
    <row r="59" spans="2:11" x14ac:dyDescent="0.25">
      <c r="B59" s="8" t="s">
        <v>226</v>
      </c>
      <c r="C59" s="57" t="s">
        <v>227</v>
      </c>
      <c r="D59" s="54" t="s">
        <v>228</v>
      </c>
      <c r="E59" s="6" t="s">
        <v>74</v>
      </c>
      <c r="F59" s="19">
        <v>507752</v>
      </c>
      <c r="G59" s="24">
        <v>11227.67</v>
      </c>
      <c r="H59" s="24">
        <v>0.6</v>
      </c>
      <c r="I59" s="31"/>
      <c r="J59" s="31"/>
      <c r="K59" s="35"/>
    </row>
    <row r="60" spans="2:11" x14ac:dyDescent="0.25">
      <c r="B60" s="8" t="s">
        <v>459</v>
      </c>
      <c r="C60" s="57" t="s">
        <v>460</v>
      </c>
      <c r="D60" s="54" t="s">
        <v>461</v>
      </c>
      <c r="E60" s="6" t="s">
        <v>120</v>
      </c>
      <c r="F60" s="19">
        <v>347312</v>
      </c>
      <c r="G60" s="24">
        <v>11113.46</v>
      </c>
      <c r="H60" s="24">
        <v>0.59</v>
      </c>
      <c r="I60" s="31"/>
      <c r="J60" s="31"/>
      <c r="K60" s="35"/>
    </row>
    <row r="61" spans="2:11" x14ac:dyDescent="0.25">
      <c r="B61" s="8" t="s">
        <v>347</v>
      </c>
      <c r="C61" s="57" t="s">
        <v>348</v>
      </c>
      <c r="D61" s="54" t="s">
        <v>349</v>
      </c>
      <c r="E61" s="6" t="s">
        <v>104</v>
      </c>
      <c r="F61" s="19">
        <v>881262</v>
      </c>
      <c r="G61" s="24">
        <v>10931.17</v>
      </c>
      <c r="H61" s="24">
        <v>0.57999999999999996</v>
      </c>
      <c r="I61" s="31"/>
      <c r="J61" s="31"/>
      <c r="K61" s="35"/>
    </row>
    <row r="62" spans="2:11" x14ac:dyDescent="0.25">
      <c r="B62" s="8" t="s">
        <v>462</v>
      </c>
      <c r="C62" s="57" t="s">
        <v>463</v>
      </c>
      <c r="D62" s="54" t="s">
        <v>464</v>
      </c>
      <c r="E62" s="6" t="s">
        <v>135</v>
      </c>
      <c r="F62" s="19">
        <v>1541822</v>
      </c>
      <c r="G62" s="24">
        <v>10010.280000000001</v>
      </c>
      <c r="H62" s="24">
        <v>0.53</v>
      </c>
      <c r="I62" s="31"/>
      <c r="J62" s="31"/>
      <c r="K62" s="35"/>
    </row>
    <row r="63" spans="2:11" x14ac:dyDescent="0.25">
      <c r="B63" s="8" t="s">
        <v>465</v>
      </c>
      <c r="C63" s="57" t="s">
        <v>466</v>
      </c>
      <c r="D63" s="54" t="s">
        <v>467</v>
      </c>
      <c r="E63" s="6" t="s">
        <v>244</v>
      </c>
      <c r="F63" s="19">
        <v>637813</v>
      </c>
      <c r="G63" s="24">
        <v>9057.58</v>
      </c>
      <c r="H63" s="24">
        <v>0.48</v>
      </c>
      <c r="I63" s="31"/>
      <c r="J63" s="31"/>
      <c r="K63" s="35"/>
    </row>
    <row r="64" spans="2:11" x14ac:dyDescent="0.25">
      <c r="B64" s="8" t="s">
        <v>468</v>
      </c>
      <c r="C64" s="57" t="s">
        <v>469</v>
      </c>
      <c r="D64" s="54" t="s">
        <v>470</v>
      </c>
      <c r="E64" s="6" t="s">
        <v>471</v>
      </c>
      <c r="F64" s="19">
        <v>1269496</v>
      </c>
      <c r="G64" s="24">
        <v>7969.9</v>
      </c>
      <c r="H64" s="24">
        <v>0.43</v>
      </c>
      <c r="I64" s="31"/>
      <c r="J64" s="31"/>
      <c r="K64" s="35"/>
    </row>
    <row r="65" spans="2:11" x14ac:dyDescent="0.25">
      <c r="B65" s="8" t="s">
        <v>472</v>
      </c>
      <c r="C65" s="57" t="s">
        <v>473</v>
      </c>
      <c r="D65" s="54" t="s">
        <v>474</v>
      </c>
      <c r="E65" s="6" t="s">
        <v>112</v>
      </c>
      <c r="F65" s="19">
        <v>475900</v>
      </c>
      <c r="G65" s="24">
        <v>7194.42</v>
      </c>
      <c r="H65" s="24">
        <v>0.38</v>
      </c>
      <c r="I65" s="31"/>
      <c r="J65" s="31"/>
      <c r="K65" s="35"/>
    </row>
    <row r="66" spans="2:11" x14ac:dyDescent="0.25">
      <c r="B66" s="8" t="s">
        <v>256</v>
      </c>
      <c r="C66" s="57" t="s">
        <v>257</v>
      </c>
      <c r="D66" s="54" t="s">
        <v>258</v>
      </c>
      <c r="E66" s="6" t="s">
        <v>100</v>
      </c>
      <c r="F66" s="19">
        <v>566797</v>
      </c>
      <c r="G66" s="24">
        <v>7018.93</v>
      </c>
      <c r="H66" s="24">
        <v>0.38</v>
      </c>
      <c r="I66" s="31"/>
      <c r="J66" s="31"/>
      <c r="K66" s="35"/>
    </row>
    <row r="67" spans="2:11" x14ac:dyDescent="0.25">
      <c r="B67" s="8" t="s">
        <v>475</v>
      </c>
      <c r="C67" s="57" t="s">
        <v>476</v>
      </c>
      <c r="D67" s="54" t="s">
        <v>477</v>
      </c>
      <c r="E67" s="6" t="s">
        <v>112</v>
      </c>
      <c r="F67" s="19">
        <v>2046171</v>
      </c>
      <c r="G67" s="24">
        <v>6503.75</v>
      </c>
      <c r="H67" s="24">
        <v>0.35</v>
      </c>
      <c r="I67" s="31"/>
      <c r="J67" s="31"/>
      <c r="K67" s="35"/>
    </row>
    <row r="68" spans="2:11" x14ac:dyDescent="0.25">
      <c r="B68" s="8" t="s">
        <v>136</v>
      </c>
      <c r="C68" s="57" t="s">
        <v>137</v>
      </c>
      <c r="D68" s="54" t="s">
        <v>138</v>
      </c>
      <c r="E68" s="6" t="s">
        <v>100</v>
      </c>
      <c r="F68" s="19">
        <v>162028</v>
      </c>
      <c r="G68" s="24">
        <v>5269.07</v>
      </c>
      <c r="H68" s="24">
        <v>0.28000000000000003</v>
      </c>
      <c r="I68" s="31"/>
      <c r="J68" s="31"/>
      <c r="K68" s="35"/>
    </row>
    <row r="69" spans="2:11" x14ac:dyDescent="0.25">
      <c r="B69" s="8" t="s">
        <v>478</v>
      </c>
      <c r="C69" s="57" t="s">
        <v>479</v>
      </c>
      <c r="D69" s="54" t="s">
        <v>480</v>
      </c>
      <c r="E69" s="6" t="s">
        <v>481</v>
      </c>
      <c r="F69" s="19">
        <v>644199</v>
      </c>
      <c r="G69" s="24">
        <v>5119.13</v>
      </c>
      <c r="H69" s="24">
        <v>0.27</v>
      </c>
      <c r="I69" s="31"/>
      <c r="J69" s="31"/>
      <c r="K69" s="35"/>
    </row>
    <row r="70" spans="2:11" x14ac:dyDescent="0.25">
      <c r="B70" s="8" t="s">
        <v>482</v>
      </c>
      <c r="C70" s="57" t="s">
        <v>483</v>
      </c>
      <c r="D70" s="54" t="s">
        <v>484</v>
      </c>
      <c r="E70" s="6" t="s">
        <v>104</v>
      </c>
      <c r="F70" s="19">
        <v>1520625</v>
      </c>
      <c r="G70" s="24">
        <v>4727.62</v>
      </c>
      <c r="H70" s="24">
        <v>0.25</v>
      </c>
      <c r="I70" s="31"/>
      <c r="J70" s="31"/>
      <c r="K70" s="35"/>
    </row>
    <row r="71" spans="2:11" x14ac:dyDescent="0.25">
      <c r="B71" s="8" t="s">
        <v>485</v>
      </c>
      <c r="C71" s="57" t="s">
        <v>486</v>
      </c>
      <c r="D71" s="54" t="s">
        <v>487</v>
      </c>
      <c r="E71" s="6" t="s">
        <v>96</v>
      </c>
      <c r="F71" s="19">
        <v>1937574</v>
      </c>
      <c r="G71" s="24">
        <v>4513.58</v>
      </c>
      <c r="H71" s="24">
        <v>0.24</v>
      </c>
      <c r="I71" s="31"/>
      <c r="J71" s="31"/>
      <c r="K71" s="35"/>
    </row>
    <row r="72" spans="2:11" x14ac:dyDescent="0.25">
      <c r="B72" s="8" t="s">
        <v>488</v>
      </c>
      <c r="C72" s="57" t="s">
        <v>489</v>
      </c>
      <c r="D72" s="54" t="s">
        <v>490</v>
      </c>
      <c r="E72" s="6" t="s">
        <v>120</v>
      </c>
      <c r="F72" s="19">
        <v>162553</v>
      </c>
      <c r="G72" s="24">
        <v>4309.93</v>
      </c>
      <c r="H72" s="24">
        <v>0.23</v>
      </c>
      <c r="I72" s="31"/>
      <c r="J72" s="31"/>
      <c r="K72" s="35"/>
    </row>
    <row r="73" spans="2:11" x14ac:dyDescent="0.25">
      <c r="B73" s="8" t="s">
        <v>491</v>
      </c>
      <c r="C73" s="57" t="s">
        <v>492</v>
      </c>
      <c r="D73" s="54" t="s">
        <v>493</v>
      </c>
      <c r="E73" s="6" t="s">
        <v>74</v>
      </c>
      <c r="F73" s="19">
        <v>290496</v>
      </c>
      <c r="G73" s="24">
        <v>675.98</v>
      </c>
      <c r="H73" s="24">
        <v>0.04</v>
      </c>
      <c r="I73" s="31"/>
      <c r="J73" s="31"/>
      <c r="K73" s="35"/>
    </row>
    <row r="74" spans="2:11" x14ac:dyDescent="0.25">
      <c r="B74" s="8" t="s">
        <v>494</v>
      </c>
      <c r="C74" s="57" t="s">
        <v>495</v>
      </c>
      <c r="D74" s="54" t="s">
        <v>496</v>
      </c>
      <c r="E74" s="6" t="s">
        <v>124</v>
      </c>
      <c r="F74" s="19">
        <v>50501</v>
      </c>
      <c r="G74" s="24">
        <v>595.99</v>
      </c>
      <c r="H74" s="24">
        <v>0.03</v>
      </c>
      <c r="I74" s="31"/>
      <c r="J74" s="31"/>
      <c r="K74" s="35"/>
    </row>
    <row r="75" spans="2:11" x14ac:dyDescent="0.25">
      <c r="B75" s="8" t="s">
        <v>388</v>
      </c>
      <c r="C75" s="57" t="s">
        <v>389</v>
      </c>
      <c r="D75" s="54" t="s">
        <v>390</v>
      </c>
      <c r="E75" s="6" t="s">
        <v>318</v>
      </c>
      <c r="F75" s="19">
        <v>1035288</v>
      </c>
      <c r="G75" s="61">
        <v>0</v>
      </c>
      <c r="H75" s="24" t="s">
        <v>4706</v>
      </c>
      <c r="I75" s="31"/>
      <c r="J75" s="31"/>
      <c r="K75" s="35" t="s">
        <v>4736</v>
      </c>
    </row>
    <row r="76" spans="2:11" x14ac:dyDescent="0.25">
      <c r="C76" s="58" t="s">
        <v>39</v>
      </c>
      <c r="D76" s="54"/>
      <c r="E76" s="6"/>
      <c r="F76" s="19"/>
      <c r="G76" s="25">
        <v>1787960.35</v>
      </c>
      <c r="H76" s="25">
        <v>95.53</v>
      </c>
      <c r="I76" s="31"/>
      <c r="J76" s="31"/>
      <c r="K76" s="35"/>
    </row>
    <row r="77" spans="2:11" x14ac:dyDescent="0.25">
      <c r="C77" s="57"/>
      <c r="D77" s="54"/>
      <c r="E77" s="6"/>
      <c r="F77" s="19"/>
      <c r="G77" s="24"/>
      <c r="H77" s="24"/>
      <c r="I77" s="31"/>
      <c r="J77" s="31"/>
      <c r="K77" s="35"/>
    </row>
    <row r="78" spans="2:11" x14ac:dyDescent="0.25">
      <c r="C78" s="58" t="s">
        <v>3</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4</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5</v>
      </c>
      <c r="D82" s="54"/>
      <c r="E82" s="6"/>
      <c r="F82" s="19"/>
      <c r="G82" s="24"/>
      <c r="H82" s="24"/>
      <c r="I82" s="31"/>
      <c r="J82" s="31"/>
      <c r="K82" s="35"/>
    </row>
    <row r="83" spans="3:11" x14ac:dyDescent="0.25">
      <c r="C83" s="57"/>
      <c r="D83" s="54"/>
      <c r="E83" s="6"/>
      <c r="F83" s="19"/>
      <c r="G83" s="24"/>
      <c r="H83" s="24"/>
      <c r="I83" s="31"/>
      <c r="J83" s="31"/>
      <c r="K83" s="35"/>
    </row>
    <row r="84" spans="3:11" x14ac:dyDescent="0.25">
      <c r="C84" s="58" t="s">
        <v>6</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7</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8</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9</v>
      </c>
      <c r="D90" s="54"/>
      <c r="E90" s="6"/>
      <c r="F90" s="19"/>
      <c r="G90" s="24" t="s">
        <v>2</v>
      </c>
      <c r="H90" s="24" t="s">
        <v>2</v>
      </c>
      <c r="I90" s="31"/>
      <c r="J90" s="31"/>
      <c r="K90" s="35"/>
    </row>
    <row r="91" spans="3:11" x14ac:dyDescent="0.25">
      <c r="C91" s="57"/>
      <c r="D91" s="54"/>
      <c r="E91" s="6"/>
      <c r="F91" s="19"/>
      <c r="G91" s="24"/>
      <c r="H91" s="24"/>
      <c r="I91" s="31"/>
      <c r="J91" s="31"/>
      <c r="K91" s="35"/>
    </row>
    <row r="92" spans="3:11" x14ac:dyDescent="0.25">
      <c r="C92" s="58" t="s">
        <v>10</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11</v>
      </c>
      <c r="D94" s="54"/>
      <c r="E94" s="6"/>
      <c r="F94" s="19"/>
      <c r="G94" s="24"/>
      <c r="H94" s="24"/>
      <c r="I94" s="31"/>
      <c r="J94" s="31"/>
      <c r="K94" s="35"/>
    </row>
    <row r="95" spans="3:11" x14ac:dyDescent="0.25">
      <c r="C95" s="57"/>
      <c r="D95" s="54"/>
      <c r="E95" s="6"/>
      <c r="F95" s="19"/>
      <c r="G95" s="24"/>
      <c r="H95" s="24"/>
      <c r="I95" s="31"/>
      <c r="J95" s="31"/>
      <c r="K95" s="35"/>
    </row>
    <row r="96" spans="3:11" x14ac:dyDescent="0.25">
      <c r="C96" s="58" t="s">
        <v>13</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14</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15</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16</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17</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18</v>
      </c>
      <c r="D106" s="54"/>
      <c r="E106" s="6"/>
      <c r="F106" s="19"/>
      <c r="G106" s="24"/>
      <c r="H106" s="24"/>
      <c r="I106" s="31"/>
      <c r="J106" s="31"/>
      <c r="K106" s="35"/>
    </row>
    <row r="107" spans="1:11" x14ac:dyDescent="0.25">
      <c r="A107" s="28"/>
      <c r="B107" s="28"/>
      <c r="C107" s="58" t="s">
        <v>19</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20</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21</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22</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C115" s="59" t="s">
        <v>23</v>
      </c>
      <c r="D115" s="54"/>
      <c r="E115" s="6"/>
      <c r="F115" s="19"/>
      <c r="G115" s="24"/>
      <c r="H115" s="24"/>
      <c r="I115" s="31"/>
      <c r="J115" s="31"/>
      <c r="K115" s="35"/>
    </row>
    <row r="116" spans="1:54" x14ac:dyDescent="0.25">
      <c r="B116" s="8" t="s">
        <v>37</v>
      </c>
      <c r="C116" s="57" t="s">
        <v>38</v>
      </c>
      <c r="D116" s="54"/>
      <c r="E116" s="6"/>
      <c r="F116" s="19"/>
      <c r="G116" s="24">
        <v>85320.55</v>
      </c>
      <c r="H116" s="24">
        <v>4.5599999999999996</v>
      </c>
      <c r="I116" s="31"/>
      <c r="J116" s="31"/>
      <c r="K116" s="35"/>
    </row>
    <row r="117" spans="1:54" x14ac:dyDescent="0.25">
      <c r="C117" s="58" t="s">
        <v>39</v>
      </c>
      <c r="D117" s="54"/>
      <c r="E117" s="6"/>
      <c r="F117" s="19"/>
      <c r="G117" s="25">
        <v>85320.55</v>
      </c>
      <c r="H117" s="25">
        <v>4.5599999999999996</v>
      </c>
      <c r="I117" s="31"/>
      <c r="J117" s="31"/>
      <c r="K117" s="35"/>
    </row>
    <row r="118" spans="1:54" x14ac:dyDescent="0.25">
      <c r="C118" s="57"/>
      <c r="D118" s="54"/>
      <c r="E118" s="6"/>
      <c r="F118" s="19"/>
      <c r="G118" s="24"/>
      <c r="H118" s="24"/>
      <c r="I118" s="31"/>
      <c r="J118" s="31"/>
      <c r="K118" s="35"/>
    </row>
    <row r="119" spans="1:54" x14ac:dyDescent="0.25">
      <c r="A119" s="10"/>
      <c r="B119" s="28"/>
      <c r="C119" s="58" t="s">
        <v>24</v>
      </c>
      <c r="D119" s="54"/>
      <c r="E119" s="6"/>
      <c r="F119" s="19"/>
      <c r="G119" s="24"/>
      <c r="H119" s="24"/>
      <c r="I119" s="31"/>
      <c r="J119" s="31"/>
      <c r="K119" s="35"/>
    </row>
    <row r="120" spans="1:54" s="2" customFormat="1" ht="13.5" x14ac:dyDescent="0.25">
      <c r="A120" s="28"/>
      <c r="B120" s="28"/>
      <c r="C120" s="57" t="s">
        <v>4705</v>
      </c>
      <c r="D120" s="54"/>
      <c r="E120" s="6"/>
      <c r="F120" s="19"/>
      <c r="G120" s="24" t="s">
        <v>2</v>
      </c>
      <c r="H120" s="24" t="s">
        <v>2</v>
      </c>
      <c r="I120" s="31"/>
      <c r="J120" s="31"/>
      <c r="K120" s="35"/>
      <c r="L120" s="3"/>
      <c r="AI120" s="3"/>
      <c r="AV120" s="3"/>
      <c r="AX120" s="3"/>
      <c r="BB120" s="3"/>
    </row>
    <row r="121" spans="1:54" x14ac:dyDescent="0.25">
      <c r="B121" s="8"/>
      <c r="C121" s="57" t="s">
        <v>40</v>
      </c>
      <c r="D121" s="54"/>
      <c r="E121" s="6"/>
      <c r="F121" s="19"/>
      <c r="G121" s="24">
        <v>-1823.15</v>
      </c>
      <c r="H121" s="24">
        <v>-9.0000000000000011E-2</v>
      </c>
      <c r="I121" s="31"/>
      <c r="J121" s="31"/>
      <c r="K121" s="35"/>
    </row>
    <row r="122" spans="1:54" x14ac:dyDescent="0.25">
      <c r="C122" s="58" t="s">
        <v>39</v>
      </c>
      <c r="D122" s="54"/>
      <c r="E122" s="6"/>
      <c r="F122" s="19"/>
      <c r="G122" s="25">
        <v>-1823.15</v>
      </c>
      <c r="H122" s="25">
        <v>-9.0000000000000011E-2</v>
      </c>
      <c r="I122" s="31"/>
      <c r="J122" s="31"/>
      <c r="K122" s="35"/>
    </row>
    <row r="123" spans="1:54" x14ac:dyDescent="0.25">
      <c r="C123" s="57"/>
      <c r="D123" s="54"/>
      <c r="E123" s="6"/>
      <c r="F123" s="19"/>
      <c r="G123" s="24"/>
      <c r="H123" s="24"/>
      <c r="I123" s="31"/>
      <c r="J123" s="31"/>
      <c r="K123" s="35"/>
    </row>
    <row r="124" spans="1:54" x14ac:dyDescent="0.25">
      <c r="C124" s="60" t="s">
        <v>41</v>
      </c>
      <c r="D124" s="55"/>
      <c r="E124" s="5"/>
      <c r="F124" s="20"/>
      <c r="G124" s="26">
        <v>1871457.75</v>
      </c>
      <c r="H124" s="26">
        <v>100</v>
      </c>
      <c r="I124" s="32"/>
      <c r="J124" s="32"/>
      <c r="K124" s="36"/>
    </row>
    <row r="127" spans="1:54" x14ac:dyDescent="0.25">
      <c r="C127" s="1" t="s">
        <v>42</v>
      </c>
    </row>
    <row r="128" spans="1:54" x14ac:dyDescent="0.25">
      <c r="C128" s="37" t="s">
        <v>43</v>
      </c>
      <c r="D128" s="37"/>
      <c r="E128" s="37"/>
      <c r="F128" s="37"/>
      <c r="G128" s="37"/>
      <c r="H128" s="37"/>
      <c r="I128" s="37"/>
      <c r="J128" s="37"/>
      <c r="K128" s="37"/>
    </row>
    <row r="129" spans="3:6" x14ac:dyDescent="0.25">
      <c r="C129" s="2" t="s">
        <v>44</v>
      </c>
    </row>
    <row r="130" spans="3:6" x14ac:dyDescent="0.25">
      <c r="C130" s="2" t="s">
        <v>45</v>
      </c>
    </row>
    <row r="131" spans="3:6" x14ac:dyDescent="0.25">
      <c r="C131" s="2" t="s">
        <v>46</v>
      </c>
    </row>
    <row r="132" spans="3:6" x14ac:dyDescent="0.25">
      <c r="C132" s="2" t="s">
        <v>47</v>
      </c>
    </row>
    <row r="134" spans="3:6" x14ac:dyDescent="0.25">
      <c r="C134" s="77" t="s">
        <v>4788</v>
      </c>
      <c r="E134" s="77" t="s">
        <v>4789</v>
      </c>
      <c r="F134" s="78"/>
    </row>
    <row r="135" spans="3:6" x14ac:dyDescent="0.25">
      <c r="E135" s="2" t="s">
        <v>4792</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
  <dimension ref="A1:IV88"/>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2518</v>
      </c>
      <c r="J2" s="38" t="s">
        <v>4517</v>
      </c>
    </row>
    <row r="3" spans="1:54" ht="16.5" x14ac:dyDescent="0.3">
      <c r="C3" s="1" t="s">
        <v>26</v>
      </c>
      <c r="D3" s="21" t="s">
        <v>2519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117</v>
      </c>
      <c r="C10" s="57" t="s">
        <v>118</v>
      </c>
      <c r="D10" s="54" t="s">
        <v>119</v>
      </c>
      <c r="E10" s="6" t="s">
        <v>120</v>
      </c>
      <c r="F10" s="19">
        <v>7000</v>
      </c>
      <c r="G10" s="24">
        <v>224.35</v>
      </c>
      <c r="H10" s="24">
        <v>6.67</v>
      </c>
      <c r="I10" s="31"/>
      <c r="J10" s="31"/>
      <c r="K10" s="35"/>
    </row>
    <row r="11" spans="1:54" x14ac:dyDescent="0.25">
      <c r="B11" s="8" t="s">
        <v>198</v>
      </c>
      <c r="C11" s="57" t="s">
        <v>199</v>
      </c>
      <c r="D11" s="54" t="s">
        <v>200</v>
      </c>
      <c r="E11" s="6" t="s">
        <v>96</v>
      </c>
      <c r="F11" s="19">
        <v>15000</v>
      </c>
      <c r="G11" s="24">
        <v>221.45</v>
      </c>
      <c r="H11" s="24">
        <v>6.59</v>
      </c>
      <c r="I11" s="31"/>
      <c r="J11" s="31"/>
      <c r="K11" s="35"/>
    </row>
    <row r="12" spans="1:54" x14ac:dyDescent="0.25">
      <c r="B12" s="8" t="s">
        <v>83</v>
      </c>
      <c r="C12" s="57" t="s">
        <v>84</v>
      </c>
      <c r="D12" s="54" t="s">
        <v>85</v>
      </c>
      <c r="E12" s="6" t="s">
        <v>53</v>
      </c>
      <c r="F12" s="19">
        <v>33000</v>
      </c>
      <c r="G12" s="24">
        <v>211.88</v>
      </c>
      <c r="H12" s="24">
        <v>6.3</v>
      </c>
      <c r="I12" s="31"/>
      <c r="J12" s="31"/>
      <c r="K12" s="35"/>
    </row>
    <row r="13" spans="1:54" x14ac:dyDescent="0.25">
      <c r="B13" s="8" t="s">
        <v>61</v>
      </c>
      <c r="C13" s="57" t="s">
        <v>62</v>
      </c>
      <c r="D13" s="54" t="s">
        <v>63</v>
      </c>
      <c r="E13" s="6" t="s">
        <v>53</v>
      </c>
      <c r="F13" s="19">
        <v>21000</v>
      </c>
      <c r="G13" s="24">
        <v>209.29</v>
      </c>
      <c r="H13" s="24">
        <v>6.22</v>
      </c>
      <c r="I13" s="31"/>
      <c r="J13" s="31"/>
      <c r="K13" s="35"/>
    </row>
    <row r="14" spans="1:54" x14ac:dyDescent="0.25">
      <c r="B14" s="8" t="s">
        <v>252</v>
      </c>
      <c r="C14" s="57" t="s">
        <v>253</v>
      </c>
      <c r="D14" s="54" t="s">
        <v>254</v>
      </c>
      <c r="E14" s="6" t="s">
        <v>255</v>
      </c>
      <c r="F14" s="19">
        <v>20000</v>
      </c>
      <c r="G14" s="24">
        <v>206.44</v>
      </c>
      <c r="H14" s="24">
        <v>6.14</v>
      </c>
      <c r="I14" s="31"/>
      <c r="J14" s="31"/>
      <c r="K14" s="35"/>
    </row>
    <row r="15" spans="1:54" x14ac:dyDescent="0.25">
      <c r="B15" s="8" t="s">
        <v>132</v>
      </c>
      <c r="C15" s="57" t="s">
        <v>133</v>
      </c>
      <c r="D15" s="54" t="s">
        <v>134</v>
      </c>
      <c r="E15" s="6" t="s">
        <v>135</v>
      </c>
      <c r="F15" s="19">
        <v>4700</v>
      </c>
      <c r="G15" s="24">
        <v>183.48</v>
      </c>
      <c r="H15" s="24">
        <v>5.46</v>
      </c>
      <c r="I15" s="31"/>
      <c r="J15" s="31"/>
      <c r="K15" s="35"/>
    </row>
    <row r="16" spans="1:54" x14ac:dyDescent="0.25">
      <c r="B16" s="8" t="s">
        <v>772</v>
      </c>
      <c r="C16" s="57" t="s">
        <v>773</v>
      </c>
      <c r="D16" s="54" t="s">
        <v>774</v>
      </c>
      <c r="E16" s="6" t="s">
        <v>104</v>
      </c>
      <c r="F16" s="19">
        <v>2400</v>
      </c>
      <c r="G16" s="24">
        <v>182.12</v>
      </c>
      <c r="H16" s="24">
        <v>5.42</v>
      </c>
      <c r="I16" s="31"/>
      <c r="J16" s="31"/>
      <c r="K16" s="35"/>
    </row>
    <row r="17" spans="2:11" x14ac:dyDescent="0.25">
      <c r="B17" s="8" t="s">
        <v>50</v>
      </c>
      <c r="C17" s="57" t="s">
        <v>51</v>
      </c>
      <c r="D17" s="54" t="s">
        <v>52</v>
      </c>
      <c r="E17" s="6" t="s">
        <v>53</v>
      </c>
      <c r="F17" s="19">
        <v>10000</v>
      </c>
      <c r="G17" s="24">
        <v>170.93</v>
      </c>
      <c r="H17" s="24">
        <v>5.08</v>
      </c>
      <c r="I17" s="31"/>
      <c r="J17" s="31"/>
      <c r="K17" s="35"/>
    </row>
    <row r="18" spans="2:11" x14ac:dyDescent="0.25">
      <c r="B18" s="8" t="s">
        <v>54</v>
      </c>
      <c r="C18" s="57" t="s">
        <v>55</v>
      </c>
      <c r="D18" s="54" t="s">
        <v>56</v>
      </c>
      <c r="E18" s="6" t="s">
        <v>57</v>
      </c>
      <c r="F18" s="19">
        <v>10000</v>
      </c>
      <c r="G18" s="24">
        <v>154.29</v>
      </c>
      <c r="H18" s="24">
        <v>4.59</v>
      </c>
      <c r="I18" s="31"/>
      <c r="J18" s="31"/>
      <c r="K18" s="35"/>
    </row>
    <row r="19" spans="2:11" x14ac:dyDescent="0.25">
      <c r="B19" s="8" t="s">
        <v>194</v>
      </c>
      <c r="C19" s="57" t="s">
        <v>195</v>
      </c>
      <c r="D19" s="54" t="s">
        <v>196</v>
      </c>
      <c r="E19" s="6" t="s">
        <v>197</v>
      </c>
      <c r="F19" s="19">
        <v>5900</v>
      </c>
      <c r="G19" s="24">
        <v>152.51</v>
      </c>
      <c r="H19" s="24">
        <v>4.54</v>
      </c>
      <c r="I19" s="31"/>
      <c r="J19" s="31"/>
      <c r="K19" s="35"/>
    </row>
    <row r="20" spans="2:11" x14ac:dyDescent="0.25">
      <c r="B20" s="8" t="s">
        <v>540</v>
      </c>
      <c r="C20" s="57" t="s">
        <v>541</v>
      </c>
      <c r="D20" s="54" t="s">
        <v>542</v>
      </c>
      <c r="E20" s="6" t="s">
        <v>96</v>
      </c>
      <c r="F20" s="19">
        <v>2000</v>
      </c>
      <c r="G20" s="24">
        <v>146.56</v>
      </c>
      <c r="H20" s="24">
        <v>4.3600000000000003</v>
      </c>
      <c r="I20" s="31"/>
      <c r="J20" s="31"/>
      <c r="K20" s="35"/>
    </row>
    <row r="21" spans="2:11" x14ac:dyDescent="0.25">
      <c r="B21" s="8" t="s">
        <v>68</v>
      </c>
      <c r="C21" s="57" t="s">
        <v>69</v>
      </c>
      <c r="D21" s="54" t="s">
        <v>70</v>
      </c>
      <c r="E21" s="6" t="s">
        <v>53</v>
      </c>
      <c r="F21" s="19">
        <v>11000</v>
      </c>
      <c r="G21" s="24">
        <v>121.25</v>
      </c>
      <c r="H21" s="24">
        <v>3.61</v>
      </c>
      <c r="I21" s="31"/>
      <c r="J21" s="31"/>
      <c r="K21" s="35"/>
    </row>
    <row r="22" spans="2:11" x14ac:dyDescent="0.25">
      <c r="B22" s="8" t="s">
        <v>2439</v>
      </c>
      <c r="C22" s="57" t="s">
        <v>2440</v>
      </c>
      <c r="D22" s="54" t="s">
        <v>2441</v>
      </c>
      <c r="E22" s="6" t="s">
        <v>112</v>
      </c>
      <c r="F22" s="19">
        <v>15000</v>
      </c>
      <c r="G22" s="24">
        <v>117.06</v>
      </c>
      <c r="H22" s="24">
        <v>3.48</v>
      </c>
      <c r="I22" s="31"/>
      <c r="J22" s="31"/>
      <c r="K22" s="35"/>
    </row>
    <row r="23" spans="2:11" x14ac:dyDescent="0.25">
      <c r="B23" s="8" t="s">
        <v>350</v>
      </c>
      <c r="C23" s="57" t="s">
        <v>351</v>
      </c>
      <c r="D23" s="54" t="s">
        <v>352</v>
      </c>
      <c r="E23" s="6" t="s">
        <v>340</v>
      </c>
      <c r="F23" s="19">
        <v>7000</v>
      </c>
      <c r="G23" s="24">
        <v>103.6</v>
      </c>
      <c r="H23" s="24">
        <v>3.08</v>
      </c>
      <c r="I23" s="31"/>
      <c r="J23" s="31"/>
      <c r="K23" s="35"/>
    </row>
    <row r="24" spans="2:11" x14ac:dyDescent="0.25">
      <c r="B24" s="8" t="s">
        <v>465</v>
      </c>
      <c r="C24" s="57" t="s">
        <v>466</v>
      </c>
      <c r="D24" s="54" t="s">
        <v>467</v>
      </c>
      <c r="E24" s="6" t="s">
        <v>244</v>
      </c>
      <c r="F24" s="19">
        <v>7000</v>
      </c>
      <c r="G24" s="24">
        <v>99.41</v>
      </c>
      <c r="H24" s="24">
        <v>2.96</v>
      </c>
      <c r="I24" s="31"/>
      <c r="J24" s="31"/>
      <c r="K24" s="35"/>
    </row>
    <row r="25" spans="2:11" x14ac:dyDescent="0.25">
      <c r="B25" s="8" t="s">
        <v>512</v>
      </c>
      <c r="C25" s="57" t="s">
        <v>513</v>
      </c>
      <c r="D25" s="54" t="s">
        <v>514</v>
      </c>
      <c r="E25" s="6" t="s">
        <v>116</v>
      </c>
      <c r="F25" s="19">
        <v>2673</v>
      </c>
      <c r="G25" s="24">
        <v>89.97</v>
      </c>
      <c r="H25" s="24">
        <v>2.68</v>
      </c>
      <c r="I25" s="31"/>
      <c r="J25" s="31"/>
      <c r="K25" s="35"/>
    </row>
    <row r="26" spans="2:11" x14ac:dyDescent="0.25">
      <c r="B26" s="8" t="s">
        <v>437</v>
      </c>
      <c r="C26" s="57" t="s">
        <v>438</v>
      </c>
      <c r="D26" s="54" t="s">
        <v>439</v>
      </c>
      <c r="E26" s="6" t="s">
        <v>340</v>
      </c>
      <c r="F26" s="19">
        <v>17000</v>
      </c>
      <c r="G26" s="24">
        <v>84.99</v>
      </c>
      <c r="H26" s="24">
        <v>2.5299999999999998</v>
      </c>
      <c r="I26" s="31"/>
      <c r="J26" s="31"/>
      <c r="K26" s="35"/>
    </row>
    <row r="27" spans="2:11" x14ac:dyDescent="0.25">
      <c r="B27" s="8" t="s">
        <v>907</v>
      </c>
      <c r="C27" s="57" t="s">
        <v>908</v>
      </c>
      <c r="D27" s="54" t="s">
        <v>909</v>
      </c>
      <c r="E27" s="6" t="s">
        <v>290</v>
      </c>
      <c r="F27" s="19">
        <v>100000</v>
      </c>
      <c r="G27" s="24">
        <v>64.599999999999994</v>
      </c>
      <c r="H27" s="24">
        <v>1.92</v>
      </c>
      <c r="I27" s="31"/>
      <c r="J27" s="31"/>
      <c r="K27" s="35"/>
    </row>
    <row r="28" spans="2:11" x14ac:dyDescent="0.25">
      <c r="B28" s="8" t="s">
        <v>1906</v>
      </c>
      <c r="C28" s="57" t="s">
        <v>1907</v>
      </c>
      <c r="D28" s="54" t="s">
        <v>1908</v>
      </c>
      <c r="E28" s="6" t="s">
        <v>340</v>
      </c>
      <c r="F28" s="19">
        <v>7000</v>
      </c>
      <c r="G28" s="24">
        <v>55.94</v>
      </c>
      <c r="H28" s="24">
        <v>1.66</v>
      </c>
      <c r="I28" s="31"/>
      <c r="J28" s="31"/>
      <c r="K28" s="35"/>
    </row>
    <row r="29" spans="2:11" x14ac:dyDescent="0.25">
      <c r="C29" s="58" t="s">
        <v>39</v>
      </c>
      <c r="D29" s="54"/>
      <c r="E29" s="6"/>
      <c r="F29" s="19"/>
      <c r="G29" s="25">
        <v>2800.12</v>
      </c>
      <c r="H29" s="25">
        <v>83.29</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4</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5</v>
      </c>
      <c r="D35" s="54"/>
      <c r="E35" s="6"/>
      <c r="F35" s="19"/>
      <c r="G35" s="24"/>
      <c r="H35" s="24"/>
      <c r="I35" s="31"/>
      <c r="J35" s="31"/>
      <c r="K35" s="35"/>
    </row>
    <row r="36" spans="3:11" x14ac:dyDescent="0.25">
      <c r="C36" s="57"/>
      <c r="D36" s="54"/>
      <c r="E36" s="6"/>
      <c r="F36" s="19"/>
      <c r="G36" s="24"/>
      <c r="H36" s="24"/>
      <c r="I36" s="31"/>
      <c r="J36" s="31"/>
      <c r="K36" s="35"/>
    </row>
    <row r="37" spans="3:11" x14ac:dyDescent="0.25">
      <c r="C37" s="58" t="s">
        <v>6</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7</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8</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9</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10</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11</v>
      </c>
      <c r="D47" s="54"/>
      <c r="E47" s="6"/>
      <c r="F47" s="19"/>
      <c r="G47" s="24"/>
      <c r="H47" s="24"/>
      <c r="I47" s="31"/>
      <c r="J47" s="31"/>
      <c r="K47" s="35"/>
    </row>
    <row r="48" spans="3: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571.54</v>
      </c>
      <c r="H69" s="24">
        <v>17</v>
      </c>
      <c r="I69" s="31"/>
      <c r="J69" s="31"/>
      <c r="K69" s="35"/>
    </row>
    <row r="70" spans="1:54" x14ac:dyDescent="0.25">
      <c r="C70" s="58" t="s">
        <v>39</v>
      </c>
      <c r="D70" s="54"/>
      <c r="E70" s="6"/>
      <c r="F70" s="19"/>
      <c r="G70" s="25">
        <v>571.54</v>
      </c>
      <c r="H70" s="25">
        <v>17</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4705</v>
      </c>
      <c r="D73" s="54"/>
      <c r="E73" s="6"/>
      <c r="F73" s="19"/>
      <c r="G73" s="24" t="s">
        <v>2</v>
      </c>
      <c r="H73" s="24" t="s">
        <v>2</v>
      </c>
      <c r="I73" s="31"/>
      <c r="J73" s="31"/>
      <c r="K73" s="35"/>
      <c r="L73" s="3"/>
      <c r="AI73" s="3"/>
      <c r="AV73" s="3"/>
      <c r="AX73" s="3"/>
      <c r="BB73" s="3"/>
    </row>
    <row r="74" spans="1:54" x14ac:dyDescent="0.25">
      <c r="B74" s="8"/>
      <c r="C74" s="57" t="s">
        <v>40</v>
      </c>
      <c r="D74" s="54"/>
      <c r="E74" s="6"/>
      <c r="F74" s="19"/>
      <c r="G74" s="24">
        <v>-9.02</v>
      </c>
      <c r="H74" s="24">
        <v>-0.29000000000000004</v>
      </c>
      <c r="I74" s="31"/>
      <c r="J74" s="31"/>
      <c r="K74" s="35"/>
    </row>
    <row r="75" spans="1:54" x14ac:dyDescent="0.25">
      <c r="C75" s="58" t="s">
        <v>39</v>
      </c>
      <c r="D75" s="54"/>
      <c r="E75" s="6"/>
      <c r="F75" s="19"/>
      <c r="G75" s="25">
        <v>-9.02</v>
      </c>
      <c r="H75" s="25">
        <v>-0.29000000000000004</v>
      </c>
      <c r="I75" s="31"/>
      <c r="J75" s="31"/>
      <c r="K75" s="35"/>
    </row>
    <row r="76" spans="1:54" x14ac:dyDescent="0.25">
      <c r="C76" s="57"/>
      <c r="D76" s="54"/>
      <c r="E76" s="6"/>
      <c r="F76" s="19"/>
      <c r="G76" s="24"/>
      <c r="H76" s="24"/>
      <c r="I76" s="31"/>
      <c r="J76" s="31"/>
      <c r="K76" s="35"/>
    </row>
    <row r="77" spans="1:54" x14ac:dyDescent="0.25">
      <c r="C77" s="60" t="s">
        <v>41</v>
      </c>
      <c r="D77" s="55"/>
      <c r="E77" s="5"/>
      <c r="F77" s="20"/>
      <c r="G77" s="26">
        <v>3362.64</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77" t="s">
        <v>4788</v>
      </c>
      <c r="E87" s="77" t="s">
        <v>4789</v>
      </c>
      <c r="F87" s="78"/>
    </row>
    <row r="88" spans="3:11" x14ac:dyDescent="0.25">
      <c r="E88" s="2" t="s">
        <v>4792</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IV94"/>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2520</v>
      </c>
      <c r="J2" s="38" t="s">
        <v>4517</v>
      </c>
    </row>
    <row r="3" spans="1:54" ht="16.5" x14ac:dyDescent="0.3">
      <c r="C3" s="1" t="s">
        <v>26</v>
      </c>
      <c r="D3" s="21" t="s">
        <v>2521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194</v>
      </c>
      <c r="C10" s="57" t="s">
        <v>195</v>
      </c>
      <c r="D10" s="54" t="s">
        <v>196</v>
      </c>
      <c r="E10" s="6" t="s">
        <v>197</v>
      </c>
      <c r="F10" s="19">
        <v>12866</v>
      </c>
      <c r="G10" s="24">
        <v>332.58</v>
      </c>
      <c r="H10" s="24">
        <v>7.45</v>
      </c>
      <c r="I10" s="31"/>
      <c r="J10" s="31"/>
      <c r="K10" s="35"/>
    </row>
    <row r="11" spans="1:54" x14ac:dyDescent="0.25">
      <c r="B11" s="8" t="s">
        <v>50</v>
      </c>
      <c r="C11" s="57" t="s">
        <v>51</v>
      </c>
      <c r="D11" s="54" t="s">
        <v>52</v>
      </c>
      <c r="E11" s="6" t="s">
        <v>53</v>
      </c>
      <c r="F11" s="19">
        <v>18950</v>
      </c>
      <c r="G11" s="24">
        <v>323.89999999999998</v>
      </c>
      <c r="H11" s="24">
        <v>7.26</v>
      </c>
      <c r="I11" s="31"/>
      <c r="J11" s="31"/>
      <c r="K11" s="35"/>
    </row>
    <row r="12" spans="1:54" x14ac:dyDescent="0.25">
      <c r="B12" s="8" t="s">
        <v>303</v>
      </c>
      <c r="C12" s="57" t="s">
        <v>304</v>
      </c>
      <c r="D12" s="54" t="s">
        <v>305</v>
      </c>
      <c r="E12" s="6" t="s">
        <v>78</v>
      </c>
      <c r="F12" s="19">
        <v>33000</v>
      </c>
      <c r="G12" s="24">
        <v>257.38</v>
      </c>
      <c r="H12" s="24">
        <v>5.77</v>
      </c>
      <c r="I12" s="31"/>
      <c r="J12" s="31"/>
      <c r="K12" s="35"/>
    </row>
    <row r="13" spans="1:54" x14ac:dyDescent="0.25">
      <c r="B13" s="8" t="s">
        <v>1959</v>
      </c>
      <c r="C13" s="57" t="s">
        <v>1960</v>
      </c>
      <c r="D13" s="54" t="s">
        <v>1961</v>
      </c>
      <c r="E13" s="6" t="s">
        <v>152</v>
      </c>
      <c r="F13" s="19">
        <v>208000</v>
      </c>
      <c r="G13" s="24">
        <v>257.3</v>
      </c>
      <c r="H13" s="24">
        <v>5.77</v>
      </c>
      <c r="I13" s="31"/>
      <c r="J13" s="31"/>
      <c r="K13" s="35"/>
    </row>
    <row r="14" spans="1:54" x14ac:dyDescent="0.25">
      <c r="B14" s="8" t="s">
        <v>274</v>
      </c>
      <c r="C14" s="57" t="s">
        <v>275</v>
      </c>
      <c r="D14" s="54" t="s">
        <v>276</v>
      </c>
      <c r="E14" s="6" t="s">
        <v>112</v>
      </c>
      <c r="F14" s="19">
        <v>6450</v>
      </c>
      <c r="G14" s="24">
        <v>228.44</v>
      </c>
      <c r="H14" s="24">
        <v>5.12</v>
      </c>
      <c r="I14" s="31"/>
      <c r="J14" s="31"/>
      <c r="K14" s="35"/>
    </row>
    <row r="15" spans="1:54" x14ac:dyDescent="0.25">
      <c r="B15" s="8" t="s">
        <v>1869</v>
      </c>
      <c r="C15" s="57" t="s">
        <v>1870</v>
      </c>
      <c r="D15" s="54" t="s">
        <v>1871</v>
      </c>
      <c r="E15" s="6" t="s">
        <v>471</v>
      </c>
      <c r="F15" s="19">
        <v>44263</v>
      </c>
      <c r="G15" s="24">
        <v>214.41</v>
      </c>
      <c r="H15" s="24">
        <v>4.8099999999999996</v>
      </c>
      <c r="I15" s="31"/>
      <c r="J15" s="31"/>
      <c r="K15" s="35"/>
    </row>
    <row r="16" spans="1:54" x14ac:dyDescent="0.25">
      <c r="B16" s="8" t="s">
        <v>849</v>
      </c>
      <c r="C16" s="57" t="s">
        <v>850</v>
      </c>
      <c r="D16" s="54" t="s">
        <v>851</v>
      </c>
      <c r="E16" s="6" t="s">
        <v>135</v>
      </c>
      <c r="F16" s="19">
        <v>17750</v>
      </c>
      <c r="G16" s="24">
        <v>192.41</v>
      </c>
      <c r="H16" s="24">
        <v>4.3099999999999996</v>
      </c>
      <c r="I16" s="31"/>
      <c r="J16" s="31"/>
      <c r="K16" s="35"/>
    </row>
    <row r="17" spans="2:11" x14ac:dyDescent="0.25">
      <c r="B17" s="8" t="s">
        <v>2042</v>
      </c>
      <c r="C17" s="57" t="s">
        <v>2043</v>
      </c>
      <c r="D17" s="54" t="s">
        <v>2044</v>
      </c>
      <c r="E17" s="6" t="s">
        <v>104</v>
      </c>
      <c r="F17" s="19">
        <v>2835</v>
      </c>
      <c r="G17" s="24">
        <v>186.17</v>
      </c>
      <c r="H17" s="24">
        <v>4.17</v>
      </c>
      <c r="I17" s="31"/>
      <c r="J17" s="31"/>
      <c r="K17" s="35"/>
    </row>
    <row r="18" spans="2:11" x14ac:dyDescent="0.25">
      <c r="B18" s="8" t="s">
        <v>2522</v>
      </c>
      <c r="C18" s="57" t="s">
        <v>2523</v>
      </c>
      <c r="D18" s="54" t="s">
        <v>2524</v>
      </c>
      <c r="E18" s="6" t="s">
        <v>225</v>
      </c>
      <c r="F18" s="19">
        <v>15000</v>
      </c>
      <c r="G18" s="24">
        <v>180.29</v>
      </c>
      <c r="H18" s="24">
        <v>4.04</v>
      </c>
      <c r="I18" s="31"/>
      <c r="J18" s="31"/>
      <c r="K18" s="35"/>
    </row>
    <row r="19" spans="2:11" x14ac:dyDescent="0.25">
      <c r="B19" s="8" t="s">
        <v>331</v>
      </c>
      <c r="C19" s="57" t="s">
        <v>332</v>
      </c>
      <c r="D19" s="54" t="s">
        <v>333</v>
      </c>
      <c r="E19" s="6" t="s">
        <v>112</v>
      </c>
      <c r="F19" s="19">
        <v>14000</v>
      </c>
      <c r="G19" s="24">
        <v>174.85</v>
      </c>
      <c r="H19" s="24">
        <v>3.92</v>
      </c>
      <c r="I19" s="31"/>
      <c r="J19" s="31"/>
      <c r="K19" s="35"/>
    </row>
    <row r="20" spans="2:11" x14ac:dyDescent="0.25">
      <c r="B20" s="8" t="s">
        <v>75</v>
      </c>
      <c r="C20" s="57" t="s">
        <v>76</v>
      </c>
      <c r="D20" s="54" t="s">
        <v>77</v>
      </c>
      <c r="E20" s="6" t="s">
        <v>78</v>
      </c>
      <c r="F20" s="19">
        <v>8500</v>
      </c>
      <c r="G20" s="24">
        <v>172.19</v>
      </c>
      <c r="H20" s="24">
        <v>3.86</v>
      </c>
      <c r="I20" s="31"/>
      <c r="J20" s="31"/>
      <c r="K20" s="35"/>
    </row>
    <row r="21" spans="2:11" x14ac:dyDescent="0.25">
      <c r="B21" s="8" t="s">
        <v>1832</v>
      </c>
      <c r="C21" s="57" t="s">
        <v>1833</v>
      </c>
      <c r="D21" s="54" t="s">
        <v>1834</v>
      </c>
      <c r="E21" s="6" t="s">
        <v>120</v>
      </c>
      <c r="F21" s="19">
        <v>37500</v>
      </c>
      <c r="G21" s="24">
        <v>167.94</v>
      </c>
      <c r="H21" s="24">
        <v>3.76</v>
      </c>
      <c r="I21" s="31"/>
      <c r="J21" s="31"/>
      <c r="K21" s="35"/>
    </row>
    <row r="22" spans="2:11" x14ac:dyDescent="0.25">
      <c r="B22" s="8" t="s">
        <v>142</v>
      </c>
      <c r="C22" s="57" t="s">
        <v>143</v>
      </c>
      <c r="D22" s="54" t="s">
        <v>144</v>
      </c>
      <c r="E22" s="6" t="s">
        <v>145</v>
      </c>
      <c r="F22" s="19">
        <v>18250</v>
      </c>
      <c r="G22" s="24">
        <v>163.66</v>
      </c>
      <c r="H22" s="24">
        <v>3.67</v>
      </c>
      <c r="I22" s="31"/>
      <c r="J22" s="31"/>
      <c r="K22" s="35"/>
    </row>
    <row r="23" spans="2:11" x14ac:dyDescent="0.25">
      <c r="B23" s="8" t="s">
        <v>1953</v>
      </c>
      <c r="C23" s="57" t="s">
        <v>1954</v>
      </c>
      <c r="D23" s="54" t="s">
        <v>1955</v>
      </c>
      <c r="E23" s="6" t="s">
        <v>145</v>
      </c>
      <c r="F23" s="19">
        <v>21500</v>
      </c>
      <c r="G23" s="24">
        <v>156.18</v>
      </c>
      <c r="H23" s="24">
        <v>3.5</v>
      </c>
      <c r="I23" s="31"/>
      <c r="J23" s="31"/>
      <c r="K23" s="35"/>
    </row>
    <row r="24" spans="2:11" x14ac:dyDescent="0.25">
      <c r="B24" s="8" t="s">
        <v>543</v>
      </c>
      <c r="C24" s="57" t="s">
        <v>544</v>
      </c>
      <c r="D24" s="54" t="s">
        <v>545</v>
      </c>
      <c r="E24" s="6" t="s">
        <v>190</v>
      </c>
      <c r="F24" s="19">
        <v>5200</v>
      </c>
      <c r="G24" s="24">
        <v>154.29</v>
      </c>
      <c r="H24" s="24">
        <v>3.46</v>
      </c>
      <c r="I24" s="31"/>
      <c r="J24" s="31"/>
      <c r="K24" s="35"/>
    </row>
    <row r="25" spans="2:11" x14ac:dyDescent="0.25">
      <c r="B25" s="8" t="s">
        <v>529</v>
      </c>
      <c r="C25" s="57" t="s">
        <v>530</v>
      </c>
      <c r="D25" s="54" t="s">
        <v>531</v>
      </c>
      <c r="E25" s="6" t="s">
        <v>283</v>
      </c>
      <c r="F25" s="19">
        <v>6150</v>
      </c>
      <c r="G25" s="24">
        <v>152.71</v>
      </c>
      <c r="H25" s="24">
        <v>3.42</v>
      </c>
      <c r="I25" s="31"/>
      <c r="J25" s="31"/>
      <c r="K25" s="35"/>
    </row>
    <row r="26" spans="2:11" x14ac:dyDescent="0.25">
      <c r="B26" s="8" t="s">
        <v>485</v>
      </c>
      <c r="C26" s="57" t="s">
        <v>486</v>
      </c>
      <c r="D26" s="54" t="s">
        <v>487</v>
      </c>
      <c r="E26" s="6" t="s">
        <v>96</v>
      </c>
      <c r="F26" s="19">
        <v>62866</v>
      </c>
      <c r="G26" s="24">
        <v>146.44999999999999</v>
      </c>
      <c r="H26" s="24">
        <v>3.28</v>
      </c>
      <c r="I26" s="31"/>
      <c r="J26" s="31"/>
      <c r="K26" s="35"/>
    </row>
    <row r="27" spans="2:11" x14ac:dyDescent="0.25">
      <c r="B27" s="8" t="s">
        <v>502</v>
      </c>
      <c r="C27" s="57" t="s">
        <v>503</v>
      </c>
      <c r="D27" s="54" t="s">
        <v>504</v>
      </c>
      <c r="E27" s="6" t="s">
        <v>505</v>
      </c>
      <c r="F27" s="19">
        <v>22000</v>
      </c>
      <c r="G27" s="24">
        <v>141.63</v>
      </c>
      <c r="H27" s="24">
        <v>3.17</v>
      </c>
      <c r="I27" s="31"/>
      <c r="J27" s="31"/>
      <c r="K27" s="35"/>
    </row>
    <row r="28" spans="2:11" x14ac:dyDescent="0.25">
      <c r="B28" s="8" t="s">
        <v>2525</v>
      </c>
      <c r="C28" s="57" t="s">
        <v>2526</v>
      </c>
      <c r="D28" s="54" t="s">
        <v>2527</v>
      </c>
      <c r="E28" s="6" t="s">
        <v>145</v>
      </c>
      <c r="F28" s="19">
        <v>11750</v>
      </c>
      <c r="G28" s="24">
        <v>138.52000000000001</v>
      </c>
      <c r="H28" s="24">
        <v>3.1</v>
      </c>
      <c r="I28" s="31"/>
      <c r="J28" s="31"/>
      <c r="K28" s="35"/>
    </row>
    <row r="29" spans="2:11" x14ac:dyDescent="0.25">
      <c r="B29" s="8" t="s">
        <v>521</v>
      </c>
      <c r="C29" s="57" t="s">
        <v>522</v>
      </c>
      <c r="D29" s="54" t="s">
        <v>523</v>
      </c>
      <c r="E29" s="6" t="s">
        <v>100</v>
      </c>
      <c r="F29" s="19">
        <v>2300</v>
      </c>
      <c r="G29" s="24">
        <v>135.28</v>
      </c>
      <c r="H29" s="24">
        <v>3.03</v>
      </c>
      <c r="I29" s="31"/>
      <c r="J29" s="31"/>
      <c r="K29" s="35"/>
    </row>
    <row r="30" spans="2:11" x14ac:dyDescent="0.25">
      <c r="B30" s="8" t="s">
        <v>1585</v>
      </c>
      <c r="C30" s="57" t="s">
        <v>1586</v>
      </c>
      <c r="D30" s="54" t="s">
        <v>1587</v>
      </c>
      <c r="E30" s="6" t="s">
        <v>190</v>
      </c>
      <c r="F30" s="19">
        <v>17000</v>
      </c>
      <c r="G30" s="24">
        <v>130.97999999999999</v>
      </c>
      <c r="H30" s="24">
        <v>2.94</v>
      </c>
      <c r="I30" s="31"/>
      <c r="J30" s="31"/>
      <c r="K30" s="35"/>
    </row>
    <row r="31" spans="2:11" x14ac:dyDescent="0.25">
      <c r="B31" s="8" t="s">
        <v>61</v>
      </c>
      <c r="C31" s="57" t="s">
        <v>62</v>
      </c>
      <c r="D31" s="54" t="s">
        <v>63</v>
      </c>
      <c r="E31" s="6" t="s">
        <v>53</v>
      </c>
      <c r="F31" s="19">
        <v>12600</v>
      </c>
      <c r="G31" s="24">
        <v>125.57</v>
      </c>
      <c r="H31" s="24">
        <v>2.81</v>
      </c>
      <c r="I31" s="31"/>
      <c r="J31" s="31"/>
      <c r="K31" s="35"/>
    </row>
    <row r="32" spans="2:11" x14ac:dyDescent="0.25">
      <c r="B32" s="8" t="s">
        <v>2528</v>
      </c>
      <c r="C32" s="57" t="s">
        <v>2529</v>
      </c>
      <c r="D32" s="54" t="s">
        <v>2530</v>
      </c>
      <c r="E32" s="6" t="s">
        <v>1976</v>
      </c>
      <c r="F32" s="19">
        <v>4275</v>
      </c>
      <c r="G32" s="24">
        <v>94.4</v>
      </c>
      <c r="H32" s="24">
        <v>2.12</v>
      </c>
      <c r="I32" s="31"/>
      <c r="J32" s="31"/>
      <c r="K32" s="35"/>
    </row>
    <row r="33" spans="2:11" x14ac:dyDescent="0.25">
      <c r="B33" s="8" t="s">
        <v>132</v>
      </c>
      <c r="C33" s="57" t="s">
        <v>133</v>
      </c>
      <c r="D33" s="54" t="s">
        <v>134</v>
      </c>
      <c r="E33" s="6" t="s">
        <v>135</v>
      </c>
      <c r="F33" s="19">
        <v>250</v>
      </c>
      <c r="G33" s="24">
        <v>9.76</v>
      </c>
      <c r="H33" s="24">
        <v>0.22</v>
      </c>
      <c r="I33" s="31"/>
      <c r="J33" s="31"/>
      <c r="K33" s="35"/>
    </row>
    <row r="34" spans="2:11" x14ac:dyDescent="0.25">
      <c r="B34" s="8" t="s">
        <v>1577</v>
      </c>
      <c r="C34" s="57" t="s">
        <v>253</v>
      </c>
      <c r="D34" s="54" t="s">
        <v>1578</v>
      </c>
      <c r="E34" s="6" t="s">
        <v>255</v>
      </c>
      <c r="F34" s="19">
        <v>1107</v>
      </c>
      <c r="G34" s="24">
        <v>7.06</v>
      </c>
      <c r="H34" s="24">
        <v>0.16</v>
      </c>
      <c r="I34" s="31"/>
      <c r="J34" s="31"/>
      <c r="K34" s="35" t="s">
        <v>1579</v>
      </c>
    </row>
    <row r="35" spans="2:11" x14ac:dyDescent="0.25">
      <c r="C35" s="58" t="s">
        <v>39</v>
      </c>
      <c r="D35" s="54"/>
      <c r="E35" s="6"/>
      <c r="F35" s="19"/>
      <c r="G35" s="25">
        <v>4244.3500000000004</v>
      </c>
      <c r="H35" s="25">
        <v>95.12</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222.47</v>
      </c>
      <c r="H75" s="24">
        <v>4.99</v>
      </c>
      <c r="I75" s="31"/>
      <c r="J75" s="31"/>
      <c r="K75" s="35"/>
    </row>
    <row r="76" spans="1:54" x14ac:dyDescent="0.25">
      <c r="C76" s="58" t="s">
        <v>39</v>
      </c>
      <c r="D76" s="54"/>
      <c r="E76" s="6"/>
      <c r="F76" s="19"/>
      <c r="G76" s="25">
        <v>222.47</v>
      </c>
      <c r="H76" s="25">
        <v>4.99</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4705</v>
      </c>
      <c r="D79" s="54"/>
      <c r="E79" s="6"/>
      <c r="F79" s="19"/>
      <c r="G79" s="24" t="s">
        <v>2</v>
      </c>
      <c r="H79" s="24" t="s">
        <v>2</v>
      </c>
      <c r="I79" s="31"/>
      <c r="J79" s="31"/>
      <c r="K79" s="35"/>
      <c r="L79" s="3"/>
      <c r="AI79" s="3"/>
      <c r="AV79" s="3"/>
      <c r="AX79" s="3"/>
      <c r="BB79" s="3"/>
    </row>
    <row r="80" spans="1:54" x14ac:dyDescent="0.25">
      <c r="B80" s="8"/>
      <c r="C80" s="57" t="s">
        <v>40</v>
      </c>
      <c r="D80" s="54"/>
      <c r="E80" s="6"/>
      <c r="F80" s="19"/>
      <c r="G80" s="24">
        <v>-4.93</v>
      </c>
      <c r="H80" s="24">
        <v>-0.11</v>
      </c>
      <c r="I80" s="31"/>
      <c r="J80" s="31"/>
      <c r="K80" s="35"/>
    </row>
    <row r="81" spans="3:11" x14ac:dyDescent="0.25">
      <c r="C81" s="58" t="s">
        <v>39</v>
      </c>
      <c r="D81" s="54"/>
      <c r="E81" s="6"/>
      <c r="F81" s="19"/>
      <c r="G81" s="25">
        <v>-4.93</v>
      </c>
      <c r="H81" s="25">
        <v>-0.11</v>
      </c>
      <c r="I81" s="31"/>
      <c r="J81" s="31"/>
      <c r="K81" s="35"/>
    </row>
    <row r="82" spans="3:11" x14ac:dyDescent="0.25">
      <c r="C82" s="57"/>
      <c r="D82" s="54"/>
      <c r="E82" s="6"/>
      <c r="F82" s="19"/>
      <c r="G82" s="24"/>
      <c r="H82" s="24"/>
      <c r="I82" s="31"/>
      <c r="J82" s="31"/>
      <c r="K82" s="35"/>
    </row>
    <row r="83" spans="3:11" x14ac:dyDescent="0.25">
      <c r="C83" s="60" t="s">
        <v>41</v>
      </c>
      <c r="D83" s="55"/>
      <c r="E83" s="5"/>
      <c r="F83" s="20"/>
      <c r="G83" s="26">
        <v>4461.8900000000003</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77" t="s">
        <v>4788</v>
      </c>
      <c r="E93" s="77" t="s">
        <v>4789</v>
      </c>
      <c r="F93" s="78"/>
    </row>
    <row r="94" spans="3:11" x14ac:dyDescent="0.25">
      <c r="E94" s="2" t="s">
        <v>4792</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
  <dimension ref="A1:IV94"/>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2531</v>
      </c>
      <c r="J2" s="38" t="s">
        <v>4517</v>
      </c>
    </row>
    <row r="3" spans="1:54" ht="16.5" x14ac:dyDescent="0.3">
      <c r="C3" s="1" t="s">
        <v>26</v>
      </c>
      <c r="D3" s="21" t="s">
        <v>2532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16094</v>
      </c>
      <c r="G10" s="24">
        <v>275.08999999999997</v>
      </c>
      <c r="H10" s="24">
        <v>7.55</v>
      </c>
      <c r="I10" s="31"/>
      <c r="J10" s="31"/>
      <c r="K10" s="35"/>
    </row>
    <row r="11" spans="1:54" x14ac:dyDescent="0.25">
      <c r="B11" s="8" t="s">
        <v>194</v>
      </c>
      <c r="C11" s="57" t="s">
        <v>195</v>
      </c>
      <c r="D11" s="54" t="s">
        <v>196</v>
      </c>
      <c r="E11" s="6" t="s">
        <v>197</v>
      </c>
      <c r="F11" s="19">
        <v>10533</v>
      </c>
      <c r="G11" s="24">
        <v>272.27</v>
      </c>
      <c r="H11" s="24">
        <v>7.47</v>
      </c>
      <c r="I11" s="31"/>
      <c r="J11" s="31"/>
      <c r="K11" s="35"/>
    </row>
    <row r="12" spans="1:54" x14ac:dyDescent="0.25">
      <c r="B12" s="8" t="s">
        <v>1959</v>
      </c>
      <c r="C12" s="57" t="s">
        <v>1960</v>
      </c>
      <c r="D12" s="54" t="s">
        <v>1961</v>
      </c>
      <c r="E12" s="6" t="s">
        <v>152</v>
      </c>
      <c r="F12" s="19">
        <v>166500</v>
      </c>
      <c r="G12" s="24">
        <v>205.96</v>
      </c>
      <c r="H12" s="24">
        <v>5.65</v>
      </c>
      <c r="I12" s="31"/>
      <c r="J12" s="31"/>
      <c r="K12" s="35"/>
    </row>
    <row r="13" spans="1:54" x14ac:dyDescent="0.25">
      <c r="B13" s="8" t="s">
        <v>1869</v>
      </c>
      <c r="C13" s="57" t="s">
        <v>1870</v>
      </c>
      <c r="D13" s="54" t="s">
        <v>1871</v>
      </c>
      <c r="E13" s="6" t="s">
        <v>471</v>
      </c>
      <c r="F13" s="19">
        <v>42402</v>
      </c>
      <c r="G13" s="24">
        <v>205.4</v>
      </c>
      <c r="H13" s="24">
        <v>5.64</v>
      </c>
      <c r="I13" s="31"/>
      <c r="J13" s="31"/>
      <c r="K13" s="35"/>
    </row>
    <row r="14" spans="1:54" x14ac:dyDescent="0.25">
      <c r="B14" s="8" t="s">
        <v>274</v>
      </c>
      <c r="C14" s="57" t="s">
        <v>275</v>
      </c>
      <c r="D14" s="54" t="s">
        <v>276</v>
      </c>
      <c r="E14" s="6" t="s">
        <v>112</v>
      </c>
      <c r="F14" s="19">
        <v>5450</v>
      </c>
      <c r="G14" s="24">
        <v>193.02</v>
      </c>
      <c r="H14" s="24">
        <v>5.3</v>
      </c>
      <c r="I14" s="31"/>
      <c r="J14" s="31"/>
      <c r="K14" s="35"/>
    </row>
    <row r="15" spans="1:54" x14ac:dyDescent="0.25">
      <c r="B15" s="8" t="s">
        <v>849</v>
      </c>
      <c r="C15" s="57" t="s">
        <v>850</v>
      </c>
      <c r="D15" s="54" t="s">
        <v>851</v>
      </c>
      <c r="E15" s="6" t="s">
        <v>135</v>
      </c>
      <c r="F15" s="19">
        <v>15000</v>
      </c>
      <c r="G15" s="24">
        <v>162.6</v>
      </c>
      <c r="H15" s="24">
        <v>4.46</v>
      </c>
      <c r="I15" s="31"/>
      <c r="J15" s="31"/>
      <c r="K15" s="35"/>
    </row>
    <row r="16" spans="1:54" x14ac:dyDescent="0.25">
      <c r="B16" s="8" t="s">
        <v>303</v>
      </c>
      <c r="C16" s="57" t="s">
        <v>304</v>
      </c>
      <c r="D16" s="54" t="s">
        <v>305</v>
      </c>
      <c r="E16" s="6" t="s">
        <v>78</v>
      </c>
      <c r="F16" s="19">
        <v>20500</v>
      </c>
      <c r="G16" s="24">
        <v>159.88999999999999</v>
      </c>
      <c r="H16" s="24">
        <v>4.3899999999999997</v>
      </c>
      <c r="I16" s="31"/>
      <c r="J16" s="31"/>
      <c r="K16" s="35"/>
    </row>
    <row r="17" spans="2:11" x14ac:dyDescent="0.25">
      <c r="B17" s="8" t="s">
        <v>2042</v>
      </c>
      <c r="C17" s="57" t="s">
        <v>2043</v>
      </c>
      <c r="D17" s="54" t="s">
        <v>2044</v>
      </c>
      <c r="E17" s="6" t="s">
        <v>104</v>
      </c>
      <c r="F17" s="19">
        <v>2350</v>
      </c>
      <c r="G17" s="24">
        <v>154.32</v>
      </c>
      <c r="H17" s="24">
        <v>4.24</v>
      </c>
      <c r="I17" s="31"/>
      <c r="J17" s="31"/>
      <c r="K17" s="35"/>
    </row>
    <row r="18" spans="2:11" x14ac:dyDescent="0.25">
      <c r="B18" s="8" t="s">
        <v>2522</v>
      </c>
      <c r="C18" s="57" t="s">
        <v>2523</v>
      </c>
      <c r="D18" s="54" t="s">
        <v>2524</v>
      </c>
      <c r="E18" s="6" t="s">
        <v>225</v>
      </c>
      <c r="F18" s="19">
        <v>12750</v>
      </c>
      <c r="G18" s="24">
        <v>153.25</v>
      </c>
      <c r="H18" s="24">
        <v>4.21</v>
      </c>
      <c r="I18" s="31"/>
      <c r="J18" s="31"/>
      <c r="K18" s="35"/>
    </row>
    <row r="19" spans="2:11" x14ac:dyDescent="0.25">
      <c r="B19" s="8" t="s">
        <v>331</v>
      </c>
      <c r="C19" s="57" t="s">
        <v>332</v>
      </c>
      <c r="D19" s="54" t="s">
        <v>333</v>
      </c>
      <c r="E19" s="6" t="s">
        <v>112</v>
      </c>
      <c r="F19" s="19">
        <v>12000</v>
      </c>
      <c r="G19" s="24">
        <v>149.87</v>
      </c>
      <c r="H19" s="24">
        <v>4.1100000000000003</v>
      </c>
      <c r="I19" s="31"/>
      <c r="J19" s="31"/>
      <c r="K19" s="35"/>
    </row>
    <row r="20" spans="2:11" x14ac:dyDescent="0.25">
      <c r="B20" s="8" t="s">
        <v>75</v>
      </c>
      <c r="C20" s="57" t="s">
        <v>76</v>
      </c>
      <c r="D20" s="54" t="s">
        <v>77</v>
      </c>
      <c r="E20" s="6" t="s">
        <v>78</v>
      </c>
      <c r="F20" s="19">
        <v>7150</v>
      </c>
      <c r="G20" s="24">
        <v>144.84</v>
      </c>
      <c r="H20" s="24">
        <v>3.98</v>
      </c>
      <c r="I20" s="31"/>
      <c r="J20" s="31"/>
      <c r="K20" s="35"/>
    </row>
    <row r="21" spans="2:11" x14ac:dyDescent="0.25">
      <c r="B21" s="8" t="s">
        <v>1832</v>
      </c>
      <c r="C21" s="57" t="s">
        <v>1833</v>
      </c>
      <c r="D21" s="54" t="s">
        <v>1834</v>
      </c>
      <c r="E21" s="6" t="s">
        <v>120</v>
      </c>
      <c r="F21" s="19">
        <v>31000</v>
      </c>
      <c r="G21" s="24">
        <v>138.83000000000001</v>
      </c>
      <c r="H21" s="24">
        <v>3.81</v>
      </c>
      <c r="I21" s="31"/>
      <c r="J21" s="31"/>
      <c r="K21" s="35"/>
    </row>
    <row r="22" spans="2:11" x14ac:dyDescent="0.25">
      <c r="B22" s="8" t="s">
        <v>142</v>
      </c>
      <c r="C22" s="57" t="s">
        <v>143</v>
      </c>
      <c r="D22" s="54" t="s">
        <v>144</v>
      </c>
      <c r="E22" s="6" t="s">
        <v>145</v>
      </c>
      <c r="F22" s="19">
        <v>15000</v>
      </c>
      <c r="G22" s="24">
        <v>134.51</v>
      </c>
      <c r="H22" s="24">
        <v>3.69</v>
      </c>
      <c r="I22" s="31"/>
      <c r="J22" s="31"/>
      <c r="K22" s="35"/>
    </row>
    <row r="23" spans="2:11" x14ac:dyDescent="0.25">
      <c r="B23" s="8" t="s">
        <v>529</v>
      </c>
      <c r="C23" s="57" t="s">
        <v>530</v>
      </c>
      <c r="D23" s="54" t="s">
        <v>531</v>
      </c>
      <c r="E23" s="6" t="s">
        <v>283</v>
      </c>
      <c r="F23" s="19">
        <v>5400</v>
      </c>
      <c r="G23" s="24">
        <v>134.09</v>
      </c>
      <c r="H23" s="24">
        <v>3.68</v>
      </c>
      <c r="I23" s="31"/>
      <c r="J23" s="31"/>
      <c r="K23" s="35"/>
    </row>
    <row r="24" spans="2:11" x14ac:dyDescent="0.25">
      <c r="B24" s="8" t="s">
        <v>543</v>
      </c>
      <c r="C24" s="57" t="s">
        <v>544</v>
      </c>
      <c r="D24" s="54" t="s">
        <v>545</v>
      </c>
      <c r="E24" s="6" t="s">
        <v>190</v>
      </c>
      <c r="F24" s="19">
        <v>4350</v>
      </c>
      <c r="G24" s="24">
        <v>129.07</v>
      </c>
      <c r="H24" s="24">
        <v>3.54</v>
      </c>
      <c r="I24" s="31"/>
      <c r="J24" s="31"/>
      <c r="K24" s="35"/>
    </row>
    <row r="25" spans="2:11" x14ac:dyDescent="0.25">
      <c r="B25" s="8" t="s">
        <v>1953</v>
      </c>
      <c r="C25" s="57" t="s">
        <v>1954</v>
      </c>
      <c r="D25" s="54" t="s">
        <v>1955</v>
      </c>
      <c r="E25" s="6" t="s">
        <v>145</v>
      </c>
      <c r="F25" s="19">
        <v>17750</v>
      </c>
      <c r="G25" s="24">
        <v>128.94</v>
      </c>
      <c r="H25" s="24">
        <v>3.54</v>
      </c>
      <c r="I25" s="31"/>
      <c r="J25" s="31"/>
      <c r="K25" s="35"/>
    </row>
    <row r="26" spans="2:11" x14ac:dyDescent="0.25">
      <c r="B26" s="8" t="s">
        <v>485</v>
      </c>
      <c r="C26" s="57" t="s">
        <v>486</v>
      </c>
      <c r="D26" s="54" t="s">
        <v>487</v>
      </c>
      <c r="E26" s="6" t="s">
        <v>96</v>
      </c>
      <c r="F26" s="19">
        <v>52433</v>
      </c>
      <c r="G26" s="24">
        <v>122.14</v>
      </c>
      <c r="H26" s="24">
        <v>3.35</v>
      </c>
      <c r="I26" s="31"/>
      <c r="J26" s="31"/>
      <c r="K26" s="35"/>
    </row>
    <row r="27" spans="2:11" x14ac:dyDescent="0.25">
      <c r="B27" s="8" t="s">
        <v>502</v>
      </c>
      <c r="C27" s="57" t="s">
        <v>503</v>
      </c>
      <c r="D27" s="54" t="s">
        <v>504</v>
      </c>
      <c r="E27" s="6" t="s">
        <v>505</v>
      </c>
      <c r="F27" s="19">
        <v>18500</v>
      </c>
      <c r="G27" s="24">
        <v>119.09</v>
      </c>
      <c r="H27" s="24">
        <v>3.27</v>
      </c>
      <c r="I27" s="31"/>
      <c r="J27" s="31"/>
      <c r="K27" s="35"/>
    </row>
    <row r="28" spans="2:11" x14ac:dyDescent="0.25">
      <c r="B28" s="8" t="s">
        <v>521</v>
      </c>
      <c r="C28" s="57" t="s">
        <v>522</v>
      </c>
      <c r="D28" s="54" t="s">
        <v>523</v>
      </c>
      <c r="E28" s="6" t="s">
        <v>100</v>
      </c>
      <c r="F28" s="19">
        <v>1925</v>
      </c>
      <c r="G28" s="24">
        <v>113.22</v>
      </c>
      <c r="H28" s="24">
        <v>3.11</v>
      </c>
      <c r="I28" s="31"/>
      <c r="J28" s="31"/>
      <c r="K28" s="35"/>
    </row>
    <row r="29" spans="2:11" x14ac:dyDescent="0.25">
      <c r="B29" s="8" t="s">
        <v>2525</v>
      </c>
      <c r="C29" s="57" t="s">
        <v>2526</v>
      </c>
      <c r="D29" s="54" t="s">
        <v>2527</v>
      </c>
      <c r="E29" s="6" t="s">
        <v>145</v>
      </c>
      <c r="F29" s="19">
        <v>9500</v>
      </c>
      <c r="G29" s="24">
        <v>112</v>
      </c>
      <c r="H29" s="24">
        <v>3.07</v>
      </c>
      <c r="I29" s="31"/>
      <c r="J29" s="31"/>
      <c r="K29" s="35"/>
    </row>
    <row r="30" spans="2:11" x14ac:dyDescent="0.25">
      <c r="B30" s="8" t="s">
        <v>1585</v>
      </c>
      <c r="C30" s="57" t="s">
        <v>1586</v>
      </c>
      <c r="D30" s="54" t="s">
        <v>1587</v>
      </c>
      <c r="E30" s="6" t="s">
        <v>190</v>
      </c>
      <c r="F30" s="19">
        <v>14000</v>
      </c>
      <c r="G30" s="24">
        <v>107.86</v>
      </c>
      <c r="H30" s="24">
        <v>2.96</v>
      </c>
      <c r="I30" s="31"/>
      <c r="J30" s="31"/>
      <c r="K30" s="35"/>
    </row>
    <row r="31" spans="2:11" x14ac:dyDescent="0.25">
      <c r="B31" s="8" t="s">
        <v>61</v>
      </c>
      <c r="C31" s="57" t="s">
        <v>62</v>
      </c>
      <c r="D31" s="54" t="s">
        <v>63</v>
      </c>
      <c r="E31" s="6" t="s">
        <v>53</v>
      </c>
      <c r="F31" s="19">
        <v>10000</v>
      </c>
      <c r="G31" s="24">
        <v>99.66</v>
      </c>
      <c r="H31" s="24">
        <v>2.74</v>
      </c>
      <c r="I31" s="31"/>
      <c r="J31" s="31"/>
      <c r="K31" s="35"/>
    </row>
    <row r="32" spans="2:11" x14ac:dyDescent="0.25">
      <c r="B32" s="8" t="s">
        <v>2528</v>
      </c>
      <c r="C32" s="57" t="s">
        <v>2529</v>
      </c>
      <c r="D32" s="54" t="s">
        <v>2530</v>
      </c>
      <c r="E32" s="6" t="s">
        <v>1976</v>
      </c>
      <c r="F32" s="19">
        <v>3693</v>
      </c>
      <c r="G32" s="24">
        <v>81.55</v>
      </c>
      <c r="H32" s="24">
        <v>2.2400000000000002</v>
      </c>
      <c r="I32" s="31"/>
      <c r="J32" s="31"/>
      <c r="K32" s="35"/>
    </row>
    <row r="33" spans="2:11" x14ac:dyDescent="0.25">
      <c r="B33" s="8" t="s">
        <v>132</v>
      </c>
      <c r="C33" s="57" t="s">
        <v>133</v>
      </c>
      <c r="D33" s="54" t="s">
        <v>134</v>
      </c>
      <c r="E33" s="6" t="s">
        <v>135</v>
      </c>
      <c r="F33" s="19">
        <v>200</v>
      </c>
      <c r="G33" s="24">
        <v>7.81</v>
      </c>
      <c r="H33" s="24">
        <v>0.21</v>
      </c>
      <c r="I33" s="31"/>
      <c r="J33" s="31"/>
      <c r="K33" s="35"/>
    </row>
    <row r="34" spans="2:11" x14ac:dyDescent="0.25">
      <c r="B34" s="8" t="s">
        <v>1577</v>
      </c>
      <c r="C34" s="57" t="s">
        <v>253</v>
      </c>
      <c r="D34" s="54" t="s">
        <v>1578</v>
      </c>
      <c r="E34" s="6" t="s">
        <v>255</v>
      </c>
      <c r="F34" s="19">
        <v>939</v>
      </c>
      <c r="G34" s="24">
        <v>5.99</v>
      </c>
      <c r="H34" s="24">
        <v>0.16</v>
      </c>
      <c r="I34" s="31"/>
      <c r="J34" s="31"/>
      <c r="K34" s="35" t="s">
        <v>1579</v>
      </c>
    </row>
    <row r="35" spans="2:11" x14ac:dyDescent="0.25">
      <c r="C35" s="58" t="s">
        <v>39</v>
      </c>
      <c r="D35" s="54"/>
      <c r="E35" s="6"/>
      <c r="F35" s="19"/>
      <c r="G35" s="25">
        <v>3511.27</v>
      </c>
      <c r="H35" s="25">
        <v>96.37</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135.27000000000001</v>
      </c>
      <c r="H75" s="24">
        <v>3.71</v>
      </c>
      <c r="I75" s="31"/>
      <c r="J75" s="31"/>
      <c r="K75" s="35"/>
    </row>
    <row r="76" spans="1:54" x14ac:dyDescent="0.25">
      <c r="C76" s="58" t="s">
        <v>39</v>
      </c>
      <c r="D76" s="54"/>
      <c r="E76" s="6"/>
      <c r="F76" s="19"/>
      <c r="G76" s="25">
        <v>135.27000000000001</v>
      </c>
      <c r="H76" s="25">
        <v>3.71</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4705</v>
      </c>
      <c r="D79" s="54"/>
      <c r="E79" s="6"/>
      <c r="F79" s="19"/>
      <c r="G79" s="24" t="s">
        <v>2</v>
      </c>
      <c r="H79" s="24" t="s">
        <v>2</v>
      </c>
      <c r="I79" s="31"/>
      <c r="J79" s="31"/>
      <c r="K79" s="35"/>
      <c r="L79" s="3"/>
      <c r="AI79" s="3"/>
      <c r="AV79" s="3"/>
      <c r="AX79" s="3"/>
      <c r="BB79" s="3"/>
    </row>
    <row r="80" spans="1:54" x14ac:dyDescent="0.25">
      <c r="B80" s="8"/>
      <c r="C80" s="57" t="s">
        <v>40</v>
      </c>
      <c r="D80" s="54"/>
      <c r="E80" s="6"/>
      <c r="F80" s="19"/>
      <c r="G80" s="24">
        <v>-3.13</v>
      </c>
      <c r="H80" s="24">
        <v>-0.08</v>
      </c>
      <c r="I80" s="31"/>
      <c r="J80" s="31"/>
      <c r="K80" s="35"/>
    </row>
    <row r="81" spans="3:11" x14ac:dyDescent="0.25">
      <c r="C81" s="58" t="s">
        <v>39</v>
      </c>
      <c r="D81" s="54"/>
      <c r="E81" s="6"/>
      <c r="F81" s="19"/>
      <c r="G81" s="25">
        <v>-3.13</v>
      </c>
      <c r="H81" s="25">
        <v>-0.08</v>
      </c>
      <c r="I81" s="31"/>
      <c r="J81" s="31"/>
      <c r="K81" s="35"/>
    </row>
    <row r="82" spans="3:11" x14ac:dyDescent="0.25">
      <c r="C82" s="57"/>
      <c r="D82" s="54"/>
      <c r="E82" s="6"/>
      <c r="F82" s="19"/>
      <c r="G82" s="24"/>
      <c r="H82" s="24"/>
      <c r="I82" s="31"/>
      <c r="J82" s="31"/>
      <c r="K82" s="35"/>
    </row>
    <row r="83" spans="3:11" x14ac:dyDescent="0.25">
      <c r="C83" s="60" t="s">
        <v>41</v>
      </c>
      <c r="D83" s="55"/>
      <c r="E83" s="5"/>
      <c r="F83" s="20"/>
      <c r="G83" s="26">
        <v>3643.41</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77" t="s">
        <v>4788</v>
      </c>
      <c r="E93" s="77" t="s">
        <v>4789</v>
      </c>
      <c r="F93" s="78"/>
    </row>
    <row r="94" spans="3:11" x14ac:dyDescent="0.25">
      <c r="E94" s="2" t="s">
        <v>4792</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
  <dimension ref="A1:IV99"/>
  <sheetViews>
    <sheetView showGridLines="0" zoomScale="90" zoomScaleNormal="90" workbookViewId="0">
      <pane ySplit="6" topLeftCell="A7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2533</v>
      </c>
      <c r="J2" s="38" t="s">
        <v>4517</v>
      </c>
    </row>
    <row r="3" spans="1:54" ht="16.5" x14ac:dyDescent="0.3">
      <c r="C3" s="1" t="s">
        <v>26</v>
      </c>
      <c r="D3" s="21" t="s">
        <v>2534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9085814</v>
      </c>
      <c r="G10" s="24">
        <v>90549.22</v>
      </c>
      <c r="H10" s="24">
        <v>18.760000000000002</v>
      </c>
      <c r="I10" s="31"/>
      <c r="J10" s="31"/>
      <c r="K10" s="35"/>
    </row>
    <row r="11" spans="1:54" x14ac:dyDescent="0.25">
      <c r="B11" s="8" t="s">
        <v>50</v>
      </c>
      <c r="C11" s="57" t="s">
        <v>51</v>
      </c>
      <c r="D11" s="54" t="s">
        <v>52</v>
      </c>
      <c r="E11" s="6" t="s">
        <v>53</v>
      </c>
      <c r="F11" s="19">
        <v>5113920</v>
      </c>
      <c r="G11" s="24">
        <v>87409.68</v>
      </c>
      <c r="H11" s="24">
        <v>18.11</v>
      </c>
      <c r="I11" s="31"/>
      <c r="J11" s="31"/>
      <c r="K11" s="35"/>
    </row>
    <row r="12" spans="1:54" x14ac:dyDescent="0.25">
      <c r="B12" s="8" t="s">
        <v>129</v>
      </c>
      <c r="C12" s="57" t="s">
        <v>130</v>
      </c>
      <c r="D12" s="54" t="s">
        <v>131</v>
      </c>
      <c r="E12" s="6" t="s">
        <v>53</v>
      </c>
      <c r="F12" s="19">
        <v>2300000</v>
      </c>
      <c r="G12" s="24">
        <v>43886.3</v>
      </c>
      <c r="H12" s="24">
        <v>9.09</v>
      </c>
      <c r="I12" s="31"/>
      <c r="J12" s="31"/>
      <c r="K12" s="35"/>
    </row>
    <row r="13" spans="1:54" x14ac:dyDescent="0.25">
      <c r="B13" s="8" t="s">
        <v>540</v>
      </c>
      <c r="C13" s="57" t="s">
        <v>541</v>
      </c>
      <c r="D13" s="54" t="s">
        <v>542</v>
      </c>
      <c r="E13" s="6" t="s">
        <v>96</v>
      </c>
      <c r="F13" s="19">
        <v>420840</v>
      </c>
      <c r="G13" s="24">
        <v>30838.1</v>
      </c>
      <c r="H13" s="24">
        <v>6.39</v>
      </c>
      <c r="I13" s="31"/>
      <c r="J13" s="31"/>
      <c r="K13" s="35"/>
    </row>
    <row r="14" spans="1:54" x14ac:dyDescent="0.25">
      <c r="B14" s="8" t="s">
        <v>1832</v>
      </c>
      <c r="C14" s="57" t="s">
        <v>1833</v>
      </c>
      <c r="D14" s="54" t="s">
        <v>1834</v>
      </c>
      <c r="E14" s="6" t="s">
        <v>120</v>
      </c>
      <c r="F14" s="19">
        <v>4087023</v>
      </c>
      <c r="G14" s="24">
        <v>18303.73</v>
      </c>
      <c r="H14" s="24">
        <v>3.79</v>
      </c>
      <c r="I14" s="31"/>
      <c r="J14" s="31"/>
      <c r="K14" s="35"/>
    </row>
    <row r="15" spans="1:54" x14ac:dyDescent="0.25">
      <c r="B15" s="8" t="s">
        <v>83</v>
      </c>
      <c r="C15" s="57" t="s">
        <v>84</v>
      </c>
      <c r="D15" s="54" t="s">
        <v>85</v>
      </c>
      <c r="E15" s="6" t="s">
        <v>53</v>
      </c>
      <c r="F15" s="19">
        <v>2635000</v>
      </c>
      <c r="G15" s="24">
        <v>16918.02</v>
      </c>
      <c r="H15" s="24">
        <v>3.5</v>
      </c>
      <c r="I15" s="31"/>
      <c r="J15" s="31"/>
      <c r="K15" s="35"/>
    </row>
    <row r="16" spans="1:54" x14ac:dyDescent="0.25">
      <c r="B16" s="8" t="s">
        <v>1893</v>
      </c>
      <c r="C16" s="57" t="s">
        <v>625</v>
      </c>
      <c r="D16" s="54" t="s">
        <v>1894</v>
      </c>
      <c r="E16" s="6" t="s">
        <v>96</v>
      </c>
      <c r="F16" s="19">
        <v>3700000</v>
      </c>
      <c r="G16" s="24">
        <v>15275.45</v>
      </c>
      <c r="H16" s="24">
        <v>3.16</v>
      </c>
      <c r="I16" s="31"/>
      <c r="J16" s="31"/>
      <c r="K16" s="35"/>
    </row>
    <row r="17" spans="2:11" x14ac:dyDescent="0.25">
      <c r="B17" s="8" t="s">
        <v>117</v>
      </c>
      <c r="C17" s="57" t="s">
        <v>118</v>
      </c>
      <c r="D17" s="54" t="s">
        <v>119</v>
      </c>
      <c r="E17" s="6" t="s">
        <v>120</v>
      </c>
      <c r="F17" s="19">
        <v>435181</v>
      </c>
      <c r="G17" s="24">
        <v>13947.55</v>
      </c>
      <c r="H17" s="24">
        <v>2.89</v>
      </c>
      <c r="I17" s="31"/>
      <c r="J17" s="31"/>
      <c r="K17" s="35"/>
    </row>
    <row r="18" spans="2:11" x14ac:dyDescent="0.25">
      <c r="B18" s="8" t="s">
        <v>1901</v>
      </c>
      <c r="C18" s="57" t="s">
        <v>1216</v>
      </c>
      <c r="D18" s="54" t="s">
        <v>1902</v>
      </c>
      <c r="E18" s="6" t="s">
        <v>53</v>
      </c>
      <c r="F18" s="19">
        <v>3129552</v>
      </c>
      <c r="G18" s="24">
        <v>13691.79</v>
      </c>
      <c r="H18" s="24">
        <v>2.84</v>
      </c>
      <c r="I18" s="31"/>
      <c r="J18" s="31"/>
      <c r="K18" s="35"/>
    </row>
    <row r="19" spans="2:11" x14ac:dyDescent="0.25">
      <c r="B19" s="8" t="s">
        <v>284</v>
      </c>
      <c r="C19" s="57" t="s">
        <v>285</v>
      </c>
      <c r="D19" s="54" t="s">
        <v>286</v>
      </c>
      <c r="E19" s="6" t="s">
        <v>244</v>
      </c>
      <c r="F19" s="19">
        <v>1870268</v>
      </c>
      <c r="G19" s="24">
        <v>12095.02</v>
      </c>
      <c r="H19" s="24">
        <v>2.5099999999999998</v>
      </c>
      <c r="I19" s="31"/>
      <c r="J19" s="31"/>
      <c r="K19" s="35"/>
    </row>
    <row r="20" spans="2:11" x14ac:dyDescent="0.25">
      <c r="B20" s="8" t="s">
        <v>277</v>
      </c>
      <c r="C20" s="57" t="s">
        <v>278</v>
      </c>
      <c r="D20" s="54" t="s">
        <v>279</v>
      </c>
      <c r="E20" s="6" t="s">
        <v>53</v>
      </c>
      <c r="F20" s="19">
        <v>10545197</v>
      </c>
      <c r="G20" s="24">
        <v>11873.89</v>
      </c>
      <c r="H20" s="24">
        <v>2.46</v>
      </c>
      <c r="I20" s="31"/>
      <c r="J20" s="31"/>
      <c r="K20" s="35"/>
    </row>
    <row r="21" spans="2:11" x14ac:dyDescent="0.25">
      <c r="B21" s="8" t="s">
        <v>1895</v>
      </c>
      <c r="C21" s="57" t="s">
        <v>1896</v>
      </c>
      <c r="D21" s="54" t="s">
        <v>1897</v>
      </c>
      <c r="E21" s="6" t="s">
        <v>96</v>
      </c>
      <c r="F21" s="19">
        <v>570000</v>
      </c>
      <c r="G21" s="24">
        <v>11703.81</v>
      </c>
      <c r="H21" s="24">
        <v>2.42</v>
      </c>
      <c r="I21" s="31"/>
      <c r="J21" s="31"/>
      <c r="K21" s="35"/>
    </row>
    <row r="22" spans="2:11" x14ac:dyDescent="0.25">
      <c r="B22" s="8" t="s">
        <v>309</v>
      </c>
      <c r="C22" s="57" t="s">
        <v>310</v>
      </c>
      <c r="D22" s="54" t="s">
        <v>311</v>
      </c>
      <c r="E22" s="6" t="s">
        <v>53</v>
      </c>
      <c r="F22" s="19">
        <v>4895478</v>
      </c>
      <c r="G22" s="24">
        <v>11313.45</v>
      </c>
      <c r="H22" s="24">
        <v>2.34</v>
      </c>
      <c r="I22" s="31"/>
      <c r="J22" s="31"/>
      <c r="K22" s="35"/>
    </row>
    <row r="23" spans="2:11" x14ac:dyDescent="0.25">
      <c r="B23" s="8" t="s">
        <v>2448</v>
      </c>
      <c r="C23" s="57" t="s">
        <v>2449</v>
      </c>
      <c r="D23" s="54" t="s">
        <v>2450</v>
      </c>
      <c r="E23" s="6" t="s">
        <v>53</v>
      </c>
      <c r="F23" s="19">
        <v>6635167</v>
      </c>
      <c r="G23" s="24">
        <v>11206.8</v>
      </c>
      <c r="H23" s="24">
        <v>2.3199999999999998</v>
      </c>
      <c r="I23" s="31"/>
      <c r="J23" s="31"/>
      <c r="K23" s="35"/>
    </row>
    <row r="24" spans="2:11" x14ac:dyDescent="0.25">
      <c r="B24" s="8" t="s">
        <v>2535</v>
      </c>
      <c r="C24" s="57" t="s">
        <v>2536</v>
      </c>
      <c r="D24" s="54" t="s">
        <v>2537</v>
      </c>
      <c r="E24" s="6" t="s">
        <v>120</v>
      </c>
      <c r="F24" s="19">
        <v>498297</v>
      </c>
      <c r="G24" s="24">
        <v>11068.17</v>
      </c>
      <c r="H24" s="24">
        <v>2.29</v>
      </c>
      <c r="I24" s="31"/>
      <c r="J24" s="31"/>
      <c r="K24" s="35"/>
    </row>
    <row r="25" spans="2:11" x14ac:dyDescent="0.25">
      <c r="B25" s="8" t="s">
        <v>1588</v>
      </c>
      <c r="C25" s="57" t="s">
        <v>1589</v>
      </c>
      <c r="D25" s="54" t="s">
        <v>1590</v>
      </c>
      <c r="E25" s="6" t="s">
        <v>96</v>
      </c>
      <c r="F25" s="19">
        <v>3366270</v>
      </c>
      <c r="G25" s="24">
        <v>10763.65</v>
      </c>
      <c r="H25" s="24">
        <v>2.23</v>
      </c>
      <c r="I25" s="31"/>
      <c r="J25" s="31"/>
      <c r="K25" s="35"/>
    </row>
    <row r="26" spans="2:11" x14ac:dyDescent="0.25">
      <c r="B26" s="8" t="s">
        <v>2001</v>
      </c>
      <c r="C26" s="57" t="s">
        <v>688</v>
      </c>
      <c r="D26" s="54" t="s">
        <v>2002</v>
      </c>
      <c r="E26" s="6" t="s">
        <v>96</v>
      </c>
      <c r="F26" s="19">
        <v>1790919</v>
      </c>
      <c r="G26" s="24">
        <v>9601.1200000000008</v>
      </c>
      <c r="H26" s="24">
        <v>1.99</v>
      </c>
      <c r="I26" s="31"/>
      <c r="J26" s="31"/>
      <c r="K26" s="35"/>
    </row>
    <row r="27" spans="2:11" x14ac:dyDescent="0.25">
      <c r="B27" s="8" t="s">
        <v>198</v>
      </c>
      <c r="C27" s="57" t="s">
        <v>199</v>
      </c>
      <c r="D27" s="54" t="s">
        <v>200</v>
      </c>
      <c r="E27" s="6" t="s">
        <v>96</v>
      </c>
      <c r="F27" s="19">
        <v>609417</v>
      </c>
      <c r="G27" s="24">
        <v>8996.82</v>
      </c>
      <c r="H27" s="24">
        <v>1.86</v>
      </c>
      <c r="I27" s="31"/>
      <c r="J27" s="31"/>
      <c r="K27" s="35"/>
    </row>
    <row r="28" spans="2:11" x14ac:dyDescent="0.25">
      <c r="B28" s="8" t="s">
        <v>2538</v>
      </c>
      <c r="C28" s="57" t="s">
        <v>2539</v>
      </c>
      <c r="D28" s="54" t="s">
        <v>2540</v>
      </c>
      <c r="E28" s="6" t="s">
        <v>96</v>
      </c>
      <c r="F28" s="19">
        <v>1486121</v>
      </c>
      <c r="G28" s="24">
        <v>8566</v>
      </c>
      <c r="H28" s="24">
        <v>1.77</v>
      </c>
      <c r="I28" s="31"/>
      <c r="J28" s="31"/>
      <c r="K28" s="35"/>
    </row>
    <row r="29" spans="2:11" x14ac:dyDescent="0.25">
      <c r="B29" s="8" t="s">
        <v>465</v>
      </c>
      <c r="C29" s="57" t="s">
        <v>466</v>
      </c>
      <c r="D29" s="54" t="s">
        <v>467</v>
      </c>
      <c r="E29" s="6" t="s">
        <v>244</v>
      </c>
      <c r="F29" s="19">
        <v>497806</v>
      </c>
      <c r="G29" s="24">
        <v>7069.34</v>
      </c>
      <c r="H29" s="24">
        <v>1.46</v>
      </c>
      <c r="I29" s="31"/>
      <c r="J29" s="31"/>
      <c r="K29" s="35"/>
    </row>
    <row r="30" spans="2:11" x14ac:dyDescent="0.25">
      <c r="B30" s="8" t="s">
        <v>2541</v>
      </c>
      <c r="C30" s="57" t="s">
        <v>2542</v>
      </c>
      <c r="D30" s="54" t="s">
        <v>2543</v>
      </c>
      <c r="E30" s="6" t="s">
        <v>96</v>
      </c>
      <c r="F30" s="19">
        <v>5077940</v>
      </c>
      <c r="G30" s="24">
        <v>5220.12</v>
      </c>
      <c r="H30" s="24">
        <v>1.08</v>
      </c>
      <c r="I30" s="31"/>
      <c r="J30" s="31"/>
      <c r="K30" s="35"/>
    </row>
    <row r="31" spans="2:11" x14ac:dyDescent="0.25">
      <c r="B31" s="8" t="s">
        <v>2544</v>
      </c>
      <c r="C31" s="57" t="s">
        <v>2545</v>
      </c>
      <c r="D31" s="54" t="s">
        <v>2546</v>
      </c>
      <c r="E31" s="6" t="s">
        <v>120</v>
      </c>
      <c r="F31" s="19">
        <v>176935</v>
      </c>
      <c r="G31" s="24">
        <v>3228</v>
      </c>
      <c r="H31" s="24">
        <v>0.67</v>
      </c>
      <c r="I31" s="31"/>
      <c r="J31" s="31"/>
      <c r="K31" s="35"/>
    </row>
    <row r="32" spans="2:11" x14ac:dyDescent="0.25">
      <c r="B32" s="8" t="s">
        <v>1004</v>
      </c>
      <c r="C32" s="57" t="s">
        <v>1005</v>
      </c>
      <c r="D32" s="54" t="s">
        <v>1006</v>
      </c>
      <c r="E32" s="6" t="s">
        <v>96</v>
      </c>
      <c r="F32" s="19">
        <v>3033160</v>
      </c>
      <c r="G32" s="24">
        <v>2711.65</v>
      </c>
      <c r="H32" s="24">
        <v>0.56000000000000005</v>
      </c>
      <c r="I32" s="31"/>
      <c r="J32" s="31"/>
      <c r="K32" s="35"/>
    </row>
    <row r="33" spans="2:11" x14ac:dyDescent="0.25">
      <c r="B33" s="8" t="s">
        <v>967</v>
      </c>
      <c r="C33" s="57" t="s">
        <v>968</v>
      </c>
      <c r="D33" s="54" t="s">
        <v>969</v>
      </c>
      <c r="E33" s="6" t="s">
        <v>96</v>
      </c>
      <c r="F33" s="19">
        <v>59411</v>
      </c>
      <c r="G33" s="24">
        <v>1001.55</v>
      </c>
      <c r="H33" s="24">
        <v>0.21</v>
      </c>
      <c r="I33" s="31"/>
      <c r="J33" s="31"/>
      <c r="K33" s="35"/>
    </row>
    <row r="34" spans="2:11" x14ac:dyDescent="0.25">
      <c r="B34" s="8" t="s">
        <v>459</v>
      </c>
      <c r="C34" s="57" t="s">
        <v>460</v>
      </c>
      <c r="D34" s="54" t="s">
        <v>461</v>
      </c>
      <c r="E34" s="6" t="s">
        <v>120</v>
      </c>
      <c r="F34" s="19">
        <v>28000</v>
      </c>
      <c r="G34" s="24">
        <v>895.96</v>
      </c>
      <c r="H34" s="24">
        <v>0.19</v>
      </c>
      <c r="I34" s="31"/>
      <c r="J34" s="31"/>
      <c r="K34" s="35"/>
    </row>
    <row r="35" spans="2:11" x14ac:dyDescent="0.25">
      <c r="C35" s="58" t="s">
        <v>39</v>
      </c>
      <c r="D35" s="54"/>
      <c r="E35" s="6"/>
      <c r="F35" s="19"/>
      <c r="G35" s="25">
        <v>458135.19</v>
      </c>
      <c r="H35" s="25">
        <v>94.89</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19806.36</v>
      </c>
      <c r="H75" s="24">
        <v>4.0999999999999996</v>
      </c>
      <c r="I75" s="31"/>
      <c r="J75" s="31"/>
      <c r="K75" s="35"/>
    </row>
    <row r="76" spans="1:54" x14ac:dyDescent="0.25">
      <c r="C76" s="58" t="s">
        <v>39</v>
      </c>
      <c r="D76" s="54"/>
      <c r="E76" s="6"/>
      <c r="F76" s="19"/>
      <c r="G76" s="25">
        <v>19806.36</v>
      </c>
      <c r="H76" s="25">
        <v>4.0999999999999996</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4705</v>
      </c>
      <c r="D79" s="54"/>
      <c r="E79" s="6"/>
      <c r="F79" s="19"/>
      <c r="G79" s="24">
        <v>3190</v>
      </c>
      <c r="H79" s="24">
        <v>0.66</v>
      </c>
      <c r="I79" s="31"/>
      <c r="J79" s="31"/>
      <c r="K79" s="35"/>
      <c r="L79" s="3"/>
      <c r="AI79" s="3"/>
      <c r="AV79" s="3"/>
      <c r="AX79" s="3"/>
      <c r="BB79" s="3"/>
    </row>
    <row r="80" spans="1:54" x14ac:dyDescent="0.25">
      <c r="B80" s="8"/>
      <c r="C80" s="57" t="s">
        <v>40</v>
      </c>
      <c r="D80" s="54"/>
      <c r="E80" s="6"/>
      <c r="F80" s="19"/>
      <c r="G80" s="24">
        <v>1629.33</v>
      </c>
      <c r="H80" s="24">
        <v>0.35</v>
      </c>
      <c r="I80" s="31"/>
      <c r="J80" s="31"/>
      <c r="K80" s="35"/>
    </row>
    <row r="81" spans="2:11" x14ac:dyDescent="0.25">
      <c r="C81" s="58" t="s">
        <v>39</v>
      </c>
      <c r="D81" s="54"/>
      <c r="E81" s="6"/>
      <c r="F81" s="19"/>
      <c r="G81" s="25">
        <v>4819.33</v>
      </c>
      <c r="H81" s="25">
        <v>1.01</v>
      </c>
      <c r="I81" s="31"/>
      <c r="J81" s="31"/>
      <c r="K81" s="35"/>
    </row>
    <row r="82" spans="2:11" x14ac:dyDescent="0.25">
      <c r="C82" s="57"/>
      <c r="D82" s="54"/>
      <c r="E82" s="6"/>
      <c r="F82" s="19"/>
      <c r="G82" s="24"/>
      <c r="H82" s="24"/>
      <c r="I82" s="31"/>
      <c r="J82" s="31"/>
      <c r="K82" s="35"/>
    </row>
    <row r="83" spans="2:11" x14ac:dyDescent="0.25">
      <c r="C83" s="60" t="s">
        <v>41</v>
      </c>
      <c r="D83" s="55"/>
      <c r="E83" s="5"/>
      <c r="F83" s="20"/>
      <c r="G83" s="26">
        <v>482760.88</v>
      </c>
      <c r="H83" s="26">
        <v>100</v>
      </c>
      <c r="I83" s="32"/>
      <c r="J83" s="32"/>
      <c r="K83" s="36"/>
    </row>
    <row r="85" spans="2:11" s="50" customFormat="1" ht="15.75" x14ac:dyDescent="0.3">
      <c r="C85" s="50" t="s">
        <v>4592</v>
      </c>
      <c r="F85" s="51"/>
      <c r="G85" s="51"/>
      <c r="H85" s="51"/>
    </row>
    <row r="86" spans="2:11" s="42" customFormat="1" ht="27" x14ac:dyDescent="0.25">
      <c r="B86" s="43"/>
      <c r="C86" s="43" t="s">
        <v>4587</v>
      </c>
      <c r="D86" s="43" t="s">
        <v>4588</v>
      </c>
      <c r="E86" s="43" t="s">
        <v>4589</v>
      </c>
      <c r="F86" s="44" t="s">
        <v>31</v>
      </c>
      <c r="G86" s="45" t="s">
        <v>4590</v>
      </c>
      <c r="H86" s="44" t="s">
        <v>33</v>
      </c>
      <c r="I86" s="43" t="s">
        <v>36</v>
      </c>
    </row>
    <row r="87" spans="2:11" s="42" customFormat="1" ht="13.5" x14ac:dyDescent="0.25">
      <c r="B87" s="43"/>
      <c r="C87" s="43" t="s">
        <v>4523</v>
      </c>
      <c r="D87" s="43"/>
      <c r="E87" s="43"/>
      <c r="F87" s="44"/>
      <c r="G87" s="45"/>
      <c r="H87" s="44"/>
      <c r="I87" s="43"/>
    </row>
    <row r="88" spans="2:11" s="2" customFormat="1" ht="13.5" x14ac:dyDescent="0.25">
      <c r="B88" s="46">
        <v>2216460</v>
      </c>
      <c r="C88" s="46" t="s">
        <v>4584</v>
      </c>
      <c r="D88" s="46" t="s">
        <v>4585</v>
      </c>
      <c r="E88" s="46" t="s">
        <v>96</v>
      </c>
      <c r="F88" s="47">
        <v>241450</v>
      </c>
      <c r="G88" s="47">
        <v>3537.1217750000001</v>
      </c>
      <c r="H88" s="47">
        <v>0.73</v>
      </c>
      <c r="I88" s="46"/>
    </row>
    <row r="89" spans="2:11" s="1" customFormat="1" ht="13.5" x14ac:dyDescent="0.25">
      <c r="B89" s="48"/>
      <c r="C89" s="48" t="s">
        <v>4591</v>
      </c>
      <c r="D89" s="48"/>
      <c r="E89" s="48"/>
      <c r="F89" s="49"/>
      <c r="G89" s="49">
        <v>3537.1217750000001</v>
      </c>
      <c r="H89" s="49">
        <v>0.73</v>
      </c>
      <c r="I89" s="48"/>
    </row>
    <row r="91" spans="2:11" x14ac:dyDescent="0.25">
      <c r="C91" s="1" t="s">
        <v>42</v>
      </c>
    </row>
    <row r="92" spans="2:11" x14ac:dyDescent="0.25">
      <c r="C92" s="37" t="s">
        <v>43</v>
      </c>
      <c r="D92" s="37"/>
      <c r="E92" s="37"/>
      <c r="F92" s="37"/>
      <c r="G92" s="37"/>
      <c r="H92" s="37"/>
      <c r="I92" s="37"/>
      <c r="J92" s="37"/>
      <c r="K92" s="37"/>
    </row>
    <row r="93" spans="2:11" x14ac:dyDescent="0.25">
      <c r="C93" s="2" t="s">
        <v>44</v>
      </c>
    </row>
    <row r="94" spans="2:11" x14ac:dyDescent="0.25">
      <c r="C94" s="2" t="s">
        <v>45</v>
      </c>
    </row>
    <row r="95" spans="2:11" x14ac:dyDescent="0.25">
      <c r="C95" s="2" t="s">
        <v>46</v>
      </c>
    </row>
    <row r="96" spans="2:11" x14ac:dyDescent="0.25">
      <c r="C96" s="2" t="s">
        <v>47</v>
      </c>
    </row>
    <row r="98" spans="3:6" x14ac:dyDescent="0.25">
      <c r="C98" s="77" t="s">
        <v>4788</v>
      </c>
      <c r="E98" s="77" t="s">
        <v>4789</v>
      </c>
      <c r="F98" s="78"/>
    </row>
    <row r="99" spans="3:6" x14ac:dyDescent="0.25">
      <c r="E99" s="2" t="s">
        <v>4823</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dimension ref="A1:IV119"/>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2547</v>
      </c>
      <c r="J2" s="38" t="s">
        <v>4517</v>
      </c>
    </row>
    <row r="3" spans="1:54" ht="16.5" x14ac:dyDescent="0.3">
      <c r="C3" s="1" t="s">
        <v>26</v>
      </c>
      <c r="D3" s="21" t="s">
        <v>2548</v>
      </c>
      <c r="F3" s="71" t="s">
        <v>4727</v>
      </c>
      <c r="G3" s="13" t="s">
        <v>4442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2027</v>
      </c>
      <c r="C10" s="57" t="s">
        <v>2028</v>
      </c>
      <c r="D10" s="54" t="s">
        <v>2029</v>
      </c>
      <c r="E10" s="6" t="s">
        <v>152</v>
      </c>
      <c r="F10" s="19">
        <v>272235</v>
      </c>
      <c r="G10" s="24">
        <v>8316.64</v>
      </c>
      <c r="H10" s="24">
        <v>4.1900000000000004</v>
      </c>
      <c r="I10" s="31"/>
      <c r="J10" s="31"/>
      <c r="K10" s="35"/>
    </row>
    <row r="11" spans="1:54" x14ac:dyDescent="0.25">
      <c r="B11" s="8" t="s">
        <v>1973</v>
      </c>
      <c r="C11" s="57" t="s">
        <v>1974</v>
      </c>
      <c r="D11" s="54" t="s">
        <v>1975</v>
      </c>
      <c r="E11" s="6" t="s">
        <v>1976</v>
      </c>
      <c r="F11" s="19">
        <v>4424127</v>
      </c>
      <c r="G11" s="24">
        <v>8149.24</v>
      </c>
      <c r="H11" s="24">
        <v>4.0999999999999996</v>
      </c>
      <c r="I11" s="31"/>
      <c r="J11" s="31"/>
      <c r="K11" s="35"/>
    </row>
    <row r="12" spans="1:54" x14ac:dyDescent="0.25">
      <c r="B12" s="8" t="s">
        <v>1895</v>
      </c>
      <c r="C12" s="57" t="s">
        <v>1896</v>
      </c>
      <c r="D12" s="54" t="s">
        <v>1897</v>
      </c>
      <c r="E12" s="6" t="s">
        <v>96</v>
      </c>
      <c r="F12" s="19">
        <v>343255</v>
      </c>
      <c r="G12" s="24">
        <v>7048.05</v>
      </c>
      <c r="H12" s="24">
        <v>3.55</v>
      </c>
      <c r="I12" s="31"/>
      <c r="J12" s="31"/>
      <c r="K12" s="35"/>
    </row>
    <row r="13" spans="1:54" x14ac:dyDescent="0.25">
      <c r="B13" s="8" t="s">
        <v>1964</v>
      </c>
      <c r="C13" s="57" t="s">
        <v>1965</v>
      </c>
      <c r="D13" s="54" t="s">
        <v>1966</v>
      </c>
      <c r="E13" s="6" t="s">
        <v>290</v>
      </c>
      <c r="F13" s="19">
        <v>2091800</v>
      </c>
      <c r="G13" s="24">
        <v>6947.91</v>
      </c>
      <c r="H13" s="24">
        <v>3.5</v>
      </c>
      <c r="I13" s="31"/>
      <c r="J13" s="31"/>
      <c r="K13" s="35"/>
    </row>
    <row r="14" spans="1:54" x14ac:dyDescent="0.25">
      <c r="B14" s="8" t="s">
        <v>1983</v>
      </c>
      <c r="C14" s="57" t="s">
        <v>1984</v>
      </c>
      <c r="D14" s="54" t="s">
        <v>1985</v>
      </c>
      <c r="E14" s="6" t="s">
        <v>1976</v>
      </c>
      <c r="F14" s="19">
        <v>231295</v>
      </c>
      <c r="G14" s="24">
        <v>6485.51</v>
      </c>
      <c r="H14" s="24">
        <v>3.27</v>
      </c>
      <c r="I14" s="31"/>
      <c r="J14" s="31"/>
      <c r="K14" s="35"/>
    </row>
    <row r="15" spans="1:54" x14ac:dyDescent="0.25">
      <c r="B15" s="8" t="s">
        <v>93</v>
      </c>
      <c r="C15" s="57" t="s">
        <v>94</v>
      </c>
      <c r="D15" s="54" t="s">
        <v>95</v>
      </c>
      <c r="E15" s="6" t="s">
        <v>96</v>
      </c>
      <c r="F15" s="19">
        <v>497804</v>
      </c>
      <c r="G15" s="24">
        <v>6271.33</v>
      </c>
      <c r="H15" s="24">
        <v>3.16</v>
      </c>
      <c r="I15" s="31"/>
      <c r="J15" s="31"/>
      <c r="K15" s="35"/>
    </row>
    <row r="16" spans="1:54" x14ac:dyDescent="0.25">
      <c r="B16" s="8" t="s">
        <v>892</v>
      </c>
      <c r="C16" s="57" t="s">
        <v>893</v>
      </c>
      <c r="D16" s="54" t="s">
        <v>894</v>
      </c>
      <c r="E16" s="6" t="s">
        <v>197</v>
      </c>
      <c r="F16" s="19">
        <v>4534959</v>
      </c>
      <c r="G16" s="24">
        <v>5888.64</v>
      </c>
      <c r="H16" s="24">
        <v>2.97</v>
      </c>
      <c r="I16" s="31"/>
      <c r="J16" s="31"/>
      <c r="K16" s="35"/>
    </row>
    <row r="17" spans="2:11" x14ac:dyDescent="0.25">
      <c r="B17" s="8" t="s">
        <v>75</v>
      </c>
      <c r="C17" s="57" t="s">
        <v>76</v>
      </c>
      <c r="D17" s="54" t="s">
        <v>77</v>
      </c>
      <c r="E17" s="6" t="s">
        <v>78</v>
      </c>
      <c r="F17" s="19">
        <v>287539</v>
      </c>
      <c r="G17" s="24">
        <v>5824.97</v>
      </c>
      <c r="H17" s="24">
        <v>2.93</v>
      </c>
      <c r="I17" s="31"/>
      <c r="J17" s="31"/>
      <c r="K17" s="35"/>
    </row>
    <row r="18" spans="2:11" x14ac:dyDescent="0.25">
      <c r="B18" s="8" t="s">
        <v>1953</v>
      </c>
      <c r="C18" s="57" t="s">
        <v>1954</v>
      </c>
      <c r="D18" s="54" t="s">
        <v>1955</v>
      </c>
      <c r="E18" s="6" t="s">
        <v>145</v>
      </c>
      <c r="F18" s="19">
        <v>794934</v>
      </c>
      <c r="G18" s="24">
        <v>5774.4</v>
      </c>
      <c r="H18" s="24">
        <v>2.91</v>
      </c>
      <c r="I18" s="31"/>
      <c r="J18" s="31"/>
      <c r="K18" s="35"/>
    </row>
    <row r="19" spans="2:11" x14ac:dyDescent="0.25">
      <c r="B19" s="8" t="s">
        <v>406</v>
      </c>
      <c r="C19" s="57" t="s">
        <v>407</v>
      </c>
      <c r="D19" s="54" t="s">
        <v>408</v>
      </c>
      <c r="E19" s="6" t="s">
        <v>371</v>
      </c>
      <c r="F19" s="19">
        <v>3329764</v>
      </c>
      <c r="G19" s="24">
        <v>5397.55</v>
      </c>
      <c r="H19" s="24">
        <v>2.72</v>
      </c>
      <c r="I19" s="31"/>
      <c r="J19" s="31"/>
      <c r="K19" s="35"/>
    </row>
    <row r="20" spans="2:11" x14ac:dyDescent="0.25">
      <c r="B20" s="8" t="s">
        <v>309</v>
      </c>
      <c r="C20" s="57" t="s">
        <v>310</v>
      </c>
      <c r="D20" s="54" t="s">
        <v>311</v>
      </c>
      <c r="E20" s="6" t="s">
        <v>53</v>
      </c>
      <c r="F20" s="19">
        <v>2299507</v>
      </c>
      <c r="G20" s="24">
        <v>5314.16</v>
      </c>
      <c r="H20" s="24">
        <v>2.68</v>
      </c>
      <c r="I20" s="31"/>
      <c r="J20" s="31"/>
      <c r="K20" s="35"/>
    </row>
    <row r="21" spans="2:11" x14ac:dyDescent="0.25">
      <c r="B21" s="8" t="s">
        <v>322</v>
      </c>
      <c r="C21" s="57" t="s">
        <v>323</v>
      </c>
      <c r="D21" s="54" t="s">
        <v>324</v>
      </c>
      <c r="E21" s="6" t="s">
        <v>251</v>
      </c>
      <c r="F21" s="19">
        <v>467443</v>
      </c>
      <c r="G21" s="24">
        <v>5287.72</v>
      </c>
      <c r="H21" s="24">
        <v>2.66</v>
      </c>
      <c r="I21" s="31"/>
      <c r="J21" s="31"/>
      <c r="K21" s="35"/>
    </row>
    <row r="22" spans="2:11" x14ac:dyDescent="0.25">
      <c r="B22" s="8" t="s">
        <v>543</v>
      </c>
      <c r="C22" s="57" t="s">
        <v>544</v>
      </c>
      <c r="D22" s="54" t="s">
        <v>545</v>
      </c>
      <c r="E22" s="6" t="s">
        <v>190</v>
      </c>
      <c r="F22" s="19">
        <v>176382</v>
      </c>
      <c r="G22" s="24">
        <v>5233.43</v>
      </c>
      <c r="H22" s="24">
        <v>2.64</v>
      </c>
      <c r="I22" s="31"/>
      <c r="J22" s="31"/>
      <c r="K22" s="35"/>
    </row>
    <row r="23" spans="2:11" x14ac:dyDescent="0.25">
      <c r="B23" s="8" t="s">
        <v>2039</v>
      </c>
      <c r="C23" s="57" t="s">
        <v>2040</v>
      </c>
      <c r="D23" s="54" t="s">
        <v>2041</v>
      </c>
      <c r="E23" s="6" t="s">
        <v>340</v>
      </c>
      <c r="F23" s="19">
        <v>188465</v>
      </c>
      <c r="G23" s="24">
        <v>5117.01</v>
      </c>
      <c r="H23" s="24">
        <v>2.58</v>
      </c>
      <c r="I23" s="31"/>
      <c r="J23" s="31"/>
      <c r="K23" s="35"/>
    </row>
    <row r="24" spans="2:11" x14ac:dyDescent="0.25">
      <c r="B24" s="8" t="s">
        <v>913</v>
      </c>
      <c r="C24" s="57" t="s">
        <v>914</v>
      </c>
      <c r="D24" s="54" t="s">
        <v>915</v>
      </c>
      <c r="E24" s="6" t="s">
        <v>152</v>
      </c>
      <c r="F24" s="19">
        <v>95887</v>
      </c>
      <c r="G24" s="24">
        <v>4928.74</v>
      </c>
      <c r="H24" s="24">
        <v>2.48</v>
      </c>
      <c r="I24" s="31"/>
      <c r="J24" s="31"/>
      <c r="K24" s="35"/>
    </row>
    <row r="25" spans="2:11" x14ac:dyDescent="0.25">
      <c r="B25" s="8" t="s">
        <v>1970</v>
      </c>
      <c r="C25" s="57" t="s">
        <v>1971</v>
      </c>
      <c r="D25" s="54" t="s">
        <v>1972</v>
      </c>
      <c r="E25" s="6" t="s">
        <v>74</v>
      </c>
      <c r="F25" s="19">
        <v>907467</v>
      </c>
      <c r="G25" s="24">
        <v>4727</v>
      </c>
      <c r="H25" s="24">
        <v>2.38</v>
      </c>
      <c r="I25" s="31"/>
      <c r="J25" s="31"/>
      <c r="K25" s="35"/>
    </row>
    <row r="26" spans="2:11" x14ac:dyDescent="0.25">
      <c r="B26" s="8" t="s">
        <v>219</v>
      </c>
      <c r="C26" s="57" t="s">
        <v>220</v>
      </c>
      <c r="D26" s="54" t="s">
        <v>221</v>
      </c>
      <c r="E26" s="6" t="s">
        <v>74</v>
      </c>
      <c r="F26" s="19">
        <v>16489</v>
      </c>
      <c r="G26" s="24">
        <v>4724.6400000000003</v>
      </c>
      <c r="H26" s="24">
        <v>2.38</v>
      </c>
      <c r="I26" s="31"/>
      <c r="J26" s="31"/>
      <c r="K26" s="35"/>
    </row>
    <row r="27" spans="2:11" x14ac:dyDescent="0.25">
      <c r="B27" s="8" t="s">
        <v>465</v>
      </c>
      <c r="C27" s="57" t="s">
        <v>466</v>
      </c>
      <c r="D27" s="54" t="s">
        <v>467</v>
      </c>
      <c r="E27" s="6" t="s">
        <v>244</v>
      </c>
      <c r="F27" s="19">
        <v>316129</v>
      </c>
      <c r="G27" s="24">
        <v>4489.3500000000004</v>
      </c>
      <c r="H27" s="24">
        <v>2.2599999999999998</v>
      </c>
      <c r="I27" s="31"/>
      <c r="J27" s="31"/>
      <c r="K27" s="35"/>
    </row>
    <row r="28" spans="2:11" x14ac:dyDescent="0.25">
      <c r="B28" s="8" t="s">
        <v>2083</v>
      </c>
      <c r="C28" s="57" t="s">
        <v>2084</v>
      </c>
      <c r="D28" s="54" t="s">
        <v>2085</v>
      </c>
      <c r="E28" s="6" t="s">
        <v>340</v>
      </c>
      <c r="F28" s="19">
        <v>179406</v>
      </c>
      <c r="G28" s="24">
        <v>4447.92</v>
      </c>
      <c r="H28" s="24">
        <v>2.2400000000000002</v>
      </c>
      <c r="I28" s="31"/>
      <c r="J28" s="31"/>
      <c r="K28" s="35"/>
    </row>
    <row r="29" spans="2:11" x14ac:dyDescent="0.25">
      <c r="B29" s="8" t="s">
        <v>2036</v>
      </c>
      <c r="C29" s="57" t="s">
        <v>2037</v>
      </c>
      <c r="D29" s="54" t="s">
        <v>2038</v>
      </c>
      <c r="E29" s="6" t="s">
        <v>82</v>
      </c>
      <c r="F29" s="19">
        <v>109967</v>
      </c>
      <c r="G29" s="24">
        <v>4425.84</v>
      </c>
      <c r="H29" s="24">
        <v>2.23</v>
      </c>
      <c r="I29" s="31"/>
      <c r="J29" s="31"/>
      <c r="K29" s="35"/>
    </row>
    <row r="30" spans="2:11" x14ac:dyDescent="0.25">
      <c r="B30" s="8" t="s">
        <v>1989</v>
      </c>
      <c r="C30" s="57" t="s">
        <v>1990</v>
      </c>
      <c r="D30" s="54" t="s">
        <v>1991</v>
      </c>
      <c r="E30" s="6" t="s">
        <v>1992</v>
      </c>
      <c r="F30" s="19">
        <v>1652899</v>
      </c>
      <c r="G30" s="24">
        <v>4273.57</v>
      </c>
      <c r="H30" s="24">
        <v>2.15</v>
      </c>
      <c r="I30" s="31"/>
      <c r="J30" s="31"/>
      <c r="K30" s="35"/>
    </row>
    <row r="31" spans="2:11" x14ac:dyDescent="0.25">
      <c r="B31" s="8" t="s">
        <v>1898</v>
      </c>
      <c r="C31" s="57" t="s">
        <v>1899</v>
      </c>
      <c r="D31" s="54" t="s">
        <v>1900</v>
      </c>
      <c r="E31" s="6" t="s">
        <v>104</v>
      </c>
      <c r="F31" s="19">
        <v>309624</v>
      </c>
      <c r="G31" s="24">
        <v>4235.5</v>
      </c>
      <c r="H31" s="24">
        <v>2.13</v>
      </c>
      <c r="I31" s="31"/>
      <c r="J31" s="31"/>
      <c r="K31" s="35"/>
    </row>
    <row r="32" spans="2:11" x14ac:dyDescent="0.25">
      <c r="B32" s="8" t="s">
        <v>766</v>
      </c>
      <c r="C32" s="57" t="s">
        <v>767</v>
      </c>
      <c r="D32" s="54" t="s">
        <v>768</v>
      </c>
      <c r="E32" s="6" t="s">
        <v>251</v>
      </c>
      <c r="F32" s="19">
        <v>164615</v>
      </c>
      <c r="G32" s="24">
        <v>4164.2700000000004</v>
      </c>
      <c r="H32" s="24">
        <v>2.1</v>
      </c>
      <c r="I32" s="31"/>
      <c r="J32" s="31"/>
      <c r="K32" s="35"/>
    </row>
    <row r="33" spans="2:11" x14ac:dyDescent="0.25">
      <c r="B33" s="8" t="s">
        <v>942</v>
      </c>
      <c r="C33" s="57" t="s">
        <v>943</v>
      </c>
      <c r="D33" s="54" t="s">
        <v>944</v>
      </c>
      <c r="E33" s="6" t="s">
        <v>251</v>
      </c>
      <c r="F33" s="19">
        <v>722294</v>
      </c>
      <c r="G33" s="24">
        <v>4024.62</v>
      </c>
      <c r="H33" s="24">
        <v>2.0299999999999998</v>
      </c>
      <c r="I33" s="31"/>
      <c r="J33" s="31"/>
      <c r="K33" s="35"/>
    </row>
    <row r="34" spans="2:11" x14ac:dyDescent="0.25">
      <c r="B34" s="8" t="s">
        <v>760</v>
      </c>
      <c r="C34" s="57" t="s">
        <v>761</v>
      </c>
      <c r="D34" s="54" t="s">
        <v>762</v>
      </c>
      <c r="E34" s="6" t="s">
        <v>318</v>
      </c>
      <c r="F34" s="19">
        <v>359361</v>
      </c>
      <c r="G34" s="24">
        <v>4016.76</v>
      </c>
      <c r="H34" s="24">
        <v>2.02</v>
      </c>
      <c r="I34" s="31"/>
      <c r="J34" s="31"/>
      <c r="K34" s="35"/>
    </row>
    <row r="35" spans="2:11" x14ac:dyDescent="0.25">
      <c r="B35" s="8" t="s">
        <v>1901</v>
      </c>
      <c r="C35" s="57" t="s">
        <v>1216</v>
      </c>
      <c r="D35" s="54" t="s">
        <v>1902</v>
      </c>
      <c r="E35" s="6" t="s">
        <v>53</v>
      </c>
      <c r="F35" s="19">
        <v>829082</v>
      </c>
      <c r="G35" s="24">
        <v>3627.23</v>
      </c>
      <c r="H35" s="24">
        <v>1.83</v>
      </c>
      <c r="I35" s="31"/>
      <c r="J35" s="31"/>
      <c r="K35" s="35"/>
    </row>
    <row r="36" spans="2:11" x14ac:dyDescent="0.25">
      <c r="B36" s="8" t="s">
        <v>344</v>
      </c>
      <c r="C36" s="57" t="s">
        <v>345</v>
      </c>
      <c r="D36" s="54" t="s">
        <v>346</v>
      </c>
      <c r="E36" s="6" t="s">
        <v>53</v>
      </c>
      <c r="F36" s="19">
        <v>3672133</v>
      </c>
      <c r="G36" s="24">
        <v>3516.07</v>
      </c>
      <c r="H36" s="24">
        <v>1.77</v>
      </c>
      <c r="I36" s="31"/>
      <c r="J36" s="31"/>
      <c r="K36" s="35"/>
    </row>
    <row r="37" spans="2:11" x14ac:dyDescent="0.25">
      <c r="B37" s="8" t="s">
        <v>1920</v>
      </c>
      <c r="C37" s="57" t="s">
        <v>1921</v>
      </c>
      <c r="D37" s="54" t="s">
        <v>1922</v>
      </c>
      <c r="E37" s="6" t="s">
        <v>505</v>
      </c>
      <c r="F37" s="19">
        <v>639243</v>
      </c>
      <c r="G37" s="24">
        <v>3506.25</v>
      </c>
      <c r="H37" s="24">
        <v>1.77</v>
      </c>
      <c r="I37" s="31"/>
      <c r="J37" s="31"/>
      <c r="K37" s="35"/>
    </row>
    <row r="38" spans="2:11" x14ac:dyDescent="0.25">
      <c r="B38" s="8" t="s">
        <v>1829</v>
      </c>
      <c r="C38" s="57" t="s">
        <v>1830</v>
      </c>
      <c r="D38" s="54" t="s">
        <v>1831</v>
      </c>
      <c r="E38" s="6" t="s">
        <v>443</v>
      </c>
      <c r="F38" s="19">
        <v>99321</v>
      </c>
      <c r="G38" s="24">
        <v>3492.03</v>
      </c>
      <c r="H38" s="24">
        <v>1.76</v>
      </c>
      <c r="I38" s="31"/>
      <c r="J38" s="31"/>
      <c r="K38" s="35"/>
    </row>
    <row r="39" spans="2:11" x14ac:dyDescent="0.25">
      <c r="B39" s="8" t="s">
        <v>271</v>
      </c>
      <c r="C39" s="57" t="s">
        <v>272</v>
      </c>
      <c r="D39" s="54" t="s">
        <v>273</v>
      </c>
      <c r="E39" s="6" t="s">
        <v>188</v>
      </c>
      <c r="F39" s="19">
        <v>453594</v>
      </c>
      <c r="G39" s="24">
        <v>3393.34</v>
      </c>
      <c r="H39" s="24">
        <v>1.71</v>
      </c>
      <c r="I39" s="31"/>
      <c r="J39" s="31"/>
      <c r="K39" s="35"/>
    </row>
    <row r="40" spans="2:11" x14ac:dyDescent="0.25">
      <c r="B40" s="8" t="s">
        <v>1959</v>
      </c>
      <c r="C40" s="57" t="s">
        <v>1960</v>
      </c>
      <c r="D40" s="54" t="s">
        <v>1961</v>
      </c>
      <c r="E40" s="6" t="s">
        <v>152</v>
      </c>
      <c r="F40" s="19">
        <v>2729632</v>
      </c>
      <c r="G40" s="24">
        <v>3376.55</v>
      </c>
      <c r="H40" s="24">
        <v>1.7</v>
      </c>
      <c r="I40" s="31"/>
      <c r="J40" s="31"/>
      <c r="K40" s="35"/>
    </row>
    <row r="41" spans="2:11" x14ac:dyDescent="0.25">
      <c r="B41" s="8" t="s">
        <v>1986</v>
      </c>
      <c r="C41" s="57" t="s">
        <v>1987</v>
      </c>
      <c r="D41" s="54" t="s">
        <v>1988</v>
      </c>
      <c r="E41" s="6" t="s">
        <v>156</v>
      </c>
      <c r="F41" s="19">
        <v>375492</v>
      </c>
      <c r="G41" s="24">
        <v>3332.49</v>
      </c>
      <c r="H41" s="24">
        <v>1.68</v>
      </c>
      <c r="I41" s="31"/>
      <c r="J41" s="31"/>
      <c r="K41" s="35"/>
    </row>
    <row r="42" spans="2:11" x14ac:dyDescent="0.25">
      <c r="B42" s="8" t="s">
        <v>549</v>
      </c>
      <c r="C42" s="57" t="s">
        <v>550</v>
      </c>
      <c r="D42" s="54" t="s">
        <v>551</v>
      </c>
      <c r="E42" s="6" t="s">
        <v>152</v>
      </c>
      <c r="F42" s="19">
        <v>76885</v>
      </c>
      <c r="G42" s="24">
        <v>3138.95</v>
      </c>
      <c r="H42" s="24">
        <v>1.58</v>
      </c>
      <c r="I42" s="31"/>
      <c r="J42" s="31"/>
      <c r="K42" s="35"/>
    </row>
    <row r="43" spans="2:11" x14ac:dyDescent="0.25">
      <c r="B43" s="8" t="s">
        <v>79</v>
      </c>
      <c r="C43" s="57" t="s">
        <v>80</v>
      </c>
      <c r="D43" s="54" t="s">
        <v>81</v>
      </c>
      <c r="E43" s="6" t="s">
        <v>82</v>
      </c>
      <c r="F43" s="19">
        <v>65436</v>
      </c>
      <c r="G43" s="24">
        <v>3059.03</v>
      </c>
      <c r="H43" s="24">
        <v>1.54</v>
      </c>
      <c r="I43" s="31"/>
      <c r="J43" s="31"/>
      <c r="K43" s="35"/>
    </row>
    <row r="44" spans="2:11" x14ac:dyDescent="0.25">
      <c r="B44" s="8" t="s">
        <v>2549</v>
      </c>
      <c r="C44" s="57" t="s">
        <v>2550</v>
      </c>
      <c r="D44" s="54" t="s">
        <v>2551</v>
      </c>
      <c r="E44" s="6" t="s">
        <v>318</v>
      </c>
      <c r="F44" s="19">
        <v>246941</v>
      </c>
      <c r="G44" s="24">
        <v>3054.41</v>
      </c>
      <c r="H44" s="24">
        <v>1.54</v>
      </c>
      <c r="I44" s="31"/>
      <c r="J44" s="31"/>
      <c r="K44" s="35"/>
    </row>
    <row r="45" spans="2:11" x14ac:dyDescent="0.25">
      <c r="B45" s="8" t="s">
        <v>2552</v>
      </c>
      <c r="C45" s="57" t="s">
        <v>2553</v>
      </c>
      <c r="D45" s="54" t="s">
        <v>2554</v>
      </c>
      <c r="E45" s="6" t="s">
        <v>290</v>
      </c>
      <c r="F45" s="19">
        <v>187155</v>
      </c>
      <c r="G45" s="24">
        <v>2988.87</v>
      </c>
      <c r="H45" s="24">
        <v>1.51</v>
      </c>
      <c r="I45" s="31"/>
      <c r="J45" s="31"/>
      <c r="K45" s="35"/>
    </row>
    <row r="46" spans="2:11" x14ac:dyDescent="0.25">
      <c r="B46" s="8" t="s">
        <v>1956</v>
      </c>
      <c r="C46" s="57" t="s">
        <v>1957</v>
      </c>
      <c r="D46" s="54" t="s">
        <v>1958</v>
      </c>
      <c r="E46" s="6" t="s">
        <v>112</v>
      </c>
      <c r="F46" s="19">
        <v>2929514</v>
      </c>
      <c r="G46" s="24">
        <v>2986.64</v>
      </c>
      <c r="H46" s="24">
        <v>1.5</v>
      </c>
      <c r="I46" s="31"/>
      <c r="J46" s="31"/>
      <c r="K46" s="35"/>
    </row>
    <row r="47" spans="2:11" x14ac:dyDescent="0.25">
      <c r="B47" s="8" t="s">
        <v>2555</v>
      </c>
      <c r="C47" s="57" t="s">
        <v>2556</v>
      </c>
      <c r="D47" s="54" t="s">
        <v>2557</v>
      </c>
      <c r="E47" s="6" t="s">
        <v>96</v>
      </c>
      <c r="F47" s="19">
        <v>364014</v>
      </c>
      <c r="G47" s="24">
        <v>2765.23</v>
      </c>
      <c r="H47" s="24">
        <v>1.39</v>
      </c>
      <c r="I47" s="31"/>
      <c r="J47" s="31"/>
      <c r="K47" s="35"/>
    </row>
    <row r="48" spans="2:11" x14ac:dyDescent="0.25">
      <c r="B48" s="8" t="s">
        <v>300</v>
      </c>
      <c r="C48" s="57" t="s">
        <v>301</v>
      </c>
      <c r="D48" s="54" t="s">
        <v>302</v>
      </c>
      <c r="E48" s="6" t="s">
        <v>135</v>
      </c>
      <c r="F48" s="19">
        <v>112870</v>
      </c>
      <c r="G48" s="24">
        <v>2602.27</v>
      </c>
      <c r="H48" s="24">
        <v>1.31</v>
      </c>
      <c r="I48" s="31"/>
      <c r="J48" s="31"/>
      <c r="K48" s="35"/>
    </row>
    <row r="49" spans="2:11" x14ac:dyDescent="0.25">
      <c r="B49" s="8" t="s">
        <v>412</v>
      </c>
      <c r="C49" s="57" t="s">
        <v>413</v>
      </c>
      <c r="D49" s="54" t="s">
        <v>414</v>
      </c>
      <c r="E49" s="6" t="s">
        <v>244</v>
      </c>
      <c r="F49" s="19">
        <v>480252</v>
      </c>
      <c r="G49" s="24">
        <v>2568.63</v>
      </c>
      <c r="H49" s="24">
        <v>1.29</v>
      </c>
      <c r="I49" s="31"/>
      <c r="J49" s="31"/>
      <c r="K49" s="35"/>
    </row>
    <row r="50" spans="2:11" x14ac:dyDescent="0.25">
      <c r="B50" s="8" t="s">
        <v>922</v>
      </c>
      <c r="C50" s="57" t="s">
        <v>565</v>
      </c>
      <c r="D50" s="54" t="s">
        <v>923</v>
      </c>
      <c r="E50" s="6" t="s">
        <v>112</v>
      </c>
      <c r="F50" s="19">
        <v>10565</v>
      </c>
      <c r="G50" s="24">
        <v>2345.83</v>
      </c>
      <c r="H50" s="24">
        <v>1.18</v>
      </c>
      <c r="I50" s="31"/>
      <c r="J50" s="31"/>
      <c r="K50" s="35"/>
    </row>
    <row r="51" spans="2:11" x14ac:dyDescent="0.25">
      <c r="B51" s="8" t="s">
        <v>861</v>
      </c>
      <c r="C51" s="57" t="s">
        <v>862</v>
      </c>
      <c r="D51" s="54" t="s">
        <v>863</v>
      </c>
      <c r="E51" s="6" t="s">
        <v>135</v>
      </c>
      <c r="F51" s="19">
        <v>312561</v>
      </c>
      <c r="G51" s="24">
        <v>2154.17</v>
      </c>
      <c r="H51" s="24">
        <v>1.08</v>
      </c>
      <c r="I51" s="31"/>
      <c r="J51" s="31"/>
      <c r="K51" s="35"/>
    </row>
    <row r="52" spans="2:11" x14ac:dyDescent="0.25">
      <c r="B52" s="8" t="s">
        <v>2110</v>
      </c>
      <c r="C52" s="57" t="s">
        <v>2111</v>
      </c>
      <c r="D52" s="54" t="s">
        <v>2112</v>
      </c>
      <c r="E52" s="6" t="s">
        <v>104</v>
      </c>
      <c r="F52" s="19">
        <v>345564</v>
      </c>
      <c r="G52" s="24">
        <v>2089.4499999999998</v>
      </c>
      <c r="H52" s="24">
        <v>1.05</v>
      </c>
      <c r="I52" s="31"/>
      <c r="J52" s="31"/>
      <c r="K52" s="35"/>
    </row>
    <row r="53" spans="2:11" x14ac:dyDescent="0.25">
      <c r="B53" s="8" t="s">
        <v>198</v>
      </c>
      <c r="C53" s="57" t="s">
        <v>199</v>
      </c>
      <c r="D53" s="54" t="s">
        <v>200</v>
      </c>
      <c r="E53" s="6" t="s">
        <v>96</v>
      </c>
      <c r="F53" s="19">
        <v>133885</v>
      </c>
      <c r="G53" s="24">
        <v>1976.54</v>
      </c>
      <c r="H53" s="24">
        <v>1</v>
      </c>
      <c r="I53" s="31"/>
      <c r="J53" s="31"/>
      <c r="K53" s="35"/>
    </row>
    <row r="54" spans="2:11" x14ac:dyDescent="0.25">
      <c r="B54" s="8" t="s">
        <v>2558</v>
      </c>
      <c r="C54" s="57" t="s">
        <v>2559</v>
      </c>
      <c r="D54" s="54" t="s">
        <v>2560</v>
      </c>
      <c r="E54" s="6" t="s">
        <v>96</v>
      </c>
      <c r="F54" s="19">
        <v>22297</v>
      </c>
      <c r="G54" s="24">
        <v>1711.21</v>
      </c>
      <c r="H54" s="24">
        <v>0.86</v>
      </c>
      <c r="I54" s="31"/>
      <c r="J54" s="31"/>
      <c r="K54" s="35"/>
    </row>
    <row r="55" spans="2:11" x14ac:dyDescent="0.25">
      <c r="B55" s="8" t="s">
        <v>2561</v>
      </c>
      <c r="C55" s="57" t="s">
        <v>2562</v>
      </c>
      <c r="D55" s="54" t="s">
        <v>2563</v>
      </c>
      <c r="E55" s="6" t="s">
        <v>290</v>
      </c>
      <c r="F55" s="19">
        <v>154718</v>
      </c>
      <c r="G55" s="24">
        <v>1617.96</v>
      </c>
      <c r="H55" s="24">
        <v>0.81</v>
      </c>
      <c r="I55" s="31"/>
      <c r="J55" s="31"/>
      <c r="K55" s="35"/>
    </row>
    <row r="56" spans="2:11" x14ac:dyDescent="0.25">
      <c r="B56" s="8" t="s">
        <v>2564</v>
      </c>
      <c r="C56" s="57" t="s">
        <v>2565</v>
      </c>
      <c r="D56" s="54" t="s">
        <v>2566</v>
      </c>
      <c r="E56" s="6" t="s">
        <v>371</v>
      </c>
      <c r="F56" s="19">
        <v>141243</v>
      </c>
      <c r="G56" s="24">
        <v>1395.41</v>
      </c>
      <c r="H56" s="24">
        <v>0.7</v>
      </c>
      <c r="I56" s="31"/>
      <c r="J56" s="31"/>
      <c r="K56" s="35"/>
    </row>
    <row r="57" spans="2:11" x14ac:dyDescent="0.25">
      <c r="B57" s="8" t="s">
        <v>558</v>
      </c>
      <c r="C57" s="57" t="s">
        <v>559</v>
      </c>
      <c r="D57" s="54" t="s">
        <v>560</v>
      </c>
      <c r="E57" s="6" t="s">
        <v>244</v>
      </c>
      <c r="F57" s="19">
        <v>129966</v>
      </c>
      <c r="G57" s="24">
        <v>1081.97</v>
      </c>
      <c r="H57" s="24">
        <v>0.54</v>
      </c>
      <c r="I57" s="31"/>
      <c r="J57" s="31"/>
      <c r="K57" s="35"/>
    </row>
    <row r="58" spans="2:11" x14ac:dyDescent="0.25">
      <c r="B58" s="8" t="s">
        <v>499</v>
      </c>
      <c r="C58" s="57" t="s">
        <v>500</v>
      </c>
      <c r="D58" s="54" t="s">
        <v>501</v>
      </c>
      <c r="E58" s="6" t="s">
        <v>251</v>
      </c>
      <c r="F58" s="19">
        <v>4836</v>
      </c>
      <c r="G58" s="24">
        <v>839.82</v>
      </c>
      <c r="H58" s="24">
        <v>0.42</v>
      </c>
      <c r="I58" s="31"/>
      <c r="J58" s="31"/>
      <c r="K58" s="35"/>
    </row>
    <row r="59" spans="2:11" x14ac:dyDescent="0.25">
      <c r="B59" s="8" t="s">
        <v>2567</v>
      </c>
      <c r="C59" s="57" t="s">
        <v>2568</v>
      </c>
      <c r="D59" s="54" t="s">
        <v>2569</v>
      </c>
      <c r="E59" s="6" t="s">
        <v>505</v>
      </c>
      <c r="F59" s="19">
        <v>80118</v>
      </c>
      <c r="G59" s="24">
        <v>284.33999999999997</v>
      </c>
      <c r="H59" s="24">
        <v>0.14000000000000001</v>
      </c>
      <c r="I59" s="31"/>
      <c r="J59" s="31"/>
      <c r="K59" s="35"/>
    </row>
    <row r="60" spans="2:11" x14ac:dyDescent="0.25">
      <c r="C60" s="58" t="s">
        <v>39</v>
      </c>
      <c r="D60" s="54"/>
      <c r="E60" s="6"/>
      <c r="F60" s="19"/>
      <c r="G60" s="25">
        <v>198419.46</v>
      </c>
      <c r="H60" s="25">
        <v>99.92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12.6</v>
      </c>
      <c r="H100" s="24">
        <v>0.01</v>
      </c>
      <c r="I100" s="31"/>
      <c r="J100" s="31"/>
      <c r="K100" s="35"/>
    </row>
    <row r="101" spans="1:54" x14ac:dyDescent="0.25">
      <c r="C101" s="58" t="s">
        <v>39</v>
      </c>
      <c r="D101" s="54"/>
      <c r="E101" s="6"/>
      <c r="F101" s="19"/>
      <c r="G101" s="25">
        <v>12.6</v>
      </c>
      <c r="H101" s="25">
        <v>0.01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4705</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124.51</v>
      </c>
      <c r="H105" s="24">
        <v>6.9999999999999993E-2</v>
      </c>
      <c r="I105" s="31"/>
      <c r="J105" s="31"/>
      <c r="K105" s="35"/>
    </row>
    <row r="106" spans="1:54" x14ac:dyDescent="0.25">
      <c r="C106" s="58" t="s">
        <v>39</v>
      </c>
      <c r="D106" s="54"/>
      <c r="E106" s="6"/>
      <c r="F106" s="19"/>
      <c r="G106" s="25">
        <v>124.51</v>
      </c>
      <c r="H106" s="25">
        <v>6.9999999999999993E-2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198556.57</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7" t="s">
        <v>4788</v>
      </c>
      <c r="E118" s="77" t="s">
        <v>4789</v>
      </c>
      <c r="F118" s="78"/>
    </row>
    <row r="119" spans="3:6" x14ac:dyDescent="0.25">
      <c r="E119" s="2" t="s">
        <v>4824</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
  <dimension ref="A1:IV81"/>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2570</v>
      </c>
      <c r="J2" s="38" t="s">
        <v>4517</v>
      </c>
    </row>
    <row r="3" spans="1:54" ht="16.5" x14ac:dyDescent="0.3">
      <c r="C3" s="1" t="s">
        <v>26</v>
      </c>
      <c r="D3" s="21" t="s">
        <v>2571</v>
      </c>
      <c r="F3" s="71" t="s">
        <v>4727</v>
      </c>
      <c r="G3" s="13" t="s">
        <v>4443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8017789</v>
      </c>
      <c r="G10" s="24">
        <v>137044.06</v>
      </c>
      <c r="H10" s="24">
        <v>29.39</v>
      </c>
      <c r="I10" s="31"/>
      <c r="J10" s="31"/>
      <c r="K10" s="35"/>
    </row>
    <row r="11" spans="1:54" x14ac:dyDescent="0.25">
      <c r="B11" s="8" t="s">
        <v>61</v>
      </c>
      <c r="C11" s="57" t="s">
        <v>62</v>
      </c>
      <c r="D11" s="54" t="s">
        <v>63</v>
      </c>
      <c r="E11" s="6" t="s">
        <v>53</v>
      </c>
      <c r="F11" s="19">
        <v>10559662</v>
      </c>
      <c r="G11" s="24">
        <v>105237.59</v>
      </c>
      <c r="H11" s="24">
        <v>22.57</v>
      </c>
      <c r="I11" s="31"/>
      <c r="J11" s="31"/>
      <c r="K11" s="35"/>
    </row>
    <row r="12" spans="1:54" x14ac:dyDescent="0.25">
      <c r="B12" s="8" t="s">
        <v>129</v>
      </c>
      <c r="C12" s="57" t="s">
        <v>130</v>
      </c>
      <c r="D12" s="54" t="s">
        <v>131</v>
      </c>
      <c r="E12" s="6" t="s">
        <v>53</v>
      </c>
      <c r="F12" s="19">
        <v>2423101</v>
      </c>
      <c r="G12" s="24">
        <v>46235.19</v>
      </c>
      <c r="H12" s="24">
        <v>9.92</v>
      </c>
      <c r="I12" s="31"/>
      <c r="J12" s="31"/>
      <c r="K12" s="35"/>
    </row>
    <row r="13" spans="1:54" x14ac:dyDescent="0.25">
      <c r="B13" s="8" t="s">
        <v>68</v>
      </c>
      <c r="C13" s="57" t="s">
        <v>69</v>
      </c>
      <c r="D13" s="54" t="s">
        <v>70</v>
      </c>
      <c r="E13" s="6" t="s">
        <v>53</v>
      </c>
      <c r="F13" s="19">
        <v>4178231</v>
      </c>
      <c r="G13" s="24">
        <v>46056.639999999999</v>
      </c>
      <c r="H13" s="24">
        <v>9.8800000000000008</v>
      </c>
      <c r="I13" s="31"/>
      <c r="J13" s="31"/>
      <c r="K13" s="35"/>
    </row>
    <row r="14" spans="1:54" x14ac:dyDescent="0.25">
      <c r="B14" s="8" t="s">
        <v>83</v>
      </c>
      <c r="C14" s="57" t="s">
        <v>84</v>
      </c>
      <c r="D14" s="54" t="s">
        <v>85</v>
      </c>
      <c r="E14" s="6" t="s">
        <v>53</v>
      </c>
      <c r="F14" s="19">
        <v>7165626</v>
      </c>
      <c r="G14" s="24">
        <v>46006.9</v>
      </c>
      <c r="H14" s="24">
        <v>9.8699999999999992</v>
      </c>
      <c r="I14" s="31"/>
      <c r="J14" s="31"/>
      <c r="K14" s="35"/>
    </row>
    <row r="15" spans="1:54" x14ac:dyDescent="0.25">
      <c r="B15" s="8" t="s">
        <v>965</v>
      </c>
      <c r="C15" s="57" t="s">
        <v>709</v>
      </c>
      <c r="D15" s="54" t="s">
        <v>966</v>
      </c>
      <c r="E15" s="6" t="s">
        <v>53</v>
      </c>
      <c r="F15" s="19">
        <v>1873777</v>
      </c>
      <c r="G15" s="24">
        <v>29960.76</v>
      </c>
      <c r="H15" s="24">
        <v>6.43</v>
      </c>
      <c r="I15" s="31"/>
      <c r="J15" s="31"/>
      <c r="K15" s="35"/>
    </row>
    <row r="16" spans="1:54" x14ac:dyDescent="0.25">
      <c r="B16" s="8" t="s">
        <v>309</v>
      </c>
      <c r="C16" s="57" t="s">
        <v>310</v>
      </c>
      <c r="D16" s="54" t="s">
        <v>311</v>
      </c>
      <c r="E16" s="6" t="s">
        <v>53</v>
      </c>
      <c r="F16" s="19">
        <v>5276869</v>
      </c>
      <c r="G16" s="24">
        <v>12194.84</v>
      </c>
      <c r="H16" s="24">
        <v>2.62</v>
      </c>
      <c r="I16" s="31"/>
      <c r="J16" s="31"/>
      <c r="K16" s="35"/>
    </row>
    <row r="17" spans="2:11" x14ac:dyDescent="0.25">
      <c r="B17" s="8" t="s">
        <v>2572</v>
      </c>
      <c r="C17" s="57" t="s">
        <v>2573</v>
      </c>
      <c r="D17" s="54" t="s">
        <v>2574</v>
      </c>
      <c r="E17" s="6" t="s">
        <v>53</v>
      </c>
      <c r="F17" s="19">
        <v>1364499</v>
      </c>
      <c r="G17" s="24">
        <v>10744.07</v>
      </c>
      <c r="H17" s="24">
        <v>2.2999999999999998</v>
      </c>
      <c r="I17" s="31"/>
      <c r="J17" s="31"/>
      <c r="K17" s="35"/>
    </row>
    <row r="18" spans="2:11" x14ac:dyDescent="0.25">
      <c r="B18" s="8" t="s">
        <v>884</v>
      </c>
      <c r="C18" s="57" t="s">
        <v>706</v>
      </c>
      <c r="D18" s="54" t="s">
        <v>885</v>
      </c>
      <c r="E18" s="6" t="s">
        <v>53</v>
      </c>
      <c r="F18" s="19">
        <v>6347659</v>
      </c>
      <c r="G18" s="24">
        <v>9911.8700000000008</v>
      </c>
      <c r="H18" s="24">
        <v>2.13</v>
      </c>
      <c r="I18" s="31"/>
      <c r="J18" s="31"/>
      <c r="K18" s="35"/>
    </row>
    <row r="19" spans="2:11" x14ac:dyDescent="0.25">
      <c r="B19" s="8" t="s">
        <v>2131</v>
      </c>
      <c r="C19" s="57" t="s">
        <v>1246</v>
      </c>
      <c r="D19" s="54" t="s">
        <v>2132</v>
      </c>
      <c r="E19" s="6" t="s">
        <v>53</v>
      </c>
      <c r="F19" s="19">
        <v>10808420</v>
      </c>
      <c r="G19" s="24">
        <v>9608.69</v>
      </c>
      <c r="H19" s="24">
        <v>2.06</v>
      </c>
      <c r="I19" s="31"/>
      <c r="J19" s="31"/>
      <c r="K19" s="35"/>
    </row>
    <row r="20" spans="2:11" x14ac:dyDescent="0.25">
      <c r="B20" s="8" t="s">
        <v>344</v>
      </c>
      <c r="C20" s="57" t="s">
        <v>345</v>
      </c>
      <c r="D20" s="54" t="s">
        <v>346</v>
      </c>
      <c r="E20" s="6" t="s">
        <v>53</v>
      </c>
      <c r="F20" s="19">
        <v>8426747</v>
      </c>
      <c r="G20" s="24">
        <v>8068.61</v>
      </c>
      <c r="H20" s="24">
        <v>1.73</v>
      </c>
      <c r="I20" s="31"/>
      <c r="J20" s="31"/>
      <c r="K20" s="35"/>
    </row>
    <row r="21" spans="2:11" x14ac:dyDescent="0.25">
      <c r="B21" s="8" t="s">
        <v>1977</v>
      </c>
      <c r="C21" s="57" t="s">
        <v>1978</v>
      </c>
      <c r="D21" s="54" t="s">
        <v>1979</v>
      </c>
      <c r="E21" s="6" t="s">
        <v>53</v>
      </c>
      <c r="F21" s="19">
        <v>2146037</v>
      </c>
      <c r="G21" s="24">
        <v>5180.53</v>
      </c>
      <c r="H21" s="24">
        <v>1.1100000000000001</v>
      </c>
      <c r="I21" s="31"/>
      <c r="J21" s="31"/>
      <c r="K21" s="35"/>
    </row>
    <row r="22" spans="2:11" x14ac:dyDescent="0.25">
      <c r="C22" s="58" t="s">
        <v>39</v>
      </c>
      <c r="D22" s="54"/>
      <c r="E22" s="6"/>
      <c r="F22" s="19"/>
      <c r="G22" s="25">
        <v>466249.75</v>
      </c>
      <c r="H22" s="25">
        <v>100.01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72.62</v>
      </c>
      <c r="H62" s="24">
        <v>0.02</v>
      </c>
      <c r="I62" s="31"/>
      <c r="J62" s="31"/>
      <c r="K62" s="35"/>
    </row>
    <row r="63" spans="1:11" x14ac:dyDescent="0.25">
      <c r="C63" s="58" t="s">
        <v>39</v>
      </c>
      <c r="D63" s="54"/>
      <c r="E63" s="6"/>
      <c r="F63" s="19"/>
      <c r="G63" s="25">
        <v>72.62</v>
      </c>
      <c r="H63" s="25">
        <v>0.02</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4705</v>
      </c>
      <c r="D66" s="54"/>
      <c r="E66" s="6"/>
      <c r="F66" s="19"/>
      <c r="G66" s="24" t="s">
        <v>2</v>
      </c>
      <c r="H66" s="24" t="s">
        <v>2</v>
      </c>
      <c r="I66" s="31"/>
      <c r="J66" s="31"/>
      <c r="K66" s="35"/>
      <c r="L66" s="3"/>
      <c r="AI66" s="3"/>
      <c r="AV66" s="3"/>
      <c r="AX66" s="3"/>
      <c r="BB66" s="3"/>
    </row>
    <row r="67" spans="1:54" x14ac:dyDescent="0.25">
      <c r="B67" s="8"/>
      <c r="C67" s="57" t="s">
        <v>40</v>
      </c>
      <c r="D67" s="54"/>
      <c r="E67" s="6"/>
      <c r="F67" s="19"/>
      <c r="G67" s="24">
        <v>-65.430000000000007</v>
      </c>
      <c r="H67" s="24">
        <v>-0.03</v>
      </c>
      <c r="I67" s="31"/>
      <c r="J67" s="31"/>
      <c r="K67" s="35"/>
    </row>
    <row r="68" spans="1:54" x14ac:dyDescent="0.25">
      <c r="C68" s="58" t="s">
        <v>39</v>
      </c>
      <c r="D68" s="54"/>
      <c r="E68" s="6"/>
      <c r="F68" s="19"/>
      <c r="G68" s="25">
        <v>-65.430000000000007</v>
      </c>
      <c r="H68" s="25">
        <v>-0.03</v>
      </c>
      <c r="I68" s="31"/>
      <c r="J68" s="31"/>
      <c r="K68" s="35"/>
    </row>
    <row r="69" spans="1:54" x14ac:dyDescent="0.25">
      <c r="C69" s="57"/>
      <c r="D69" s="54"/>
      <c r="E69" s="6"/>
      <c r="F69" s="19"/>
      <c r="G69" s="24"/>
      <c r="H69" s="24"/>
      <c r="I69" s="31"/>
      <c r="J69" s="31"/>
      <c r="K69" s="35"/>
    </row>
    <row r="70" spans="1:54" x14ac:dyDescent="0.25">
      <c r="C70" s="60" t="s">
        <v>41</v>
      </c>
      <c r="D70" s="55"/>
      <c r="E70" s="5"/>
      <c r="F70" s="20"/>
      <c r="G70" s="26">
        <v>466256.94</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7" t="s">
        <v>4788</v>
      </c>
      <c r="E80" s="77" t="s">
        <v>4789</v>
      </c>
      <c r="F80" s="78"/>
    </row>
    <row r="81" spans="5:5" x14ac:dyDescent="0.25">
      <c r="E81" s="2" t="s">
        <v>4825</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
  <dimension ref="A1:IV169"/>
  <sheetViews>
    <sheetView showGridLines="0" zoomScale="90" zoomScaleNormal="90" workbookViewId="0">
      <pane ySplit="6" topLeftCell="A14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2575</v>
      </c>
      <c r="J2" s="38" t="s">
        <v>4517</v>
      </c>
    </row>
    <row r="3" spans="1:54" ht="16.5" x14ac:dyDescent="0.3">
      <c r="C3" s="1" t="s">
        <v>26</v>
      </c>
      <c r="D3" s="21" t="s">
        <v>2576</v>
      </c>
      <c r="F3" s="71" t="s">
        <v>4727</v>
      </c>
      <c r="G3" s="13" t="s">
        <v>4444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5311</v>
      </c>
      <c r="G10" s="24">
        <v>90.8</v>
      </c>
      <c r="H10" s="24">
        <v>11.19</v>
      </c>
      <c r="I10" s="31"/>
      <c r="J10" s="31"/>
      <c r="K10" s="35"/>
    </row>
    <row r="11" spans="1:54" x14ac:dyDescent="0.25">
      <c r="B11" s="8" t="s">
        <v>194</v>
      </c>
      <c r="C11" s="57" t="s">
        <v>195</v>
      </c>
      <c r="D11" s="54" t="s">
        <v>196</v>
      </c>
      <c r="E11" s="6" t="s">
        <v>197</v>
      </c>
      <c r="F11" s="19">
        <v>2415</v>
      </c>
      <c r="G11" s="24">
        <v>62.42</v>
      </c>
      <c r="H11" s="24">
        <v>7.69</v>
      </c>
      <c r="I11" s="31"/>
      <c r="J11" s="31"/>
      <c r="K11" s="35"/>
    </row>
    <row r="12" spans="1:54" x14ac:dyDescent="0.25">
      <c r="B12" s="8" t="s">
        <v>61</v>
      </c>
      <c r="C12" s="57" t="s">
        <v>62</v>
      </c>
      <c r="D12" s="54" t="s">
        <v>63</v>
      </c>
      <c r="E12" s="6" t="s">
        <v>53</v>
      </c>
      <c r="F12" s="19">
        <v>4905</v>
      </c>
      <c r="G12" s="24">
        <v>48.88</v>
      </c>
      <c r="H12" s="24">
        <v>6.02</v>
      </c>
      <c r="I12" s="31"/>
      <c r="J12" s="31"/>
      <c r="K12" s="35"/>
    </row>
    <row r="13" spans="1:54" x14ac:dyDescent="0.25">
      <c r="B13" s="8" t="s">
        <v>54</v>
      </c>
      <c r="C13" s="57" t="s">
        <v>55</v>
      </c>
      <c r="D13" s="54" t="s">
        <v>56</v>
      </c>
      <c r="E13" s="6" t="s">
        <v>57</v>
      </c>
      <c r="F13" s="19">
        <v>2498</v>
      </c>
      <c r="G13" s="24">
        <v>38.54</v>
      </c>
      <c r="H13" s="24">
        <v>4.75</v>
      </c>
      <c r="I13" s="31"/>
      <c r="J13" s="31"/>
      <c r="K13" s="35"/>
    </row>
    <row r="14" spans="1:54" x14ac:dyDescent="0.25">
      <c r="B14" s="8" t="s">
        <v>64</v>
      </c>
      <c r="C14" s="57" t="s">
        <v>65</v>
      </c>
      <c r="D14" s="54" t="s">
        <v>66</v>
      </c>
      <c r="E14" s="6" t="s">
        <v>67</v>
      </c>
      <c r="F14" s="19">
        <v>846</v>
      </c>
      <c r="G14" s="24">
        <v>29.84</v>
      </c>
      <c r="H14" s="24">
        <v>3.68</v>
      </c>
      <c r="I14" s="31"/>
      <c r="J14" s="31"/>
      <c r="K14" s="35"/>
    </row>
    <row r="15" spans="1:54" x14ac:dyDescent="0.25">
      <c r="B15" s="8" t="s">
        <v>216</v>
      </c>
      <c r="C15" s="57" t="s">
        <v>217</v>
      </c>
      <c r="D15" s="54" t="s">
        <v>218</v>
      </c>
      <c r="E15" s="6" t="s">
        <v>92</v>
      </c>
      <c r="F15" s="19">
        <v>6197</v>
      </c>
      <c r="G15" s="24">
        <v>28.65</v>
      </c>
      <c r="H15" s="24">
        <v>3.53</v>
      </c>
      <c r="I15" s="31"/>
      <c r="J15" s="31"/>
      <c r="K15" s="35"/>
    </row>
    <row r="16" spans="1:54" x14ac:dyDescent="0.25">
      <c r="B16" s="8" t="s">
        <v>58</v>
      </c>
      <c r="C16" s="57" t="s">
        <v>59</v>
      </c>
      <c r="D16" s="54" t="s">
        <v>60</v>
      </c>
      <c r="E16" s="6" t="s">
        <v>57</v>
      </c>
      <c r="F16" s="19">
        <v>717</v>
      </c>
      <c r="G16" s="24">
        <v>27.21</v>
      </c>
      <c r="H16" s="24">
        <v>3.35</v>
      </c>
      <c r="I16" s="31"/>
      <c r="J16" s="31"/>
      <c r="K16" s="35"/>
    </row>
    <row r="17" spans="2:11" x14ac:dyDescent="0.25">
      <c r="B17" s="8" t="s">
        <v>68</v>
      </c>
      <c r="C17" s="57" t="s">
        <v>69</v>
      </c>
      <c r="D17" s="54" t="s">
        <v>70</v>
      </c>
      <c r="E17" s="6" t="s">
        <v>53</v>
      </c>
      <c r="F17" s="19">
        <v>1985</v>
      </c>
      <c r="G17" s="24">
        <v>21.89</v>
      </c>
      <c r="H17" s="24">
        <v>2.7</v>
      </c>
      <c r="I17" s="31"/>
      <c r="J17" s="31"/>
      <c r="K17" s="35"/>
    </row>
    <row r="18" spans="2:11" x14ac:dyDescent="0.25">
      <c r="B18" s="8" t="s">
        <v>129</v>
      </c>
      <c r="C18" s="57" t="s">
        <v>130</v>
      </c>
      <c r="D18" s="54" t="s">
        <v>131</v>
      </c>
      <c r="E18" s="6" t="s">
        <v>53</v>
      </c>
      <c r="F18" s="19">
        <v>1002</v>
      </c>
      <c r="G18" s="24">
        <v>19.12</v>
      </c>
      <c r="H18" s="24">
        <v>2.36</v>
      </c>
      <c r="I18" s="31"/>
      <c r="J18" s="31"/>
      <c r="K18" s="35"/>
    </row>
    <row r="19" spans="2:11" x14ac:dyDescent="0.25">
      <c r="B19" s="8" t="s">
        <v>252</v>
      </c>
      <c r="C19" s="57" t="s">
        <v>253</v>
      </c>
      <c r="D19" s="54" t="s">
        <v>254</v>
      </c>
      <c r="E19" s="6" t="s">
        <v>255</v>
      </c>
      <c r="F19" s="19">
        <v>1770</v>
      </c>
      <c r="G19" s="24">
        <v>18.28</v>
      </c>
      <c r="H19" s="24">
        <v>2.25</v>
      </c>
      <c r="I19" s="31"/>
      <c r="J19" s="31"/>
      <c r="K19" s="35"/>
    </row>
    <row r="20" spans="2:11" x14ac:dyDescent="0.25">
      <c r="B20" s="8" t="s">
        <v>83</v>
      </c>
      <c r="C20" s="57" t="s">
        <v>84</v>
      </c>
      <c r="D20" s="54" t="s">
        <v>85</v>
      </c>
      <c r="E20" s="6" t="s">
        <v>53</v>
      </c>
      <c r="F20" s="19">
        <v>2686</v>
      </c>
      <c r="G20" s="24">
        <v>17.239999999999998</v>
      </c>
      <c r="H20" s="24">
        <v>2.13</v>
      </c>
      <c r="I20" s="31"/>
      <c r="J20" s="31"/>
      <c r="K20" s="35"/>
    </row>
    <row r="21" spans="2:11" x14ac:dyDescent="0.25">
      <c r="B21" s="8" t="s">
        <v>89</v>
      </c>
      <c r="C21" s="57" t="s">
        <v>90</v>
      </c>
      <c r="D21" s="54" t="s">
        <v>91</v>
      </c>
      <c r="E21" s="6" t="s">
        <v>92</v>
      </c>
      <c r="F21" s="19">
        <v>625</v>
      </c>
      <c r="G21" s="24">
        <v>16.649999999999999</v>
      </c>
      <c r="H21" s="24">
        <v>2.0499999999999998</v>
      </c>
      <c r="I21" s="31"/>
      <c r="J21" s="31"/>
      <c r="K21" s="35"/>
    </row>
    <row r="22" spans="2:11" x14ac:dyDescent="0.25">
      <c r="B22" s="8" t="s">
        <v>540</v>
      </c>
      <c r="C22" s="57" t="s">
        <v>541</v>
      </c>
      <c r="D22" s="54" t="s">
        <v>542</v>
      </c>
      <c r="E22" s="6" t="s">
        <v>96</v>
      </c>
      <c r="F22" s="19">
        <v>195</v>
      </c>
      <c r="G22" s="24">
        <v>14.29</v>
      </c>
      <c r="H22" s="24">
        <v>1.76</v>
      </c>
      <c r="I22" s="31"/>
      <c r="J22" s="31"/>
      <c r="K22" s="35"/>
    </row>
    <row r="23" spans="2:11" x14ac:dyDescent="0.25">
      <c r="B23" s="8" t="s">
        <v>403</v>
      </c>
      <c r="C23" s="57" t="s">
        <v>404</v>
      </c>
      <c r="D23" s="54" t="s">
        <v>405</v>
      </c>
      <c r="E23" s="6" t="s">
        <v>78</v>
      </c>
      <c r="F23" s="19">
        <v>670</v>
      </c>
      <c r="G23" s="24">
        <v>11.57</v>
      </c>
      <c r="H23" s="24">
        <v>1.43</v>
      </c>
      <c r="I23" s="31"/>
      <c r="J23" s="31"/>
      <c r="K23" s="35"/>
    </row>
    <row r="24" spans="2:11" x14ac:dyDescent="0.25">
      <c r="B24" s="8" t="s">
        <v>334</v>
      </c>
      <c r="C24" s="57" t="s">
        <v>335</v>
      </c>
      <c r="D24" s="54" t="s">
        <v>336</v>
      </c>
      <c r="E24" s="6" t="s">
        <v>57</v>
      </c>
      <c r="F24" s="19">
        <v>741</v>
      </c>
      <c r="G24" s="24">
        <v>10.86</v>
      </c>
      <c r="H24" s="24">
        <v>1.34</v>
      </c>
      <c r="I24" s="31"/>
      <c r="J24" s="31"/>
      <c r="K24" s="35"/>
    </row>
    <row r="25" spans="2:11" x14ac:dyDescent="0.25">
      <c r="B25" s="8" t="s">
        <v>959</v>
      </c>
      <c r="C25" s="57" t="s">
        <v>960</v>
      </c>
      <c r="D25" s="54" t="s">
        <v>961</v>
      </c>
      <c r="E25" s="6" t="s">
        <v>104</v>
      </c>
      <c r="F25" s="19">
        <v>316</v>
      </c>
      <c r="G25" s="24">
        <v>10.75</v>
      </c>
      <c r="H25" s="24">
        <v>1.33</v>
      </c>
      <c r="I25" s="31"/>
      <c r="J25" s="31"/>
      <c r="K25" s="35"/>
    </row>
    <row r="26" spans="2:11" x14ac:dyDescent="0.25">
      <c r="B26" s="8" t="s">
        <v>101</v>
      </c>
      <c r="C26" s="57" t="s">
        <v>102</v>
      </c>
      <c r="D26" s="54" t="s">
        <v>103</v>
      </c>
      <c r="E26" s="6" t="s">
        <v>104</v>
      </c>
      <c r="F26" s="19">
        <v>292</v>
      </c>
      <c r="G26" s="24">
        <v>10.73</v>
      </c>
      <c r="H26" s="24">
        <v>1.32</v>
      </c>
      <c r="I26" s="31"/>
      <c r="J26" s="31"/>
      <c r="K26" s="35"/>
    </row>
    <row r="27" spans="2:11" x14ac:dyDescent="0.25">
      <c r="B27" s="8" t="s">
        <v>962</v>
      </c>
      <c r="C27" s="57" t="s">
        <v>963</v>
      </c>
      <c r="D27" s="54" t="s">
        <v>964</v>
      </c>
      <c r="E27" s="6" t="s">
        <v>290</v>
      </c>
      <c r="F27" s="19">
        <v>3325</v>
      </c>
      <c r="G27" s="24">
        <v>10.35</v>
      </c>
      <c r="H27" s="24">
        <v>1.28</v>
      </c>
      <c r="I27" s="31"/>
      <c r="J27" s="31"/>
      <c r="K27" s="35"/>
    </row>
    <row r="28" spans="2:11" x14ac:dyDescent="0.25">
      <c r="B28" s="8" t="s">
        <v>303</v>
      </c>
      <c r="C28" s="57" t="s">
        <v>304</v>
      </c>
      <c r="D28" s="54" t="s">
        <v>305</v>
      </c>
      <c r="E28" s="6" t="s">
        <v>78</v>
      </c>
      <c r="F28" s="19">
        <v>1256</v>
      </c>
      <c r="G28" s="24">
        <v>9.81</v>
      </c>
      <c r="H28" s="24">
        <v>1.21</v>
      </c>
      <c r="I28" s="31"/>
      <c r="J28" s="31"/>
      <c r="K28" s="35"/>
    </row>
    <row r="29" spans="2:11" x14ac:dyDescent="0.25">
      <c r="B29" s="8" t="s">
        <v>86</v>
      </c>
      <c r="C29" s="57" t="s">
        <v>87</v>
      </c>
      <c r="D29" s="54" t="s">
        <v>88</v>
      </c>
      <c r="E29" s="6" t="s">
        <v>78</v>
      </c>
      <c r="F29" s="19">
        <v>93</v>
      </c>
      <c r="G29" s="24">
        <v>9.58</v>
      </c>
      <c r="H29" s="24">
        <v>1.18</v>
      </c>
      <c r="I29" s="31"/>
      <c r="J29" s="31"/>
      <c r="K29" s="35"/>
    </row>
    <row r="30" spans="2:11" x14ac:dyDescent="0.25">
      <c r="B30" s="8" t="s">
        <v>207</v>
      </c>
      <c r="C30" s="57" t="s">
        <v>208</v>
      </c>
      <c r="D30" s="54" t="s">
        <v>209</v>
      </c>
      <c r="E30" s="6" t="s">
        <v>135</v>
      </c>
      <c r="F30" s="19">
        <v>756</v>
      </c>
      <c r="G30" s="24">
        <v>9.5299999999999994</v>
      </c>
      <c r="H30" s="24">
        <v>1.17</v>
      </c>
      <c r="I30" s="31"/>
      <c r="J30" s="31"/>
      <c r="K30" s="35"/>
    </row>
    <row r="31" spans="2:11" x14ac:dyDescent="0.25">
      <c r="B31" s="8" t="s">
        <v>71</v>
      </c>
      <c r="C31" s="57" t="s">
        <v>72</v>
      </c>
      <c r="D31" s="54" t="s">
        <v>73</v>
      </c>
      <c r="E31" s="6" t="s">
        <v>74</v>
      </c>
      <c r="F31" s="19">
        <v>81</v>
      </c>
      <c r="G31" s="24">
        <v>8.51</v>
      </c>
      <c r="H31" s="24">
        <v>1.05</v>
      </c>
      <c r="I31" s="31"/>
      <c r="J31" s="31"/>
      <c r="K31" s="35"/>
    </row>
    <row r="32" spans="2:11" x14ac:dyDescent="0.25">
      <c r="B32" s="8" t="s">
        <v>306</v>
      </c>
      <c r="C32" s="57" t="s">
        <v>307</v>
      </c>
      <c r="D32" s="54" t="s">
        <v>308</v>
      </c>
      <c r="E32" s="6" t="s">
        <v>188</v>
      </c>
      <c r="F32" s="19">
        <v>5645</v>
      </c>
      <c r="G32" s="24">
        <v>7.87</v>
      </c>
      <c r="H32" s="24">
        <v>0.97</v>
      </c>
      <c r="I32" s="31"/>
      <c r="J32" s="31"/>
      <c r="K32" s="35"/>
    </row>
    <row r="33" spans="2:11" x14ac:dyDescent="0.25">
      <c r="B33" s="8" t="s">
        <v>561</v>
      </c>
      <c r="C33" s="57" t="s">
        <v>562</v>
      </c>
      <c r="D33" s="54" t="s">
        <v>563</v>
      </c>
      <c r="E33" s="6" t="s">
        <v>290</v>
      </c>
      <c r="F33" s="19">
        <v>3190</v>
      </c>
      <c r="G33" s="24">
        <v>7.57</v>
      </c>
      <c r="H33" s="24">
        <v>0.93</v>
      </c>
      <c r="I33" s="31"/>
      <c r="J33" s="31"/>
      <c r="K33" s="35"/>
    </row>
    <row r="34" spans="2:11" x14ac:dyDescent="0.25">
      <c r="B34" s="8" t="s">
        <v>965</v>
      </c>
      <c r="C34" s="57" t="s">
        <v>709</v>
      </c>
      <c r="D34" s="54" t="s">
        <v>966</v>
      </c>
      <c r="E34" s="6" t="s">
        <v>53</v>
      </c>
      <c r="F34" s="19">
        <v>457</v>
      </c>
      <c r="G34" s="24">
        <v>7.3</v>
      </c>
      <c r="H34" s="24">
        <v>0.9</v>
      </c>
      <c r="I34" s="31"/>
      <c r="J34" s="31"/>
      <c r="K34" s="35"/>
    </row>
    <row r="35" spans="2:11" x14ac:dyDescent="0.25">
      <c r="B35" s="8" t="s">
        <v>983</v>
      </c>
      <c r="C35" s="57" t="s">
        <v>984</v>
      </c>
      <c r="D35" s="54" t="s">
        <v>985</v>
      </c>
      <c r="E35" s="6" t="s">
        <v>986</v>
      </c>
      <c r="F35" s="19">
        <v>255</v>
      </c>
      <c r="G35" s="24">
        <v>7.26</v>
      </c>
      <c r="H35" s="24">
        <v>0.9</v>
      </c>
      <c r="I35" s="31"/>
      <c r="J35" s="31"/>
      <c r="K35" s="35"/>
    </row>
    <row r="36" spans="2:11" x14ac:dyDescent="0.25">
      <c r="B36" s="8" t="s">
        <v>526</v>
      </c>
      <c r="C36" s="57" t="s">
        <v>527</v>
      </c>
      <c r="D36" s="54" t="s">
        <v>528</v>
      </c>
      <c r="E36" s="6" t="s">
        <v>128</v>
      </c>
      <c r="F36" s="19">
        <v>25</v>
      </c>
      <c r="G36" s="24">
        <v>6.65</v>
      </c>
      <c r="H36" s="24">
        <v>0.82</v>
      </c>
      <c r="I36" s="31"/>
      <c r="J36" s="31"/>
      <c r="K36" s="35"/>
    </row>
    <row r="37" spans="2:11" x14ac:dyDescent="0.25">
      <c r="B37" s="8" t="s">
        <v>967</v>
      </c>
      <c r="C37" s="57" t="s">
        <v>968</v>
      </c>
      <c r="D37" s="54" t="s">
        <v>969</v>
      </c>
      <c r="E37" s="6" t="s">
        <v>96</v>
      </c>
      <c r="F37" s="19">
        <v>380</v>
      </c>
      <c r="G37" s="24">
        <v>6.4</v>
      </c>
      <c r="H37" s="24">
        <v>0.79</v>
      </c>
      <c r="I37" s="31"/>
      <c r="J37" s="31"/>
      <c r="K37" s="35"/>
    </row>
    <row r="38" spans="2:11" x14ac:dyDescent="0.25">
      <c r="B38" s="8" t="s">
        <v>105</v>
      </c>
      <c r="C38" s="57" t="s">
        <v>106</v>
      </c>
      <c r="D38" s="54" t="s">
        <v>107</v>
      </c>
      <c r="E38" s="6" t="s">
        <v>108</v>
      </c>
      <c r="F38" s="19">
        <v>1022</v>
      </c>
      <c r="G38" s="24">
        <v>6.28</v>
      </c>
      <c r="H38" s="24">
        <v>0.77</v>
      </c>
      <c r="I38" s="31"/>
      <c r="J38" s="31"/>
      <c r="K38" s="35"/>
    </row>
    <row r="39" spans="2:11" x14ac:dyDescent="0.25">
      <c r="B39" s="8" t="s">
        <v>970</v>
      </c>
      <c r="C39" s="57" t="s">
        <v>971</v>
      </c>
      <c r="D39" s="54" t="s">
        <v>972</v>
      </c>
      <c r="E39" s="6" t="s">
        <v>973</v>
      </c>
      <c r="F39" s="19">
        <v>1596</v>
      </c>
      <c r="G39" s="24">
        <v>6</v>
      </c>
      <c r="H39" s="24">
        <v>0.74</v>
      </c>
      <c r="I39" s="31"/>
      <c r="J39" s="31"/>
      <c r="K39" s="35"/>
    </row>
    <row r="40" spans="2:11" x14ac:dyDescent="0.25">
      <c r="B40" s="8" t="s">
        <v>974</v>
      </c>
      <c r="C40" s="57" t="s">
        <v>975</v>
      </c>
      <c r="D40" s="54" t="s">
        <v>976</v>
      </c>
      <c r="E40" s="6" t="s">
        <v>188</v>
      </c>
      <c r="F40" s="19">
        <v>667</v>
      </c>
      <c r="G40" s="24">
        <v>5.87</v>
      </c>
      <c r="H40" s="24">
        <v>0.72</v>
      </c>
      <c r="I40" s="31"/>
      <c r="J40" s="31"/>
      <c r="K40" s="35"/>
    </row>
    <row r="41" spans="2:11" x14ac:dyDescent="0.25">
      <c r="B41" s="8" t="s">
        <v>977</v>
      </c>
      <c r="C41" s="57" t="s">
        <v>978</v>
      </c>
      <c r="D41" s="54" t="s">
        <v>979</v>
      </c>
      <c r="E41" s="6" t="s">
        <v>74</v>
      </c>
      <c r="F41" s="19">
        <v>263</v>
      </c>
      <c r="G41" s="24">
        <v>5.61</v>
      </c>
      <c r="H41" s="24">
        <v>0.69</v>
      </c>
      <c r="I41" s="31"/>
      <c r="J41" s="31"/>
      <c r="K41" s="35"/>
    </row>
    <row r="42" spans="2:11" x14ac:dyDescent="0.25">
      <c r="B42" s="8" t="s">
        <v>418</v>
      </c>
      <c r="C42" s="57" t="s">
        <v>419</v>
      </c>
      <c r="D42" s="54" t="s">
        <v>420</v>
      </c>
      <c r="E42" s="6" t="s">
        <v>421</v>
      </c>
      <c r="F42" s="19">
        <v>2729</v>
      </c>
      <c r="G42" s="24">
        <v>5.6</v>
      </c>
      <c r="H42" s="24">
        <v>0.69</v>
      </c>
      <c r="I42" s="31"/>
      <c r="J42" s="31"/>
      <c r="K42" s="35"/>
    </row>
    <row r="43" spans="2:11" x14ac:dyDescent="0.25">
      <c r="B43" s="8" t="s">
        <v>160</v>
      </c>
      <c r="C43" s="57" t="s">
        <v>161</v>
      </c>
      <c r="D43" s="54" t="s">
        <v>162</v>
      </c>
      <c r="E43" s="6" t="s">
        <v>57</v>
      </c>
      <c r="F43" s="19">
        <v>437</v>
      </c>
      <c r="G43" s="24">
        <v>5.56</v>
      </c>
      <c r="H43" s="24">
        <v>0.69</v>
      </c>
      <c r="I43" s="31"/>
      <c r="J43" s="31"/>
      <c r="K43" s="35"/>
    </row>
    <row r="44" spans="2:11" x14ac:dyDescent="0.25">
      <c r="B44" s="8" t="s">
        <v>259</v>
      </c>
      <c r="C44" s="57" t="s">
        <v>260</v>
      </c>
      <c r="D44" s="54" t="s">
        <v>261</v>
      </c>
      <c r="E44" s="6" t="s">
        <v>78</v>
      </c>
      <c r="F44" s="19">
        <v>79</v>
      </c>
      <c r="G44" s="24">
        <v>5.37</v>
      </c>
      <c r="H44" s="24">
        <v>0.66</v>
      </c>
      <c r="I44" s="31"/>
      <c r="J44" s="31"/>
      <c r="K44" s="35"/>
    </row>
    <row r="45" spans="2:11" x14ac:dyDescent="0.25">
      <c r="B45" s="8" t="s">
        <v>980</v>
      </c>
      <c r="C45" s="57" t="s">
        <v>981</v>
      </c>
      <c r="D45" s="54" t="s">
        <v>982</v>
      </c>
      <c r="E45" s="6" t="s">
        <v>575</v>
      </c>
      <c r="F45" s="19">
        <v>499</v>
      </c>
      <c r="G45" s="24">
        <v>5.1100000000000003</v>
      </c>
      <c r="H45" s="24">
        <v>0.63</v>
      </c>
      <c r="I45" s="31"/>
      <c r="J45" s="31"/>
      <c r="K45" s="35"/>
    </row>
    <row r="46" spans="2:11" x14ac:dyDescent="0.25">
      <c r="B46" s="8" t="s">
        <v>987</v>
      </c>
      <c r="C46" s="57" t="s">
        <v>988</v>
      </c>
      <c r="D46" s="54" t="s">
        <v>989</v>
      </c>
      <c r="E46" s="6" t="s">
        <v>135</v>
      </c>
      <c r="F46" s="19">
        <v>85</v>
      </c>
      <c r="G46" s="24">
        <v>4.93</v>
      </c>
      <c r="H46" s="24">
        <v>0.61</v>
      </c>
      <c r="I46" s="31"/>
      <c r="J46" s="31"/>
      <c r="K46" s="35"/>
    </row>
    <row r="47" spans="2:11" x14ac:dyDescent="0.25">
      <c r="B47" s="8" t="s">
        <v>284</v>
      </c>
      <c r="C47" s="57" t="s">
        <v>285</v>
      </c>
      <c r="D47" s="54" t="s">
        <v>286</v>
      </c>
      <c r="E47" s="6" t="s">
        <v>244</v>
      </c>
      <c r="F47" s="19">
        <v>752</v>
      </c>
      <c r="G47" s="24">
        <v>4.87</v>
      </c>
      <c r="H47" s="24">
        <v>0.6</v>
      </c>
      <c r="I47" s="31"/>
      <c r="J47" s="31"/>
      <c r="K47" s="35"/>
    </row>
    <row r="48" spans="2:11" x14ac:dyDescent="0.25">
      <c r="B48" s="8" t="s">
        <v>2027</v>
      </c>
      <c r="C48" s="57" t="s">
        <v>2028</v>
      </c>
      <c r="D48" s="54" t="s">
        <v>2029</v>
      </c>
      <c r="E48" s="6" t="s">
        <v>152</v>
      </c>
      <c r="F48" s="19">
        <v>157</v>
      </c>
      <c r="G48" s="24">
        <v>4.8</v>
      </c>
      <c r="H48" s="24">
        <v>0.59</v>
      </c>
      <c r="I48" s="31"/>
      <c r="J48" s="31"/>
      <c r="K48" s="35"/>
    </row>
    <row r="49" spans="2:11" x14ac:dyDescent="0.25">
      <c r="B49" s="8" t="s">
        <v>1959</v>
      </c>
      <c r="C49" s="57" t="s">
        <v>1960</v>
      </c>
      <c r="D49" s="54" t="s">
        <v>1961</v>
      </c>
      <c r="E49" s="6" t="s">
        <v>152</v>
      </c>
      <c r="F49" s="19">
        <v>3841</v>
      </c>
      <c r="G49" s="24">
        <v>4.75</v>
      </c>
      <c r="H49" s="24">
        <v>0.59</v>
      </c>
      <c r="I49" s="31"/>
      <c r="J49" s="31"/>
      <c r="K49" s="35"/>
    </row>
    <row r="50" spans="2:11" x14ac:dyDescent="0.25">
      <c r="B50" s="8" t="s">
        <v>157</v>
      </c>
      <c r="C50" s="57" t="s">
        <v>158</v>
      </c>
      <c r="D50" s="54" t="s">
        <v>159</v>
      </c>
      <c r="E50" s="6" t="s">
        <v>135</v>
      </c>
      <c r="F50" s="19">
        <v>379</v>
      </c>
      <c r="G50" s="24">
        <v>4.7300000000000004</v>
      </c>
      <c r="H50" s="24">
        <v>0.57999999999999996</v>
      </c>
      <c r="I50" s="31"/>
      <c r="J50" s="31"/>
      <c r="K50" s="35"/>
    </row>
    <row r="51" spans="2:11" x14ac:dyDescent="0.25">
      <c r="B51" s="8" t="s">
        <v>356</v>
      </c>
      <c r="C51" s="57" t="s">
        <v>357</v>
      </c>
      <c r="D51" s="54" t="s">
        <v>358</v>
      </c>
      <c r="E51" s="6" t="s">
        <v>57</v>
      </c>
      <c r="F51" s="19">
        <v>987</v>
      </c>
      <c r="G51" s="24">
        <v>4.66</v>
      </c>
      <c r="H51" s="24">
        <v>0.56999999999999995</v>
      </c>
      <c r="I51" s="31"/>
      <c r="J51" s="31"/>
      <c r="K51" s="35"/>
    </row>
    <row r="52" spans="2:11" x14ac:dyDescent="0.25">
      <c r="B52" s="8" t="s">
        <v>990</v>
      </c>
      <c r="C52" s="57" t="s">
        <v>991</v>
      </c>
      <c r="D52" s="54" t="s">
        <v>992</v>
      </c>
      <c r="E52" s="6" t="s">
        <v>505</v>
      </c>
      <c r="F52" s="19">
        <v>429</v>
      </c>
      <c r="G52" s="24">
        <v>4.66</v>
      </c>
      <c r="H52" s="24">
        <v>0.56999999999999995</v>
      </c>
      <c r="I52" s="31"/>
      <c r="J52" s="31"/>
      <c r="K52" s="35"/>
    </row>
    <row r="53" spans="2:11" x14ac:dyDescent="0.25">
      <c r="B53" s="8" t="s">
        <v>1973</v>
      </c>
      <c r="C53" s="57" t="s">
        <v>1974</v>
      </c>
      <c r="D53" s="54" t="s">
        <v>1975</v>
      </c>
      <c r="E53" s="6" t="s">
        <v>1976</v>
      </c>
      <c r="F53" s="19">
        <v>2507</v>
      </c>
      <c r="G53" s="24">
        <v>4.62</v>
      </c>
      <c r="H53" s="24">
        <v>0.56999999999999995</v>
      </c>
      <c r="I53" s="31"/>
      <c r="J53" s="31"/>
      <c r="K53" s="35"/>
    </row>
    <row r="54" spans="2:11" x14ac:dyDescent="0.25">
      <c r="B54" s="8" t="s">
        <v>241</v>
      </c>
      <c r="C54" s="57" t="s">
        <v>242</v>
      </c>
      <c r="D54" s="54" t="s">
        <v>243</v>
      </c>
      <c r="E54" s="6" t="s">
        <v>244</v>
      </c>
      <c r="F54" s="19">
        <v>315</v>
      </c>
      <c r="G54" s="24">
        <v>4.51</v>
      </c>
      <c r="H54" s="24">
        <v>0.56000000000000005</v>
      </c>
      <c r="I54" s="31"/>
      <c r="J54" s="31"/>
      <c r="K54" s="35"/>
    </row>
    <row r="55" spans="2:11" x14ac:dyDescent="0.25">
      <c r="B55" s="8" t="s">
        <v>125</v>
      </c>
      <c r="C55" s="57" t="s">
        <v>126</v>
      </c>
      <c r="D55" s="54" t="s">
        <v>127</v>
      </c>
      <c r="E55" s="6" t="s">
        <v>128</v>
      </c>
      <c r="F55" s="19">
        <v>83</v>
      </c>
      <c r="G55" s="24">
        <v>4.43</v>
      </c>
      <c r="H55" s="24">
        <v>0.55000000000000004</v>
      </c>
      <c r="I55" s="31"/>
      <c r="J55" s="31"/>
      <c r="K55" s="35"/>
    </row>
    <row r="56" spans="2:11" x14ac:dyDescent="0.25">
      <c r="B56" s="8" t="s">
        <v>549</v>
      </c>
      <c r="C56" s="57" t="s">
        <v>550</v>
      </c>
      <c r="D56" s="54" t="s">
        <v>551</v>
      </c>
      <c r="E56" s="6" t="s">
        <v>152</v>
      </c>
      <c r="F56" s="19">
        <v>105</v>
      </c>
      <c r="G56" s="24">
        <v>4.28</v>
      </c>
      <c r="H56" s="24">
        <v>0.53</v>
      </c>
      <c r="I56" s="31"/>
      <c r="J56" s="31"/>
      <c r="K56" s="35"/>
    </row>
    <row r="57" spans="2:11" x14ac:dyDescent="0.25">
      <c r="B57" s="8" t="s">
        <v>146</v>
      </c>
      <c r="C57" s="57" t="s">
        <v>147</v>
      </c>
      <c r="D57" s="54" t="s">
        <v>148</v>
      </c>
      <c r="E57" s="6" t="s">
        <v>78</v>
      </c>
      <c r="F57" s="19">
        <v>98</v>
      </c>
      <c r="G57" s="24">
        <v>4.0599999999999996</v>
      </c>
      <c r="H57" s="24">
        <v>0.5</v>
      </c>
      <c r="I57" s="31"/>
      <c r="J57" s="31"/>
      <c r="K57" s="35"/>
    </row>
    <row r="58" spans="2:11" x14ac:dyDescent="0.25">
      <c r="B58" s="8" t="s">
        <v>2549</v>
      </c>
      <c r="C58" s="57" t="s">
        <v>2550</v>
      </c>
      <c r="D58" s="54" t="s">
        <v>2551</v>
      </c>
      <c r="E58" s="6" t="s">
        <v>318</v>
      </c>
      <c r="F58" s="19">
        <v>327</v>
      </c>
      <c r="G58" s="24">
        <v>4.04</v>
      </c>
      <c r="H58" s="24">
        <v>0.5</v>
      </c>
      <c r="I58" s="31"/>
      <c r="J58" s="31"/>
      <c r="K58" s="35"/>
    </row>
    <row r="59" spans="2:11" x14ac:dyDescent="0.25">
      <c r="B59" s="8" t="s">
        <v>229</v>
      </c>
      <c r="C59" s="57" t="s">
        <v>230</v>
      </c>
      <c r="D59" s="54" t="s">
        <v>231</v>
      </c>
      <c r="E59" s="6" t="s">
        <v>57</v>
      </c>
      <c r="F59" s="19">
        <v>64</v>
      </c>
      <c r="G59" s="24">
        <v>4.03</v>
      </c>
      <c r="H59" s="24">
        <v>0.5</v>
      </c>
      <c r="I59" s="31"/>
      <c r="J59" s="31"/>
      <c r="K59" s="35"/>
    </row>
    <row r="60" spans="2:11" x14ac:dyDescent="0.25">
      <c r="B60" s="8" t="s">
        <v>993</v>
      </c>
      <c r="C60" s="57" t="s">
        <v>994</v>
      </c>
      <c r="D60" s="54" t="s">
        <v>995</v>
      </c>
      <c r="E60" s="6" t="s">
        <v>225</v>
      </c>
      <c r="F60" s="19">
        <v>70</v>
      </c>
      <c r="G60" s="24">
        <v>3.99</v>
      </c>
      <c r="H60" s="24">
        <v>0.49</v>
      </c>
      <c r="I60" s="31"/>
      <c r="J60" s="31"/>
      <c r="K60" s="35"/>
    </row>
    <row r="61" spans="2:11" x14ac:dyDescent="0.25">
      <c r="B61" s="8" t="s">
        <v>1895</v>
      </c>
      <c r="C61" s="57" t="s">
        <v>1896</v>
      </c>
      <c r="D61" s="54" t="s">
        <v>1897</v>
      </c>
      <c r="E61" s="6" t="s">
        <v>96</v>
      </c>
      <c r="F61" s="19">
        <v>194</v>
      </c>
      <c r="G61" s="24">
        <v>3.98</v>
      </c>
      <c r="H61" s="24">
        <v>0.49</v>
      </c>
      <c r="I61" s="31"/>
      <c r="J61" s="31"/>
      <c r="K61" s="35"/>
    </row>
    <row r="62" spans="2:11" x14ac:dyDescent="0.25">
      <c r="B62" s="8" t="s">
        <v>1964</v>
      </c>
      <c r="C62" s="57" t="s">
        <v>1965</v>
      </c>
      <c r="D62" s="54" t="s">
        <v>1966</v>
      </c>
      <c r="E62" s="6" t="s">
        <v>290</v>
      </c>
      <c r="F62" s="19">
        <v>1185</v>
      </c>
      <c r="G62" s="24">
        <v>3.93</v>
      </c>
      <c r="H62" s="24">
        <v>0.49</v>
      </c>
      <c r="I62" s="31"/>
      <c r="J62" s="31"/>
      <c r="K62" s="35"/>
    </row>
    <row r="63" spans="2:11" x14ac:dyDescent="0.25">
      <c r="B63" s="8" t="s">
        <v>1999</v>
      </c>
      <c r="C63" s="57" t="s">
        <v>1520</v>
      </c>
      <c r="D63" s="54" t="s">
        <v>2000</v>
      </c>
      <c r="E63" s="6" t="s">
        <v>96</v>
      </c>
      <c r="F63" s="19">
        <v>1016</v>
      </c>
      <c r="G63" s="24">
        <v>3.89</v>
      </c>
      <c r="H63" s="24">
        <v>0.48</v>
      </c>
      <c r="I63" s="31"/>
      <c r="J63" s="31"/>
      <c r="K63" s="35"/>
    </row>
    <row r="64" spans="2:11" x14ac:dyDescent="0.25">
      <c r="B64" s="8" t="s">
        <v>757</v>
      </c>
      <c r="C64" s="57" t="s">
        <v>758</v>
      </c>
      <c r="D64" s="54" t="s">
        <v>759</v>
      </c>
      <c r="E64" s="6" t="s">
        <v>78</v>
      </c>
      <c r="F64" s="19">
        <v>91</v>
      </c>
      <c r="G64" s="24">
        <v>3.77</v>
      </c>
      <c r="H64" s="24">
        <v>0.46</v>
      </c>
      <c r="I64" s="31"/>
      <c r="J64" s="31"/>
      <c r="K64" s="35"/>
    </row>
    <row r="65" spans="2:11" x14ac:dyDescent="0.25">
      <c r="B65" s="8" t="s">
        <v>1983</v>
      </c>
      <c r="C65" s="57" t="s">
        <v>1984</v>
      </c>
      <c r="D65" s="54" t="s">
        <v>1985</v>
      </c>
      <c r="E65" s="6" t="s">
        <v>1976</v>
      </c>
      <c r="F65" s="19">
        <v>131</v>
      </c>
      <c r="G65" s="24">
        <v>3.67</v>
      </c>
      <c r="H65" s="24">
        <v>0.45</v>
      </c>
      <c r="I65" s="31"/>
      <c r="J65" s="31"/>
      <c r="K65" s="35"/>
    </row>
    <row r="66" spans="2:11" x14ac:dyDescent="0.25">
      <c r="B66" s="8" t="s">
        <v>93</v>
      </c>
      <c r="C66" s="57" t="s">
        <v>94</v>
      </c>
      <c r="D66" s="54" t="s">
        <v>95</v>
      </c>
      <c r="E66" s="6" t="s">
        <v>96</v>
      </c>
      <c r="F66" s="19">
        <v>282</v>
      </c>
      <c r="G66" s="24">
        <v>3.55</v>
      </c>
      <c r="H66" s="24">
        <v>0.44</v>
      </c>
      <c r="I66" s="31"/>
      <c r="J66" s="31"/>
      <c r="K66" s="35"/>
    </row>
    <row r="67" spans="2:11" x14ac:dyDescent="0.25">
      <c r="B67" s="8" t="s">
        <v>834</v>
      </c>
      <c r="C67" s="57" t="s">
        <v>835</v>
      </c>
      <c r="D67" s="54" t="s">
        <v>836</v>
      </c>
      <c r="E67" s="6" t="s">
        <v>225</v>
      </c>
      <c r="F67" s="19">
        <v>517</v>
      </c>
      <c r="G67" s="24">
        <v>3.55</v>
      </c>
      <c r="H67" s="24">
        <v>0.44</v>
      </c>
      <c r="I67" s="31"/>
      <c r="J67" s="31"/>
      <c r="K67" s="35"/>
    </row>
    <row r="68" spans="2:11" x14ac:dyDescent="0.25">
      <c r="B68" s="8" t="s">
        <v>132</v>
      </c>
      <c r="C68" s="57" t="s">
        <v>133</v>
      </c>
      <c r="D68" s="54" t="s">
        <v>134</v>
      </c>
      <c r="E68" s="6" t="s">
        <v>135</v>
      </c>
      <c r="F68" s="19">
        <v>89</v>
      </c>
      <c r="G68" s="24">
        <v>3.47</v>
      </c>
      <c r="H68" s="24">
        <v>0.43</v>
      </c>
      <c r="I68" s="31"/>
      <c r="J68" s="31"/>
      <c r="K68" s="35"/>
    </row>
    <row r="69" spans="2:11" x14ac:dyDescent="0.25">
      <c r="B69" s="8" t="s">
        <v>892</v>
      </c>
      <c r="C69" s="57" t="s">
        <v>893</v>
      </c>
      <c r="D69" s="54" t="s">
        <v>894</v>
      </c>
      <c r="E69" s="6" t="s">
        <v>197</v>
      </c>
      <c r="F69" s="19">
        <v>2668</v>
      </c>
      <c r="G69" s="24">
        <v>3.46</v>
      </c>
      <c r="H69" s="24">
        <v>0.43</v>
      </c>
      <c r="I69" s="31"/>
      <c r="J69" s="31"/>
      <c r="K69" s="35"/>
    </row>
    <row r="70" spans="2:11" x14ac:dyDescent="0.25">
      <c r="B70" s="8" t="s">
        <v>75</v>
      </c>
      <c r="C70" s="57" t="s">
        <v>76</v>
      </c>
      <c r="D70" s="54" t="s">
        <v>77</v>
      </c>
      <c r="E70" s="6" t="s">
        <v>78</v>
      </c>
      <c r="F70" s="19">
        <v>166</v>
      </c>
      <c r="G70" s="24">
        <v>3.36</v>
      </c>
      <c r="H70" s="24">
        <v>0.41</v>
      </c>
      <c r="I70" s="31"/>
      <c r="J70" s="31"/>
      <c r="K70" s="35"/>
    </row>
    <row r="71" spans="2:11" x14ac:dyDescent="0.25">
      <c r="B71" s="8" t="s">
        <v>1953</v>
      </c>
      <c r="C71" s="57" t="s">
        <v>1954</v>
      </c>
      <c r="D71" s="54" t="s">
        <v>1955</v>
      </c>
      <c r="E71" s="6" t="s">
        <v>145</v>
      </c>
      <c r="F71" s="19">
        <v>433</v>
      </c>
      <c r="G71" s="24">
        <v>3.15</v>
      </c>
      <c r="H71" s="24">
        <v>0.39</v>
      </c>
      <c r="I71" s="31"/>
      <c r="J71" s="31"/>
      <c r="K71" s="35"/>
    </row>
    <row r="72" spans="2:11" x14ac:dyDescent="0.25">
      <c r="B72" s="8" t="s">
        <v>406</v>
      </c>
      <c r="C72" s="57" t="s">
        <v>407</v>
      </c>
      <c r="D72" s="54" t="s">
        <v>408</v>
      </c>
      <c r="E72" s="6" t="s">
        <v>371</v>
      </c>
      <c r="F72" s="19">
        <v>1887</v>
      </c>
      <c r="G72" s="24">
        <v>3.06</v>
      </c>
      <c r="H72" s="24">
        <v>0.38</v>
      </c>
      <c r="I72" s="31"/>
      <c r="J72" s="31"/>
      <c r="K72" s="35"/>
    </row>
    <row r="73" spans="2:11" x14ac:dyDescent="0.25">
      <c r="B73" s="8" t="s">
        <v>309</v>
      </c>
      <c r="C73" s="57" t="s">
        <v>310</v>
      </c>
      <c r="D73" s="54" t="s">
        <v>311</v>
      </c>
      <c r="E73" s="6" t="s">
        <v>53</v>
      </c>
      <c r="F73" s="19">
        <v>1303</v>
      </c>
      <c r="G73" s="24">
        <v>3.01</v>
      </c>
      <c r="H73" s="24">
        <v>0.37</v>
      </c>
      <c r="I73" s="31"/>
      <c r="J73" s="31"/>
      <c r="K73" s="35"/>
    </row>
    <row r="74" spans="2:11" x14ac:dyDescent="0.25">
      <c r="B74" s="8" t="s">
        <v>425</v>
      </c>
      <c r="C74" s="57" t="s">
        <v>426</v>
      </c>
      <c r="D74" s="54" t="s">
        <v>427</v>
      </c>
      <c r="E74" s="6" t="s">
        <v>197</v>
      </c>
      <c r="F74" s="19">
        <v>668</v>
      </c>
      <c r="G74" s="24">
        <v>3.01</v>
      </c>
      <c r="H74" s="24">
        <v>0.37</v>
      </c>
      <c r="I74" s="31"/>
      <c r="J74" s="31"/>
      <c r="K74" s="35"/>
    </row>
    <row r="75" spans="2:11" x14ac:dyDescent="0.25">
      <c r="B75" s="8" t="s">
        <v>322</v>
      </c>
      <c r="C75" s="57" t="s">
        <v>323</v>
      </c>
      <c r="D75" s="54" t="s">
        <v>324</v>
      </c>
      <c r="E75" s="6" t="s">
        <v>251</v>
      </c>
      <c r="F75" s="19">
        <v>265</v>
      </c>
      <c r="G75" s="24">
        <v>3</v>
      </c>
      <c r="H75" s="24">
        <v>0.37</v>
      </c>
      <c r="I75" s="31"/>
      <c r="J75" s="31"/>
      <c r="K75" s="35"/>
    </row>
    <row r="76" spans="2:11" x14ac:dyDescent="0.25">
      <c r="B76" s="8" t="s">
        <v>2039</v>
      </c>
      <c r="C76" s="57" t="s">
        <v>2040</v>
      </c>
      <c r="D76" s="54" t="s">
        <v>2041</v>
      </c>
      <c r="E76" s="6" t="s">
        <v>340</v>
      </c>
      <c r="F76" s="19">
        <v>107</v>
      </c>
      <c r="G76" s="24">
        <v>2.91</v>
      </c>
      <c r="H76" s="24">
        <v>0.36</v>
      </c>
      <c r="I76" s="31"/>
      <c r="J76" s="31"/>
      <c r="K76" s="35"/>
    </row>
    <row r="77" spans="2:11" x14ac:dyDescent="0.25">
      <c r="B77" s="8" t="s">
        <v>262</v>
      </c>
      <c r="C77" s="57" t="s">
        <v>263</v>
      </c>
      <c r="D77" s="54" t="s">
        <v>264</v>
      </c>
      <c r="E77" s="6" t="s">
        <v>156</v>
      </c>
      <c r="F77" s="19">
        <v>616</v>
      </c>
      <c r="G77" s="24">
        <v>2.7</v>
      </c>
      <c r="H77" s="24">
        <v>0.33</v>
      </c>
      <c r="I77" s="31"/>
      <c r="J77" s="31"/>
      <c r="K77" s="35"/>
    </row>
    <row r="78" spans="2:11" x14ac:dyDescent="0.25">
      <c r="B78" s="8" t="s">
        <v>1970</v>
      </c>
      <c r="C78" s="57" t="s">
        <v>1971</v>
      </c>
      <c r="D78" s="54" t="s">
        <v>1972</v>
      </c>
      <c r="E78" s="6" t="s">
        <v>74</v>
      </c>
      <c r="F78" s="19">
        <v>514</v>
      </c>
      <c r="G78" s="24">
        <v>2.68</v>
      </c>
      <c r="H78" s="24">
        <v>0.33</v>
      </c>
      <c r="I78" s="31"/>
      <c r="J78" s="31"/>
      <c r="K78" s="35"/>
    </row>
    <row r="79" spans="2:11" x14ac:dyDescent="0.25">
      <c r="B79" s="8" t="s">
        <v>913</v>
      </c>
      <c r="C79" s="57" t="s">
        <v>914</v>
      </c>
      <c r="D79" s="54" t="s">
        <v>915</v>
      </c>
      <c r="E79" s="6" t="s">
        <v>152</v>
      </c>
      <c r="F79" s="19">
        <v>52</v>
      </c>
      <c r="G79" s="24">
        <v>2.67</v>
      </c>
      <c r="H79" s="24">
        <v>0.33</v>
      </c>
      <c r="I79" s="31"/>
      <c r="J79" s="31"/>
      <c r="K79" s="35"/>
    </row>
    <row r="80" spans="2:11" x14ac:dyDescent="0.25">
      <c r="B80" s="8" t="s">
        <v>814</v>
      </c>
      <c r="C80" s="57" t="s">
        <v>815</v>
      </c>
      <c r="D80" s="54" t="s">
        <v>816</v>
      </c>
      <c r="E80" s="6" t="s">
        <v>57</v>
      </c>
      <c r="F80" s="19">
        <v>36</v>
      </c>
      <c r="G80" s="24">
        <v>2.66</v>
      </c>
      <c r="H80" s="24">
        <v>0.33</v>
      </c>
      <c r="I80" s="31"/>
      <c r="J80" s="31"/>
      <c r="K80" s="35"/>
    </row>
    <row r="81" spans="2:11" x14ac:dyDescent="0.25">
      <c r="B81" s="8" t="s">
        <v>884</v>
      </c>
      <c r="C81" s="57" t="s">
        <v>706</v>
      </c>
      <c r="D81" s="54" t="s">
        <v>885</v>
      </c>
      <c r="E81" s="6" t="s">
        <v>53</v>
      </c>
      <c r="F81" s="19">
        <v>1699</v>
      </c>
      <c r="G81" s="24">
        <v>2.65</v>
      </c>
      <c r="H81" s="24">
        <v>0.33</v>
      </c>
      <c r="I81" s="31"/>
      <c r="J81" s="31"/>
      <c r="K81" s="35"/>
    </row>
    <row r="82" spans="2:11" x14ac:dyDescent="0.25">
      <c r="B82" s="8" t="s">
        <v>2572</v>
      </c>
      <c r="C82" s="57" t="s">
        <v>2573</v>
      </c>
      <c r="D82" s="54" t="s">
        <v>2574</v>
      </c>
      <c r="E82" s="6" t="s">
        <v>53</v>
      </c>
      <c r="F82" s="19">
        <v>337</v>
      </c>
      <c r="G82" s="24">
        <v>2.65</v>
      </c>
      <c r="H82" s="24">
        <v>0.33</v>
      </c>
      <c r="I82" s="31"/>
      <c r="J82" s="31"/>
      <c r="K82" s="35"/>
    </row>
    <row r="83" spans="2:11" x14ac:dyDescent="0.25">
      <c r="B83" s="8" t="s">
        <v>2580</v>
      </c>
      <c r="C83" s="57" t="s">
        <v>1043</v>
      </c>
      <c r="D83" s="54" t="s">
        <v>2581</v>
      </c>
      <c r="E83" s="6" t="s">
        <v>53</v>
      </c>
      <c r="F83" s="19">
        <v>12278</v>
      </c>
      <c r="G83" s="24">
        <v>2.63</v>
      </c>
      <c r="H83" s="24">
        <v>0.32</v>
      </c>
      <c r="I83" s="31"/>
      <c r="J83" s="31"/>
      <c r="K83" s="35"/>
    </row>
    <row r="84" spans="2:11" x14ac:dyDescent="0.25">
      <c r="B84" s="8" t="s">
        <v>274</v>
      </c>
      <c r="C84" s="57" t="s">
        <v>275</v>
      </c>
      <c r="D84" s="54" t="s">
        <v>276</v>
      </c>
      <c r="E84" s="6" t="s">
        <v>112</v>
      </c>
      <c r="F84" s="19">
        <v>73</v>
      </c>
      <c r="G84" s="24">
        <v>2.58</v>
      </c>
      <c r="H84" s="24">
        <v>0.32</v>
      </c>
      <c r="I84" s="31"/>
      <c r="J84" s="31"/>
      <c r="K84" s="35"/>
    </row>
    <row r="85" spans="2:11" x14ac:dyDescent="0.25">
      <c r="B85" s="8" t="s">
        <v>543</v>
      </c>
      <c r="C85" s="57" t="s">
        <v>544</v>
      </c>
      <c r="D85" s="54" t="s">
        <v>545</v>
      </c>
      <c r="E85" s="6" t="s">
        <v>190</v>
      </c>
      <c r="F85" s="19">
        <v>86</v>
      </c>
      <c r="G85" s="24">
        <v>2.5499999999999998</v>
      </c>
      <c r="H85" s="24">
        <v>0.31</v>
      </c>
      <c r="I85" s="31"/>
      <c r="J85" s="31"/>
      <c r="K85" s="35"/>
    </row>
    <row r="86" spans="2:11" x14ac:dyDescent="0.25">
      <c r="B86" s="8" t="s">
        <v>2083</v>
      </c>
      <c r="C86" s="57" t="s">
        <v>2084</v>
      </c>
      <c r="D86" s="54" t="s">
        <v>2085</v>
      </c>
      <c r="E86" s="6" t="s">
        <v>340</v>
      </c>
      <c r="F86" s="19">
        <v>102</v>
      </c>
      <c r="G86" s="24">
        <v>2.5299999999999998</v>
      </c>
      <c r="H86" s="24">
        <v>0.31</v>
      </c>
      <c r="I86" s="31"/>
      <c r="J86" s="31"/>
      <c r="K86" s="35"/>
    </row>
    <row r="87" spans="2:11" x14ac:dyDescent="0.25">
      <c r="B87" s="8" t="s">
        <v>2036</v>
      </c>
      <c r="C87" s="57" t="s">
        <v>2037</v>
      </c>
      <c r="D87" s="54" t="s">
        <v>2038</v>
      </c>
      <c r="E87" s="6" t="s">
        <v>82</v>
      </c>
      <c r="F87" s="19">
        <v>62</v>
      </c>
      <c r="G87" s="24">
        <v>2.4900000000000002</v>
      </c>
      <c r="H87" s="24">
        <v>0.31</v>
      </c>
      <c r="I87" s="31"/>
      <c r="J87" s="31"/>
      <c r="K87" s="35"/>
    </row>
    <row r="88" spans="2:11" x14ac:dyDescent="0.25">
      <c r="B88" s="8" t="s">
        <v>1898</v>
      </c>
      <c r="C88" s="57" t="s">
        <v>1899</v>
      </c>
      <c r="D88" s="54" t="s">
        <v>1900</v>
      </c>
      <c r="E88" s="6" t="s">
        <v>104</v>
      </c>
      <c r="F88" s="19">
        <v>175</v>
      </c>
      <c r="G88" s="24">
        <v>2.39</v>
      </c>
      <c r="H88" s="24">
        <v>0.28999999999999998</v>
      </c>
      <c r="I88" s="31"/>
      <c r="J88" s="31"/>
      <c r="K88" s="35"/>
    </row>
    <row r="89" spans="2:11" x14ac:dyDescent="0.25">
      <c r="B89" s="8" t="s">
        <v>766</v>
      </c>
      <c r="C89" s="57" t="s">
        <v>767</v>
      </c>
      <c r="D89" s="54" t="s">
        <v>768</v>
      </c>
      <c r="E89" s="6" t="s">
        <v>251</v>
      </c>
      <c r="F89" s="19">
        <v>93</v>
      </c>
      <c r="G89" s="24">
        <v>2.35</v>
      </c>
      <c r="H89" s="24">
        <v>0.28999999999999998</v>
      </c>
      <c r="I89" s="31"/>
      <c r="J89" s="31"/>
      <c r="K89" s="35"/>
    </row>
    <row r="90" spans="2:11" x14ac:dyDescent="0.25">
      <c r="B90" s="8" t="s">
        <v>760</v>
      </c>
      <c r="C90" s="57" t="s">
        <v>761</v>
      </c>
      <c r="D90" s="54" t="s">
        <v>762</v>
      </c>
      <c r="E90" s="6" t="s">
        <v>318</v>
      </c>
      <c r="F90" s="19">
        <v>209</v>
      </c>
      <c r="G90" s="24">
        <v>2.34</v>
      </c>
      <c r="H90" s="24">
        <v>0.28999999999999998</v>
      </c>
      <c r="I90" s="31"/>
      <c r="J90" s="31"/>
      <c r="K90" s="35"/>
    </row>
    <row r="91" spans="2:11" x14ac:dyDescent="0.25">
      <c r="B91" s="8" t="s">
        <v>465</v>
      </c>
      <c r="C91" s="57" t="s">
        <v>466</v>
      </c>
      <c r="D91" s="54" t="s">
        <v>467</v>
      </c>
      <c r="E91" s="6" t="s">
        <v>244</v>
      </c>
      <c r="F91" s="19">
        <v>165</v>
      </c>
      <c r="G91" s="24">
        <v>2.34</v>
      </c>
      <c r="H91" s="24">
        <v>0.28999999999999998</v>
      </c>
      <c r="I91" s="31"/>
      <c r="J91" s="31"/>
      <c r="K91" s="35"/>
    </row>
    <row r="92" spans="2:11" x14ac:dyDescent="0.25">
      <c r="B92" s="8" t="s">
        <v>2558</v>
      </c>
      <c r="C92" s="57" t="s">
        <v>2559</v>
      </c>
      <c r="D92" s="54" t="s">
        <v>2560</v>
      </c>
      <c r="E92" s="6" t="s">
        <v>96</v>
      </c>
      <c r="F92" s="19">
        <v>30</v>
      </c>
      <c r="G92" s="24">
        <v>2.2999999999999998</v>
      </c>
      <c r="H92" s="24">
        <v>0.28000000000000003</v>
      </c>
      <c r="I92" s="31"/>
      <c r="J92" s="31"/>
      <c r="K92" s="35"/>
    </row>
    <row r="93" spans="2:11" x14ac:dyDescent="0.25">
      <c r="B93" s="8" t="s">
        <v>942</v>
      </c>
      <c r="C93" s="57" t="s">
        <v>943</v>
      </c>
      <c r="D93" s="54" t="s">
        <v>944</v>
      </c>
      <c r="E93" s="6" t="s">
        <v>251</v>
      </c>
      <c r="F93" s="19">
        <v>409</v>
      </c>
      <c r="G93" s="24">
        <v>2.2799999999999998</v>
      </c>
      <c r="H93" s="24">
        <v>0.28000000000000003</v>
      </c>
      <c r="I93" s="31"/>
      <c r="J93" s="31"/>
      <c r="K93" s="35"/>
    </row>
    <row r="94" spans="2:11" x14ac:dyDescent="0.25">
      <c r="B94" s="8" t="s">
        <v>415</v>
      </c>
      <c r="C94" s="57" t="s">
        <v>416</v>
      </c>
      <c r="D94" s="54" t="s">
        <v>417</v>
      </c>
      <c r="E94" s="6" t="s">
        <v>135</v>
      </c>
      <c r="F94" s="19">
        <v>169</v>
      </c>
      <c r="G94" s="24">
        <v>2.2400000000000002</v>
      </c>
      <c r="H94" s="24">
        <v>0.28000000000000003</v>
      </c>
      <c r="I94" s="31"/>
      <c r="J94" s="31"/>
      <c r="K94" s="35"/>
    </row>
    <row r="95" spans="2:11" x14ac:dyDescent="0.25">
      <c r="B95" s="8" t="s">
        <v>256</v>
      </c>
      <c r="C95" s="57" t="s">
        <v>257</v>
      </c>
      <c r="D95" s="54" t="s">
        <v>258</v>
      </c>
      <c r="E95" s="6" t="s">
        <v>100</v>
      </c>
      <c r="F95" s="19">
        <v>179</v>
      </c>
      <c r="G95" s="24">
        <v>2.2200000000000002</v>
      </c>
      <c r="H95" s="24">
        <v>0.27</v>
      </c>
      <c r="I95" s="31"/>
      <c r="J95" s="31"/>
      <c r="K95" s="35"/>
    </row>
    <row r="96" spans="2:11" x14ac:dyDescent="0.25">
      <c r="B96" s="8" t="s">
        <v>2131</v>
      </c>
      <c r="C96" s="57" t="s">
        <v>1246</v>
      </c>
      <c r="D96" s="54" t="s">
        <v>2132</v>
      </c>
      <c r="E96" s="6" t="s">
        <v>53</v>
      </c>
      <c r="F96" s="19">
        <v>2470</v>
      </c>
      <c r="G96" s="24">
        <v>2.2000000000000002</v>
      </c>
      <c r="H96" s="24">
        <v>0.27</v>
      </c>
      <c r="I96" s="31"/>
      <c r="J96" s="31"/>
      <c r="K96" s="35"/>
    </row>
    <row r="97" spans="2:11" x14ac:dyDescent="0.25">
      <c r="B97" s="8" t="s">
        <v>1989</v>
      </c>
      <c r="C97" s="57" t="s">
        <v>1990</v>
      </c>
      <c r="D97" s="54" t="s">
        <v>1991</v>
      </c>
      <c r="E97" s="6" t="s">
        <v>1992</v>
      </c>
      <c r="F97" s="19">
        <v>833</v>
      </c>
      <c r="G97" s="24">
        <v>2.15</v>
      </c>
      <c r="H97" s="24">
        <v>0.27</v>
      </c>
      <c r="I97" s="31"/>
      <c r="J97" s="31"/>
      <c r="K97" s="35"/>
    </row>
    <row r="98" spans="2:11" x14ac:dyDescent="0.25">
      <c r="B98" s="8" t="s">
        <v>996</v>
      </c>
      <c r="C98" s="57" t="s">
        <v>997</v>
      </c>
      <c r="D98" s="54" t="s">
        <v>998</v>
      </c>
      <c r="E98" s="6" t="s">
        <v>443</v>
      </c>
      <c r="F98" s="19">
        <v>357</v>
      </c>
      <c r="G98" s="24">
        <v>2.1</v>
      </c>
      <c r="H98" s="24">
        <v>0.26</v>
      </c>
      <c r="I98" s="31"/>
      <c r="J98" s="31"/>
      <c r="K98" s="35"/>
    </row>
    <row r="99" spans="2:11" x14ac:dyDescent="0.25">
      <c r="B99" s="8" t="s">
        <v>2582</v>
      </c>
      <c r="C99" s="57" t="s">
        <v>2583</v>
      </c>
      <c r="D99" s="54" t="s">
        <v>2584</v>
      </c>
      <c r="E99" s="6" t="s">
        <v>100</v>
      </c>
      <c r="F99" s="19">
        <v>134</v>
      </c>
      <c r="G99" s="24">
        <v>2.06</v>
      </c>
      <c r="H99" s="24">
        <v>0.25</v>
      </c>
      <c r="I99" s="31"/>
      <c r="J99" s="31"/>
      <c r="K99" s="35"/>
    </row>
    <row r="100" spans="2:11" x14ac:dyDescent="0.25">
      <c r="B100" s="8" t="s">
        <v>219</v>
      </c>
      <c r="C100" s="57" t="s">
        <v>220</v>
      </c>
      <c r="D100" s="54" t="s">
        <v>221</v>
      </c>
      <c r="E100" s="6" t="s">
        <v>74</v>
      </c>
      <c r="F100" s="19">
        <v>7</v>
      </c>
      <c r="G100" s="24">
        <v>2</v>
      </c>
      <c r="H100" s="24">
        <v>0.25</v>
      </c>
      <c r="I100" s="31"/>
      <c r="J100" s="31"/>
      <c r="K100" s="35"/>
    </row>
    <row r="101" spans="2:11" x14ac:dyDescent="0.25">
      <c r="B101" s="8" t="s">
        <v>1920</v>
      </c>
      <c r="C101" s="57" t="s">
        <v>1921</v>
      </c>
      <c r="D101" s="54" t="s">
        <v>1922</v>
      </c>
      <c r="E101" s="6" t="s">
        <v>505</v>
      </c>
      <c r="F101" s="19">
        <v>362</v>
      </c>
      <c r="G101" s="24">
        <v>1.98</v>
      </c>
      <c r="H101" s="24">
        <v>0.24</v>
      </c>
      <c r="I101" s="31"/>
      <c r="J101" s="31"/>
      <c r="K101" s="35"/>
    </row>
    <row r="102" spans="2:11" x14ac:dyDescent="0.25">
      <c r="B102" s="8" t="s">
        <v>1829</v>
      </c>
      <c r="C102" s="57" t="s">
        <v>1830</v>
      </c>
      <c r="D102" s="54" t="s">
        <v>1831</v>
      </c>
      <c r="E102" s="6" t="s">
        <v>443</v>
      </c>
      <c r="F102" s="19">
        <v>56</v>
      </c>
      <c r="G102" s="24">
        <v>1.97</v>
      </c>
      <c r="H102" s="24">
        <v>0.24</v>
      </c>
      <c r="I102" s="31"/>
      <c r="J102" s="31"/>
      <c r="K102" s="35"/>
    </row>
    <row r="103" spans="2:11" x14ac:dyDescent="0.25">
      <c r="B103" s="8" t="s">
        <v>1986</v>
      </c>
      <c r="C103" s="57" t="s">
        <v>1987</v>
      </c>
      <c r="D103" s="54" t="s">
        <v>1988</v>
      </c>
      <c r="E103" s="6" t="s">
        <v>156</v>
      </c>
      <c r="F103" s="19">
        <v>213</v>
      </c>
      <c r="G103" s="24">
        <v>1.89</v>
      </c>
      <c r="H103" s="24">
        <v>0.23</v>
      </c>
      <c r="I103" s="31"/>
      <c r="J103" s="31"/>
      <c r="K103" s="35"/>
    </row>
    <row r="104" spans="2:11" x14ac:dyDescent="0.25">
      <c r="B104" s="8" t="s">
        <v>1996</v>
      </c>
      <c r="C104" s="57" t="s">
        <v>1997</v>
      </c>
      <c r="D104" s="54" t="s">
        <v>1998</v>
      </c>
      <c r="E104" s="6" t="s">
        <v>166</v>
      </c>
      <c r="F104" s="19">
        <v>672</v>
      </c>
      <c r="G104" s="24">
        <v>1.85</v>
      </c>
      <c r="H104" s="24">
        <v>0.23</v>
      </c>
      <c r="I104" s="31"/>
      <c r="J104" s="31"/>
      <c r="K104" s="35"/>
    </row>
    <row r="105" spans="2:11" x14ac:dyDescent="0.25">
      <c r="B105" s="8" t="s">
        <v>170</v>
      </c>
      <c r="C105" s="57" t="s">
        <v>171</v>
      </c>
      <c r="D105" s="54" t="s">
        <v>172</v>
      </c>
      <c r="E105" s="6" t="s">
        <v>173</v>
      </c>
      <c r="F105" s="19">
        <v>1007</v>
      </c>
      <c r="G105" s="24">
        <v>1.83</v>
      </c>
      <c r="H105" s="24">
        <v>0.23</v>
      </c>
      <c r="I105" s="31"/>
      <c r="J105" s="31"/>
      <c r="K105" s="35"/>
    </row>
    <row r="106" spans="2:11" x14ac:dyDescent="0.25">
      <c r="B106" s="8" t="s">
        <v>409</v>
      </c>
      <c r="C106" s="57" t="s">
        <v>410</v>
      </c>
      <c r="D106" s="54" t="s">
        <v>411</v>
      </c>
      <c r="E106" s="6" t="s">
        <v>78</v>
      </c>
      <c r="F106" s="19">
        <v>327</v>
      </c>
      <c r="G106" s="24">
        <v>1.7</v>
      </c>
      <c r="H106" s="24">
        <v>0.21</v>
      </c>
      <c r="I106" s="31"/>
      <c r="J106" s="31"/>
      <c r="K106" s="35"/>
    </row>
    <row r="107" spans="2:11" x14ac:dyDescent="0.25">
      <c r="B107" s="8" t="s">
        <v>2555</v>
      </c>
      <c r="C107" s="57" t="s">
        <v>2556</v>
      </c>
      <c r="D107" s="54" t="s">
        <v>2557</v>
      </c>
      <c r="E107" s="6" t="s">
        <v>96</v>
      </c>
      <c r="F107" s="19">
        <v>206</v>
      </c>
      <c r="G107" s="24">
        <v>1.57</v>
      </c>
      <c r="H107" s="24">
        <v>0.19</v>
      </c>
      <c r="I107" s="31"/>
      <c r="J107" s="31"/>
      <c r="K107" s="35"/>
    </row>
    <row r="108" spans="2:11" x14ac:dyDescent="0.25">
      <c r="B108" s="8" t="s">
        <v>113</v>
      </c>
      <c r="C108" s="57" t="s">
        <v>114</v>
      </c>
      <c r="D108" s="54" t="s">
        <v>115</v>
      </c>
      <c r="E108" s="6" t="s">
        <v>116</v>
      </c>
      <c r="F108" s="19">
        <v>4</v>
      </c>
      <c r="G108" s="24">
        <v>1.54</v>
      </c>
      <c r="H108" s="24">
        <v>0.19</v>
      </c>
      <c r="I108" s="31"/>
      <c r="J108" s="31"/>
      <c r="K108" s="35"/>
    </row>
    <row r="109" spans="2:11" x14ac:dyDescent="0.25">
      <c r="B109" s="8" t="s">
        <v>153</v>
      </c>
      <c r="C109" s="57" t="s">
        <v>154</v>
      </c>
      <c r="D109" s="54" t="s">
        <v>155</v>
      </c>
      <c r="E109" s="6" t="s">
        <v>156</v>
      </c>
      <c r="F109" s="19">
        <v>268</v>
      </c>
      <c r="G109" s="24">
        <v>1.51</v>
      </c>
      <c r="H109" s="24">
        <v>0.19</v>
      </c>
      <c r="I109" s="31"/>
      <c r="J109" s="31"/>
      <c r="K109" s="35"/>
    </row>
    <row r="110" spans="2:11" x14ac:dyDescent="0.25">
      <c r="B110" s="8" t="s">
        <v>412</v>
      </c>
      <c r="C110" s="57" t="s">
        <v>413</v>
      </c>
      <c r="D110" s="54" t="s">
        <v>414</v>
      </c>
      <c r="E110" s="6" t="s">
        <v>244</v>
      </c>
      <c r="F110" s="19">
        <v>272</v>
      </c>
      <c r="G110" s="24">
        <v>1.45</v>
      </c>
      <c r="H110" s="24">
        <v>0.18</v>
      </c>
      <c r="I110" s="31"/>
      <c r="J110" s="31"/>
      <c r="K110" s="35"/>
    </row>
    <row r="111" spans="2:11" x14ac:dyDescent="0.25">
      <c r="C111" s="58" t="s">
        <v>39</v>
      </c>
      <c r="D111" s="54"/>
      <c r="E111" s="6"/>
      <c r="F111" s="19"/>
      <c r="G111" s="25">
        <v>811.13</v>
      </c>
      <c r="H111" s="25">
        <v>99.99</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4705</v>
      </c>
      <c r="D154" s="54"/>
      <c r="E154" s="6"/>
      <c r="F154" s="19"/>
      <c r="G154" s="24" t="s">
        <v>2</v>
      </c>
      <c r="H154" s="24" t="s">
        <v>2</v>
      </c>
      <c r="I154" s="31"/>
      <c r="J154" s="31"/>
      <c r="K154" s="35"/>
      <c r="L154" s="3"/>
      <c r="AI154" s="3"/>
      <c r="AV154" s="3"/>
      <c r="AX154" s="3"/>
      <c r="BB154" s="3"/>
    </row>
    <row r="155" spans="1:54" x14ac:dyDescent="0.25">
      <c r="B155" s="8"/>
      <c r="C155" s="57" t="s">
        <v>40</v>
      </c>
      <c r="D155" s="54"/>
      <c r="E155" s="6"/>
      <c r="F155" s="19"/>
      <c r="G155" s="24">
        <v>0.15</v>
      </c>
      <c r="H155" s="24">
        <v>0.01</v>
      </c>
      <c r="I155" s="31"/>
      <c r="J155" s="31"/>
      <c r="K155" s="35"/>
    </row>
    <row r="156" spans="1:54" x14ac:dyDescent="0.25">
      <c r="C156" s="58" t="s">
        <v>39</v>
      </c>
      <c r="D156" s="54"/>
      <c r="E156" s="6"/>
      <c r="F156" s="19"/>
      <c r="G156" s="25">
        <v>0.15</v>
      </c>
      <c r="H156" s="25">
        <v>0.01</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811.28</v>
      </c>
      <c r="H158" s="26">
        <v>100</v>
      </c>
      <c r="I158" s="32"/>
      <c r="J158" s="32"/>
      <c r="K158" s="36"/>
    </row>
    <row r="161" spans="3:11" x14ac:dyDescent="0.25">
      <c r="C161" s="1" t="s">
        <v>42</v>
      </c>
    </row>
    <row r="162" spans="3:11" x14ac:dyDescent="0.25">
      <c r="C162" s="37" t="s">
        <v>43</v>
      </c>
      <c r="D162" s="37"/>
      <c r="E162" s="37"/>
      <c r="F162" s="37"/>
      <c r="G162" s="37"/>
      <c r="H162" s="37"/>
      <c r="I162" s="37"/>
      <c r="J162" s="37"/>
      <c r="K162" s="37"/>
    </row>
    <row r="163" spans="3:11" x14ac:dyDescent="0.25">
      <c r="C163" s="2" t="s">
        <v>44</v>
      </c>
    </row>
    <row r="164" spans="3:11" x14ac:dyDescent="0.25">
      <c r="C164" s="2" t="s">
        <v>45</v>
      </c>
    </row>
    <row r="165" spans="3:11" x14ac:dyDescent="0.25">
      <c r="C165" s="2" t="s">
        <v>46</v>
      </c>
    </row>
    <row r="166" spans="3:11" x14ac:dyDescent="0.25">
      <c r="C166" s="2" t="s">
        <v>47</v>
      </c>
    </row>
    <row r="168" spans="3:11" x14ac:dyDescent="0.25">
      <c r="C168" s="77" t="s">
        <v>4788</v>
      </c>
      <c r="E168" s="77" t="s">
        <v>4789</v>
      </c>
      <c r="F168" s="78"/>
    </row>
    <row r="169" spans="3:11" x14ac:dyDescent="0.25">
      <c r="E169" s="2" t="s">
        <v>4813</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dimension ref="A1:IV268"/>
  <sheetViews>
    <sheetView showGridLines="0" zoomScale="90" zoomScaleNormal="90" workbookViewId="0">
      <pane ySplit="6" topLeftCell="A2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2586</v>
      </c>
      <c r="J2" s="38" t="s">
        <v>4517</v>
      </c>
    </row>
    <row r="3" spans="1:54" ht="16.5" x14ac:dyDescent="0.3">
      <c r="C3" s="1" t="s">
        <v>26</v>
      </c>
      <c r="D3" s="21" t="s">
        <v>2587</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1233100</v>
      </c>
      <c r="G10" s="24">
        <v>21076.76</v>
      </c>
      <c r="H10" s="24">
        <v>6</v>
      </c>
      <c r="I10" s="31"/>
      <c r="J10" s="31"/>
      <c r="K10" s="35"/>
    </row>
    <row r="11" spans="1:54" x14ac:dyDescent="0.25">
      <c r="B11" s="8" t="s">
        <v>61</v>
      </c>
      <c r="C11" s="57" t="s">
        <v>62</v>
      </c>
      <c r="D11" s="54" t="s">
        <v>63</v>
      </c>
      <c r="E11" s="6" t="s">
        <v>53</v>
      </c>
      <c r="F11" s="19">
        <v>1509200</v>
      </c>
      <c r="G11" s="24">
        <v>15040.69</v>
      </c>
      <c r="H11" s="24">
        <v>4.28</v>
      </c>
      <c r="I11" s="31"/>
      <c r="J11" s="31"/>
      <c r="K11" s="35"/>
    </row>
    <row r="12" spans="1:54" x14ac:dyDescent="0.25">
      <c r="B12" s="8" t="s">
        <v>194</v>
      </c>
      <c r="C12" s="57" t="s">
        <v>195</v>
      </c>
      <c r="D12" s="54" t="s">
        <v>196</v>
      </c>
      <c r="E12" s="6" t="s">
        <v>197</v>
      </c>
      <c r="F12" s="19">
        <v>276250</v>
      </c>
      <c r="G12" s="24">
        <v>7140.92</v>
      </c>
      <c r="H12" s="24">
        <v>2.0299999999999998</v>
      </c>
      <c r="I12" s="31"/>
      <c r="J12" s="31"/>
      <c r="K12" s="35"/>
    </row>
    <row r="13" spans="1:54" x14ac:dyDescent="0.25">
      <c r="B13" s="8" t="s">
        <v>1980</v>
      </c>
      <c r="C13" s="57" t="s">
        <v>1981</v>
      </c>
      <c r="D13" s="54" t="s">
        <v>1982</v>
      </c>
      <c r="E13" s="6" t="s">
        <v>82</v>
      </c>
      <c r="F13" s="19">
        <v>3612000</v>
      </c>
      <c r="G13" s="24">
        <v>6991.03</v>
      </c>
      <c r="H13" s="24">
        <v>1.99</v>
      </c>
      <c r="I13" s="31"/>
      <c r="J13" s="31"/>
      <c r="K13" s="35"/>
    </row>
    <row r="14" spans="1:54" x14ac:dyDescent="0.25">
      <c r="B14" s="8" t="s">
        <v>64</v>
      </c>
      <c r="C14" s="57" t="s">
        <v>65</v>
      </c>
      <c r="D14" s="54" t="s">
        <v>66</v>
      </c>
      <c r="E14" s="6" t="s">
        <v>67</v>
      </c>
      <c r="F14" s="19">
        <v>175141</v>
      </c>
      <c r="G14" s="24">
        <v>6175.47</v>
      </c>
      <c r="H14" s="24">
        <v>1.76</v>
      </c>
      <c r="I14" s="31"/>
      <c r="J14" s="31"/>
      <c r="K14" s="35"/>
    </row>
    <row r="15" spans="1:54" x14ac:dyDescent="0.25">
      <c r="B15" s="8" t="s">
        <v>980</v>
      </c>
      <c r="C15" s="57" t="s">
        <v>981</v>
      </c>
      <c r="D15" s="54" t="s">
        <v>982</v>
      </c>
      <c r="E15" s="6" t="s">
        <v>575</v>
      </c>
      <c r="F15" s="19">
        <v>587200</v>
      </c>
      <c r="G15" s="24">
        <v>6014.98</v>
      </c>
      <c r="H15" s="24">
        <v>1.71</v>
      </c>
      <c r="I15" s="31"/>
      <c r="J15" s="31"/>
      <c r="K15" s="35"/>
    </row>
    <row r="16" spans="1:54" x14ac:dyDescent="0.25">
      <c r="B16" s="8" t="s">
        <v>129</v>
      </c>
      <c r="C16" s="57" t="s">
        <v>130</v>
      </c>
      <c r="D16" s="54" t="s">
        <v>131</v>
      </c>
      <c r="E16" s="6" t="s">
        <v>53</v>
      </c>
      <c r="F16" s="19">
        <v>297200</v>
      </c>
      <c r="G16" s="24">
        <v>5670.87</v>
      </c>
      <c r="H16" s="24">
        <v>1.61</v>
      </c>
      <c r="I16" s="31"/>
      <c r="J16" s="31"/>
      <c r="K16" s="35"/>
    </row>
    <row r="17" spans="2:11" x14ac:dyDescent="0.25">
      <c r="B17" s="8" t="s">
        <v>83</v>
      </c>
      <c r="C17" s="57" t="s">
        <v>84</v>
      </c>
      <c r="D17" s="54" t="s">
        <v>85</v>
      </c>
      <c r="E17" s="6" t="s">
        <v>53</v>
      </c>
      <c r="F17" s="19">
        <v>693000</v>
      </c>
      <c r="G17" s="24">
        <v>4449.41</v>
      </c>
      <c r="H17" s="24">
        <v>1.27</v>
      </c>
      <c r="I17" s="31"/>
      <c r="J17" s="31"/>
      <c r="K17" s="35"/>
    </row>
    <row r="18" spans="2:11" x14ac:dyDescent="0.25">
      <c r="B18" s="8" t="s">
        <v>86</v>
      </c>
      <c r="C18" s="57" t="s">
        <v>87</v>
      </c>
      <c r="D18" s="54" t="s">
        <v>88</v>
      </c>
      <c r="E18" s="6" t="s">
        <v>78</v>
      </c>
      <c r="F18" s="19">
        <v>41550</v>
      </c>
      <c r="G18" s="24">
        <v>4280.63</v>
      </c>
      <c r="H18" s="24">
        <v>1.22</v>
      </c>
      <c r="I18" s="31"/>
      <c r="J18" s="31"/>
      <c r="K18" s="35"/>
    </row>
    <row r="19" spans="2:11" x14ac:dyDescent="0.25">
      <c r="B19" s="8" t="s">
        <v>977</v>
      </c>
      <c r="C19" s="57" t="s">
        <v>978</v>
      </c>
      <c r="D19" s="54" t="s">
        <v>979</v>
      </c>
      <c r="E19" s="6" t="s">
        <v>74</v>
      </c>
      <c r="F19" s="19">
        <v>200450</v>
      </c>
      <c r="G19" s="24">
        <v>4279.21</v>
      </c>
      <c r="H19" s="24">
        <v>1.22</v>
      </c>
      <c r="I19" s="31"/>
      <c r="J19" s="31"/>
      <c r="K19" s="35"/>
    </row>
    <row r="20" spans="2:11" x14ac:dyDescent="0.25">
      <c r="B20" s="8" t="s">
        <v>294</v>
      </c>
      <c r="C20" s="57" t="s">
        <v>295</v>
      </c>
      <c r="D20" s="54" t="s">
        <v>296</v>
      </c>
      <c r="E20" s="6" t="s">
        <v>190</v>
      </c>
      <c r="F20" s="19">
        <v>462000</v>
      </c>
      <c r="G20" s="24">
        <v>3971.58</v>
      </c>
      <c r="H20" s="24">
        <v>1.1299999999999999</v>
      </c>
      <c r="I20" s="31"/>
      <c r="J20" s="31"/>
      <c r="K20" s="35"/>
    </row>
    <row r="21" spans="2:11" x14ac:dyDescent="0.25">
      <c r="B21" s="8" t="s">
        <v>1588</v>
      </c>
      <c r="C21" s="57" t="s">
        <v>1589</v>
      </c>
      <c r="D21" s="54" t="s">
        <v>1590</v>
      </c>
      <c r="E21" s="6" t="s">
        <v>96</v>
      </c>
      <c r="F21" s="19">
        <v>1238695</v>
      </c>
      <c r="G21" s="24">
        <v>3960.73</v>
      </c>
      <c r="H21" s="24">
        <v>1.1299999999999999</v>
      </c>
      <c r="I21" s="31"/>
      <c r="J21" s="31"/>
      <c r="K21" s="35"/>
    </row>
    <row r="22" spans="2:11" x14ac:dyDescent="0.25">
      <c r="B22" s="8" t="s">
        <v>2015</v>
      </c>
      <c r="C22" s="57" t="s">
        <v>2016</v>
      </c>
      <c r="D22" s="54" t="s">
        <v>2017</v>
      </c>
      <c r="E22" s="6" t="s">
        <v>96</v>
      </c>
      <c r="F22" s="19">
        <v>2364860</v>
      </c>
      <c r="G22" s="24">
        <v>3903.2</v>
      </c>
      <c r="H22" s="24">
        <v>1.1100000000000001</v>
      </c>
      <c r="I22" s="31"/>
      <c r="J22" s="31"/>
      <c r="K22" s="35"/>
    </row>
    <row r="23" spans="2:11" x14ac:dyDescent="0.25">
      <c r="B23" s="8" t="s">
        <v>506</v>
      </c>
      <c r="C23" s="57" t="s">
        <v>507</v>
      </c>
      <c r="D23" s="54" t="s">
        <v>508</v>
      </c>
      <c r="E23" s="6" t="s">
        <v>340</v>
      </c>
      <c r="F23" s="19">
        <v>435960</v>
      </c>
      <c r="G23" s="24">
        <v>3868.27</v>
      </c>
      <c r="H23" s="24">
        <v>1.1000000000000001</v>
      </c>
      <c r="I23" s="31"/>
      <c r="J23" s="31"/>
      <c r="K23" s="35"/>
    </row>
    <row r="24" spans="2:11" x14ac:dyDescent="0.25">
      <c r="B24" s="8" t="s">
        <v>139</v>
      </c>
      <c r="C24" s="57" t="s">
        <v>140</v>
      </c>
      <c r="D24" s="54" t="s">
        <v>141</v>
      </c>
      <c r="E24" s="6" t="s">
        <v>57</v>
      </c>
      <c r="F24" s="19">
        <v>60300</v>
      </c>
      <c r="G24" s="24">
        <v>3783.46</v>
      </c>
      <c r="H24" s="24">
        <v>1.08</v>
      </c>
      <c r="I24" s="31"/>
      <c r="J24" s="31"/>
      <c r="K24" s="35"/>
    </row>
    <row r="25" spans="2:11" x14ac:dyDescent="0.25">
      <c r="B25" s="8" t="s">
        <v>201</v>
      </c>
      <c r="C25" s="57" t="s">
        <v>202</v>
      </c>
      <c r="D25" s="54" t="s">
        <v>203</v>
      </c>
      <c r="E25" s="6" t="s">
        <v>135</v>
      </c>
      <c r="F25" s="19">
        <v>196000</v>
      </c>
      <c r="G25" s="24">
        <v>3772.02</v>
      </c>
      <c r="H25" s="24">
        <v>1.07</v>
      </c>
      <c r="I25" s="31"/>
      <c r="J25" s="31"/>
      <c r="K25" s="35"/>
    </row>
    <row r="26" spans="2:11" x14ac:dyDescent="0.25">
      <c r="B26" s="8" t="s">
        <v>521</v>
      </c>
      <c r="C26" s="57" t="s">
        <v>522</v>
      </c>
      <c r="D26" s="54" t="s">
        <v>523</v>
      </c>
      <c r="E26" s="6" t="s">
        <v>100</v>
      </c>
      <c r="F26" s="19">
        <v>62500</v>
      </c>
      <c r="G26" s="24">
        <v>3676.09</v>
      </c>
      <c r="H26" s="24">
        <v>1.05</v>
      </c>
      <c r="I26" s="31"/>
      <c r="J26" s="31"/>
      <c r="K26" s="35"/>
    </row>
    <row r="27" spans="2:11" x14ac:dyDescent="0.25">
      <c r="B27" s="8" t="s">
        <v>117</v>
      </c>
      <c r="C27" s="57" t="s">
        <v>118</v>
      </c>
      <c r="D27" s="54" t="s">
        <v>119</v>
      </c>
      <c r="E27" s="6" t="s">
        <v>120</v>
      </c>
      <c r="F27" s="19">
        <v>114381</v>
      </c>
      <c r="G27" s="24">
        <v>3665.91</v>
      </c>
      <c r="H27" s="24">
        <v>1.04</v>
      </c>
      <c r="I27" s="31"/>
      <c r="J27" s="31"/>
      <c r="K27" s="35"/>
    </row>
    <row r="28" spans="2:11" x14ac:dyDescent="0.25">
      <c r="B28" s="8" t="s">
        <v>75</v>
      </c>
      <c r="C28" s="57" t="s">
        <v>76</v>
      </c>
      <c r="D28" s="54" t="s">
        <v>77</v>
      </c>
      <c r="E28" s="6" t="s">
        <v>78</v>
      </c>
      <c r="F28" s="19">
        <v>180000</v>
      </c>
      <c r="G28" s="24">
        <v>3646.44</v>
      </c>
      <c r="H28" s="24">
        <v>1.04</v>
      </c>
      <c r="I28" s="31"/>
      <c r="J28" s="31"/>
      <c r="K28" s="35"/>
    </row>
    <row r="29" spans="2:11" x14ac:dyDescent="0.25">
      <c r="B29" s="8" t="s">
        <v>763</v>
      </c>
      <c r="C29" s="57" t="s">
        <v>764</v>
      </c>
      <c r="D29" s="54" t="s">
        <v>765</v>
      </c>
      <c r="E29" s="6" t="s">
        <v>128</v>
      </c>
      <c r="F29" s="19">
        <v>326000</v>
      </c>
      <c r="G29" s="24">
        <v>3644.68</v>
      </c>
      <c r="H29" s="24">
        <v>1.04</v>
      </c>
      <c r="I29" s="31"/>
      <c r="J29" s="31"/>
      <c r="K29" s="35"/>
    </row>
    <row r="30" spans="2:11" x14ac:dyDescent="0.25">
      <c r="B30" s="8" t="s">
        <v>368</v>
      </c>
      <c r="C30" s="57" t="s">
        <v>369</v>
      </c>
      <c r="D30" s="54" t="s">
        <v>370</v>
      </c>
      <c r="E30" s="6" t="s">
        <v>371</v>
      </c>
      <c r="F30" s="19">
        <v>1600000</v>
      </c>
      <c r="G30" s="24">
        <v>3562.4</v>
      </c>
      <c r="H30" s="24">
        <v>1.01</v>
      </c>
      <c r="I30" s="31"/>
      <c r="J30" s="31"/>
      <c r="K30" s="35"/>
    </row>
    <row r="31" spans="2:11" x14ac:dyDescent="0.25">
      <c r="B31" s="8" t="s">
        <v>1585</v>
      </c>
      <c r="C31" s="57" t="s">
        <v>1586</v>
      </c>
      <c r="D31" s="54" t="s">
        <v>1587</v>
      </c>
      <c r="E31" s="6" t="s">
        <v>190</v>
      </c>
      <c r="F31" s="19">
        <v>460470</v>
      </c>
      <c r="G31" s="24">
        <v>3547.69</v>
      </c>
      <c r="H31" s="24">
        <v>1.01</v>
      </c>
      <c r="I31" s="31"/>
      <c r="J31" s="31"/>
      <c r="K31" s="35"/>
    </row>
    <row r="32" spans="2:11" x14ac:dyDescent="0.25">
      <c r="B32" s="8" t="s">
        <v>238</v>
      </c>
      <c r="C32" s="57" t="s">
        <v>239</v>
      </c>
      <c r="D32" s="54" t="s">
        <v>240</v>
      </c>
      <c r="E32" s="6" t="s">
        <v>190</v>
      </c>
      <c r="F32" s="19">
        <v>889635</v>
      </c>
      <c r="G32" s="24">
        <v>3462.9</v>
      </c>
      <c r="H32" s="24">
        <v>0.99</v>
      </c>
      <c r="I32" s="31"/>
      <c r="J32" s="31"/>
      <c r="K32" s="35"/>
    </row>
    <row r="33" spans="2:11" x14ac:dyDescent="0.25">
      <c r="B33" s="8" t="s">
        <v>219</v>
      </c>
      <c r="C33" s="57" t="s">
        <v>220</v>
      </c>
      <c r="D33" s="54" t="s">
        <v>221</v>
      </c>
      <c r="E33" s="6" t="s">
        <v>74</v>
      </c>
      <c r="F33" s="19">
        <v>12000</v>
      </c>
      <c r="G33" s="24">
        <v>3438.4</v>
      </c>
      <c r="H33" s="24">
        <v>0.98</v>
      </c>
      <c r="I33" s="31"/>
      <c r="J33" s="31"/>
      <c r="K33" s="35"/>
    </row>
    <row r="34" spans="2:11" x14ac:dyDescent="0.25">
      <c r="B34" s="8" t="s">
        <v>540</v>
      </c>
      <c r="C34" s="57" t="s">
        <v>541</v>
      </c>
      <c r="D34" s="54" t="s">
        <v>542</v>
      </c>
      <c r="E34" s="6" t="s">
        <v>96</v>
      </c>
      <c r="F34" s="19">
        <v>45000</v>
      </c>
      <c r="G34" s="24">
        <v>3297.49</v>
      </c>
      <c r="H34" s="24">
        <v>0.94</v>
      </c>
      <c r="I34" s="31"/>
      <c r="J34" s="31"/>
      <c r="K34" s="35"/>
    </row>
    <row r="35" spans="2:11" x14ac:dyDescent="0.25">
      <c r="B35" s="8" t="s">
        <v>499</v>
      </c>
      <c r="C35" s="57" t="s">
        <v>500</v>
      </c>
      <c r="D35" s="54" t="s">
        <v>501</v>
      </c>
      <c r="E35" s="6" t="s">
        <v>251</v>
      </c>
      <c r="F35" s="19">
        <v>18500</v>
      </c>
      <c r="G35" s="24">
        <v>3212.72</v>
      </c>
      <c r="H35" s="24">
        <v>0.91</v>
      </c>
      <c r="I35" s="31"/>
      <c r="J35" s="31"/>
      <c r="K35" s="35"/>
    </row>
    <row r="36" spans="2:11" x14ac:dyDescent="0.25">
      <c r="B36" s="8" t="s">
        <v>265</v>
      </c>
      <c r="C36" s="57" t="s">
        <v>266</v>
      </c>
      <c r="D36" s="54" t="s">
        <v>267</v>
      </c>
      <c r="E36" s="6" t="s">
        <v>112</v>
      </c>
      <c r="F36" s="19">
        <v>20000</v>
      </c>
      <c r="G36" s="24">
        <v>3201.38</v>
      </c>
      <c r="H36" s="24">
        <v>0.91</v>
      </c>
      <c r="I36" s="31"/>
      <c r="J36" s="31"/>
      <c r="K36" s="35"/>
    </row>
    <row r="37" spans="2:11" x14ac:dyDescent="0.25">
      <c r="B37" s="8" t="s">
        <v>284</v>
      </c>
      <c r="C37" s="57" t="s">
        <v>285</v>
      </c>
      <c r="D37" s="54" t="s">
        <v>286</v>
      </c>
      <c r="E37" s="6" t="s">
        <v>244</v>
      </c>
      <c r="F37" s="19">
        <v>493172</v>
      </c>
      <c r="G37" s="24">
        <v>3189.34</v>
      </c>
      <c r="H37" s="24">
        <v>0.91</v>
      </c>
      <c r="I37" s="31"/>
      <c r="J37" s="31"/>
      <c r="K37" s="35"/>
    </row>
    <row r="38" spans="2:11" x14ac:dyDescent="0.25">
      <c r="B38" s="8" t="s">
        <v>1806</v>
      </c>
      <c r="C38" s="57" t="s">
        <v>1807</v>
      </c>
      <c r="D38" s="54" t="s">
        <v>1808</v>
      </c>
      <c r="E38" s="6" t="s">
        <v>116</v>
      </c>
      <c r="F38" s="19">
        <v>381000</v>
      </c>
      <c r="G38" s="24">
        <v>3146.68</v>
      </c>
      <c r="H38" s="24">
        <v>0.9</v>
      </c>
      <c r="I38" s="31"/>
      <c r="J38" s="31"/>
      <c r="K38" s="35"/>
    </row>
    <row r="39" spans="2:11" x14ac:dyDescent="0.25">
      <c r="B39" s="8" t="s">
        <v>1880</v>
      </c>
      <c r="C39" s="57" t="s">
        <v>1881</v>
      </c>
      <c r="D39" s="54" t="s">
        <v>1882</v>
      </c>
      <c r="E39" s="6" t="s">
        <v>443</v>
      </c>
      <c r="F39" s="19">
        <v>4603432</v>
      </c>
      <c r="G39" s="24">
        <v>3123.43</v>
      </c>
      <c r="H39" s="24">
        <v>0.89</v>
      </c>
      <c r="I39" s="31"/>
      <c r="J39" s="31"/>
      <c r="K39" s="35"/>
    </row>
    <row r="40" spans="2:11" x14ac:dyDescent="0.25">
      <c r="B40" s="8" t="s">
        <v>303</v>
      </c>
      <c r="C40" s="57" t="s">
        <v>304</v>
      </c>
      <c r="D40" s="54" t="s">
        <v>305</v>
      </c>
      <c r="E40" s="6" t="s">
        <v>78</v>
      </c>
      <c r="F40" s="19">
        <v>399250</v>
      </c>
      <c r="G40" s="24">
        <v>3113.95</v>
      </c>
      <c r="H40" s="24">
        <v>0.89</v>
      </c>
      <c r="I40" s="31"/>
      <c r="J40" s="31"/>
      <c r="K40" s="35"/>
    </row>
    <row r="41" spans="2:11" x14ac:dyDescent="0.25">
      <c r="B41" s="8" t="s">
        <v>350</v>
      </c>
      <c r="C41" s="57" t="s">
        <v>351</v>
      </c>
      <c r="D41" s="54" t="s">
        <v>352</v>
      </c>
      <c r="E41" s="6" t="s">
        <v>340</v>
      </c>
      <c r="F41" s="19">
        <v>212711</v>
      </c>
      <c r="G41" s="24">
        <v>3115.25</v>
      </c>
      <c r="H41" s="24">
        <v>0.88</v>
      </c>
      <c r="I41" s="31"/>
      <c r="J41" s="31"/>
      <c r="K41" s="35" t="s">
        <v>4737</v>
      </c>
    </row>
    <row r="42" spans="2:11" x14ac:dyDescent="0.25">
      <c r="B42" s="8" t="s">
        <v>910</v>
      </c>
      <c r="C42" s="57" t="s">
        <v>911</v>
      </c>
      <c r="D42" s="54" t="s">
        <v>912</v>
      </c>
      <c r="E42" s="6" t="s">
        <v>116</v>
      </c>
      <c r="F42" s="19">
        <v>358111</v>
      </c>
      <c r="G42" s="24">
        <v>2953.7</v>
      </c>
      <c r="H42" s="24">
        <v>0.84</v>
      </c>
      <c r="I42" s="31"/>
      <c r="J42" s="31"/>
      <c r="K42" s="35"/>
    </row>
    <row r="43" spans="2:11" x14ac:dyDescent="0.25">
      <c r="B43" s="8" t="s">
        <v>1970</v>
      </c>
      <c r="C43" s="57" t="s">
        <v>1971</v>
      </c>
      <c r="D43" s="54" t="s">
        <v>1972</v>
      </c>
      <c r="E43" s="6" t="s">
        <v>74</v>
      </c>
      <c r="F43" s="19">
        <v>565200</v>
      </c>
      <c r="G43" s="24">
        <v>2944.13</v>
      </c>
      <c r="H43" s="24">
        <v>0.84</v>
      </c>
      <c r="I43" s="31"/>
      <c r="J43" s="31"/>
      <c r="K43" s="35"/>
    </row>
    <row r="44" spans="2:11" x14ac:dyDescent="0.25">
      <c r="B44" s="8" t="s">
        <v>375</v>
      </c>
      <c r="C44" s="57" t="s">
        <v>376</v>
      </c>
      <c r="D44" s="54" t="s">
        <v>377</v>
      </c>
      <c r="E44" s="6" t="s">
        <v>100</v>
      </c>
      <c r="F44" s="19">
        <v>1395107</v>
      </c>
      <c r="G44" s="24">
        <v>2943.68</v>
      </c>
      <c r="H44" s="24">
        <v>0.84</v>
      </c>
      <c r="I44" s="31"/>
      <c r="J44" s="31"/>
      <c r="K44" s="35"/>
    </row>
    <row r="45" spans="2:11" x14ac:dyDescent="0.25">
      <c r="B45" s="8" t="s">
        <v>852</v>
      </c>
      <c r="C45" s="57" t="s">
        <v>853</v>
      </c>
      <c r="D45" s="54" t="s">
        <v>854</v>
      </c>
      <c r="E45" s="6" t="s">
        <v>225</v>
      </c>
      <c r="F45" s="19">
        <v>265453</v>
      </c>
      <c r="G45" s="24">
        <v>2893.17</v>
      </c>
      <c r="H45" s="24">
        <v>0.82</v>
      </c>
      <c r="I45" s="31"/>
      <c r="J45" s="31"/>
      <c r="K45" s="35"/>
    </row>
    <row r="46" spans="2:11" x14ac:dyDescent="0.25">
      <c r="B46" s="8" t="s">
        <v>1953</v>
      </c>
      <c r="C46" s="57" t="s">
        <v>1954</v>
      </c>
      <c r="D46" s="54" t="s">
        <v>1955</v>
      </c>
      <c r="E46" s="6" t="s">
        <v>145</v>
      </c>
      <c r="F46" s="19">
        <v>389400</v>
      </c>
      <c r="G46" s="24">
        <v>2828.6</v>
      </c>
      <c r="H46" s="24">
        <v>0.81</v>
      </c>
      <c r="I46" s="31"/>
      <c r="J46" s="31"/>
      <c r="K46" s="35"/>
    </row>
    <row r="47" spans="2:11" x14ac:dyDescent="0.25">
      <c r="B47" s="8" t="s">
        <v>1973</v>
      </c>
      <c r="C47" s="57" t="s">
        <v>1974</v>
      </c>
      <c r="D47" s="54" t="s">
        <v>1975</v>
      </c>
      <c r="E47" s="6" t="s">
        <v>1976</v>
      </c>
      <c r="F47" s="19">
        <v>1493400</v>
      </c>
      <c r="G47" s="24">
        <v>2750.84</v>
      </c>
      <c r="H47" s="24">
        <v>0.78</v>
      </c>
      <c r="I47" s="31"/>
      <c r="J47" s="31"/>
      <c r="K47" s="35"/>
    </row>
    <row r="48" spans="2:11" x14ac:dyDescent="0.25">
      <c r="B48" s="8" t="s">
        <v>347</v>
      </c>
      <c r="C48" s="57" t="s">
        <v>348</v>
      </c>
      <c r="D48" s="54" t="s">
        <v>349</v>
      </c>
      <c r="E48" s="6" t="s">
        <v>104</v>
      </c>
      <c r="F48" s="19">
        <v>220348</v>
      </c>
      <c r="G48" s="24">
        <v>2733.2</v>
      </c>
      <c r="H48" s="24">
        <v>0.78</v>
      </c>
      <c r="I48" s="31"/>
      <c r="J48" s="31"/>
      <c r="K48" s="35"/>
    </row>
    <row r="49" spans="2:11" x14ac:dyDescent="0.25">
      <c r="B49" s="8" t="s">
        <v>784</v>
      </c>
      <c r="C49" s="57" t="s">
        <v>785</v>
      </c>
      <c r="D49" s="54" t="s">
        <v>786</v>
      </c>
      <c r="E49" s="6" t="s">
        <v>156</v>
      </c>
      <c r="F49" s="19">
        <v>1582393</v>
      </c>
      <c r="G49" s="24">
        <v>2633.89</v>
      </c>
      <c r="H49" s="24">
        <v>0.75</v>
      </c>
      <c r="I49" s="31"/>
      <c r="J49" s="31"/>
      <c r="K49" s="35"/>
    </row>
    <row r="50" spans="2:11" x14ac:dyDescent="0.25">
      <c r="B50" s="8" t="s">
        <v>309</v>
      </c>
      <c r="C50" s="57" t="s">
        <v>310</v>
      </c>
      <c r="D50" s="54" t="s">
        <v>311</v>
      </c>
      <c r="E50" s="6" t="s">
        <v>53</v>
      </c>
      <c r="F50" s="19">
        <v>1058850</v>
      </c>
      <c r="G50" s="24">
        <v>2447</v>
      </c>
      <c r="H50" s="24">
        <v>0.7</v>
      </c>
      <c r="I50" s="31"/>
      <c r="J50" s="31"/>
      <c r="K50" s="35"/>
    </row>
    <row r="51" spans="2:11" x14ac:dyDescent="0.25">
      <c r="B51" s="8" t="s">
        <v>904</v>
      </c>
      <c r="C51" s="57" t="s">
        <v>905</v>
      </c>
      <c r="D51" s="54" t="s">
        <v>906</v>
      </c>
      <c r="E51" s="6" t="s">
        <v>575</v>
      </c>
      <c r="F51" s="19">
        <v>1100000</v>
      </c>
      <c r="G51" s="24">
        <v>2291.3000000000002</v>
      </c>
      <c r="H51" s="24">
        <v>0.65</v>
      </c>
      <c r="I51" s="31"/>
      <c r="J51" s="31"/>
      <c r="K51" s="35"/>
    </row>
    <row r="52" spans="2:11" x14ac:dyDescent="0.25">
      <c r="B52" s="8" t="s">
        <v>277</v>
      </c>
      <c r="C52" s="57" t="s">
        <v>278</v>
      </c>
      <c r="D52" s="54" t="s">
        <v>279</v>
      </c>
      <c r="E52" s="6" t="s">
        <v>53</v>
      </c>
      <c r="F52" s="19">
        <v>1996062</v>
      </c>
      <c r="G52" s="24">
        <v>2247.5700000000002</v>
      </c>
      <c r="H52" s="24">
        <v>0.64</v>
      </c>
      <c r="I52" s="31"/>
      <c r="J52" s="31"/>
      <c r="K52" s="35"/>
    </row>
    <row r="53" spans="2:11" x14ac:dyDescent="0.25">
      <c r="B53" s="8" t="s">
        <v>1901</v>
      </c>
      <c r="C53" s="57" t="s">
        <v>1216</v>
      </c>
      <c r="D53" s="54" t="s">
        <v>1902</v>
      </c>
      <c r="E53" s="6" t="s">
        <v>53</v>
      </c>
      <c r="F53" s="19">
        <v>504900</v>
      </c>
      <c r="G53" s="24">
        <v>2208.94</v>
      </c>
      <c r="H53" s="24">
        <v>0.63</v>
      </c>
      <c r="I53" s="31"/>
      <c r="J53" s="31"/>
      <c r="K53" s="35"/>
    </row>
    <row r="54" spans="2:11" x14ac:dyDescent="0.25">
      <c r="B54" s="8" t="s">
        <v>306</v>
      </c>
      <c r="C54" s="57" t="s">
        <v>307</v>
      </c>
      <c r="D54" s="54" t="s">
        <v>308</v>
      </c>
      <c r="E54" s="6" t="s">
        <v>188</v>
      </c>
      <c r="F54" s="19">
        <v>1578500</v>
      </c>
      <c r="G54" s="24">
        <v>2203.59</v>
      </c>
      <c r="H54" s="24">
        <v>0.63</v>
      </c>
      <c r="I54" s="31"/>
      <c r="J54" s="31"/>
      <c r="K54" s="35"/>
    </row>
    <row r="55" spans="2:11" x14ac:dyDescent="0.25">
      <c r="B55" s="8" t="s">
        <v>256</v>
      </c>
      <c r="C55" s="57" t="s">
        <v>257</v>
      </c>
      <c r="D55" s="54" t="s">
        <v>258</v>
      </c>
      <c r="E55" s="6" t="s">
        <v>100</v>
      </c>
      <c r="F55" s="19">
        <v>175943</v>
      </c>
      <c r="G55" s="24">
        <v>2178.79</v>
      </c>
      <c r="H55" s="24">
        <v>0.62</v>
      </c>
      <c r="I55" s="31"/>
      <c r="J55" s="31"/>
      <c r="K55" s="35"/>
    </row>
    <row r="56" spans="2:11" x14ac:dyDescent="0.25">
      <c r="B56" s="8" t="s">
        <v>778</v>
      </c>
      <c r="C56" s="57" t="s">
        <v>779</v>
      </c>
      <c r="D56" s="54" t="s">
        <v>780</v>
      </c>
      <c r="E56" s="6" t="s">
        <v>384</v>
      </c>
      <c r="F56" s="19">
        <v>169842</v>
      </c>
      <c r="G56" s="24">
        <v>2124.38</v>
      </c>
      <c r="H56" s="24">
        <v>0.6</v>
      </c>
      <c r="I56" s="31"/>
      <c r="J56" s="31"/>
      <c r="K56" s="35"/>
    </row>
    <row r="57" spans="2:11" x14ac:dyDescent="0.25">
      <c r="B57" s="8" t="s">
        <v>2024</v>
      </c>
      <c r="C57" s="57" t="s">
        <v>2025</v>
      </c>
      <c r="D57" s="54" t="s">
        <v>2026</v>
      </c>
      <c r="E57" s="6" t="s">
        <v>96</v>
      </c>
      <c r="F57" s="19">
        <v>1212000</v>
      </c>
      <c r="G57" s="24">
        <v>2084.64</v>
      </c>
      <c r="H57" s="24">
        <v>0.59</v>
      </c>
      <c r="I57" s="31"/>
      <c r="J57" s="31"/>
      <c r="K57" s="35"/>
    </row>
    <row r="58" spans="2:11" x14ac:dyDescent="0.25">
      <c r="B58" s="8" t="s">
        <v>359</v>
      </c>
      <c r="C58" s="57" t="s">
        <v>360</v>
      </c>
      <c r="D58" s="54" t="s">
        <v>361</v>
      </c>
      <c r="E58" s="6" t="s">
        <v>116</v>
      </c>
      <c r="F58" s="19">
        <v>206158</v>
      </c>
      <c r="G58" s="24">
        <v>2021.28</v>
      </c>
      <c r="H58" s="24">
        <v>0.57999999999999996</v>
      </c>
      <c r="I58" s="31"/>
      <c r="J58" s="31"/>
      <c r="K58" s="35"/>
    </row>
    <row r="59" spans="2:11" x14ac:dyDescent="0.25">
      <c r="B59" s="8" t="s">
        <v>280</v>
      </c>
      <c r="C59" s="57" t="s">
        <v>281</v>
      </c>
      <c r="D59" s="54" t="s">
        <v>282</v>
      </c>
      <c r="E59" s="6" t="s">
        <v>283</v>
      </c>
      <c r="F59" s="19">
        <v>175000</v>
      </c>
      <c r="G59" s="24">
        <v>2016</v>
      </c>
      <c r="H59" s="24">
        <v>0.56999999999999995</v>
      </c>
      <c r="I59" s="31"/>
      <c r="J59" s="31"/>
      <c r="K59" s="35"/>
    </row>
    <row r="60" spans="2:11" x14ac:dyDescent="0.25">
      <c r="B60" s="8" t="s">
        <v>1993</v>
      </c>
      <c r="C60" s="57" t="s">
        <v>1994</v>
      </c>
      <c r="D60" s="54" t="s">
        <v>1995</v>
      </c>
      <c r="E60" s="6" t="s">
        <v>255</v>
      </c>
      <c r="F60" s="19">
        <v>989400</v>
      </c>
      <c r="G60" s="24">
        <v>1969.4</v>
      </c>
      <c r="H60" s="24">
        <v>0.56000000000000005</v>
      </c>
      <c r="I60" s="31"/>
      <c r="J60" s="31"/>
      <c r="K60" s="35"/>
    </row>
    <row r="61" spans="2:11" x14ac:dyDescent="0.25">
      <c r="B61" s="8" t="s">
        <v>226</v>
      </c>
      <c r="C61" s="57" t="s">
        <v>227</v>
      </c>
      <c r="D61" s="54" t="s">
        <v>228</v>
      </c>
      <c r="E61" s="6" t="s">
        <v>74</v>
      </c>
      <c r="F61" s="19">
        <v>84300</v>
      </c>
      <c r="G61" s="24">
        <v>1864.08</v>
      </c>
      <c r="H61" s="24">
        <v>0.53</v>
      </c>
      <c r="I61" s="31"/>
      <c r="J61" s="31"/>
      <c r="K61" s="35"/>
    </row>
    <row r="62" spans="2:11" x14ac:dyDescent="0.25">
      <c r="B62" s="8" t="s">
        <v>328</v>
      </c>
      <c r="C62" s="57" t="s">
        <v>329</v>
      </c>
      <c r="D62" s="54" t="s">
        <v>330</v>
      </c>
      <c r="E62" s="6" t="s">
        <v>104</v>
      </c>
      <c r="F62" s="19">
        <v>200000</v>
      </c>
      <c r="G62" s="24">
        <v>1807</v>
      </c>
      <c r="H62" s="24">
        <v>0.51</v>
      </c>
      <c r="I62" s="31"/>
      <c r="J62" s="31"/>
      <c r="K62" s="35"/>
    </row>
    <row r="63" spans="2:11" x14ac:dyDescent="0.25">
      <c r="B63" s="8" t="s">
        <v>1841</v>
      </c>
      <c r="C63" s="57" t="s">
        <v>1842</v>
      </c>
      <c r="D63" s="54" t="s">
        <v>1843</v>
      </c>
      <c r="E63" s="6" t="s">
        <v>188</v>
      </c>
      <c r="F63" s="19">
        <v>1448000</v>
      </c>
      <c r="G63" s="24">
        <v>1790.45</v>
      </c>
      <c r="H63" s="24">
        <v>0.51</v>
      </c>
      <c r="I63" s="31"/>
      <c r="J63" s="31"/>
      <c r="K63" s="35"/>
    </row>
    <row r="64" spans="2:11" x14ac:dyDescent="0.25">
      <c r="B64" s="8" t="s">
        <v>157</v>
      </c>
      <c r="C64" s="57" t="s">
        <v>158</v>
      </c>
      <c r="D64" s="54" t="s">
        <v>159</v>
      </c>
      <c r="E64" s="6" t="s">
        <v>135</v>
      </c>
      <c r="F64" s="19">
        <v>130000</v>
      </c>
      <c r="G64" s="24">
        <v>1620.19</v>
      </c>
      <c r="H64" s="24">
        <v>0.46</v>
      </c>
      <c r="I64" s="31"/>
      <c r="J64" s="31"/>
      <c r="K64" s="35"/>
    </row>
    <row r="65" spans="2:11" x14ac:dyDescent="0.25">
      <c r="B65" s="8" t="s">
        <v>415</v>
      </c>
      <c r="C65" s="57" t="s">
        <v>416</v>
      </c>
      <c r="D65" s="54" t="s">
        <v>417</v>
      </c>
      <c r="E65" s="6" t="s">
        <v>135</v>
      </c>
      <c r="F65" s="19">
        <v>119850</v>
      </c>
      <c r="G65" s="24">
        <v>1585.56</v>
      </c>
      <c r="H65" s="24">
        <v>0.45</v>
      </c>
      <c r="I65" s="31"/>
      <c r="J65" s="31"/>
      <c r="K65" s="35"/>
    </row>
    <row r="66" spans="2:11" x14ac:dyDescent="0.25">
      <c r="B66" s="8" t="s">
        <v>1967</v>
      </c>
      <c r="C66" s="57" t="s">
        <v>1968</v>
      </c>
      <c r="D66" s="54" t="s">
        <v>1969</v>
      </c>
      <c r="E66" s="6" t="s">
        <v>255</v>
      </c>
      <c r="F66" s="19">
        <v>9600000</v>
      </c>
      <c r="G66" s="24">
        <v>1536</v>
      </c>
      <c r="H66" s="24">
        <v>0.44</v>
      </c>
      <c r="I66" s="31"/>
      <c r="J66" s="31"/>
      <c r="K66" s="35"/>
    </row>
    <row r="67" spans="2:11" x14ac:dyDescent="0.25">
      <c r="B67" s="8" t="s">
        <v>170</v>
      </c>
      <c r="C67" s="57" t="s">
        <v>171</v>
      </c>
      <c r="D67" s="54" t="s">
        <v>172</v>
      </c>
      <c r="E67" s="6" t="s">
        <v>173</v>
      </c>
      <c r="F67" s="19">
        <v>815000</v>
      </c>
      <c r="G67" s="24">
        <v>1479.63</v>
      </c>
      <c r="H67" s="24">
        <v>0.42</v>
      </c>
      <c r="I67" s="31"/>
      <c r="J67" s="31"/>
      <c r="K67" s="35"/>
    </row>
    <row r="68" spans="2:11" x14ac:dyDescent="0.25">
      <c r="B68" s="8" t="s">
        <v>1996</v>
      </c>
      <c r="C68" s="57" t="s">
        <v>1997</v>
      </c>
      <c r="D68" s="54" t="s">
        <v>1998</v>
      </c>
      <c r="E68" s="6" t="s">
        <v>166</v>
      </c>
      <c r="F68" s="19">
        <v>498000</v>
      </c>
      <c r="G68" s="24">
        <v>1368.01</v>
      </c>
      <c r="H68" s="24">
        <v>0.39</v>
      </c>
      <c r="I68" s="31"/>
      <c r="J68" s="31"/>
      <c r="K68" s="35"/>
    </row>
    <row r="69" spans="2:11" x14ac:dyDescent="0.25">
      <c r="B69" s="8" t="s">
        <v>89</v>
      </c>
      <c r="C69" s="57" t="s">
        <v>90</v>
      </c>
      <c r="D69" s="54" t="s">
        <v>91</v>
      </c>
      <c r="E69" s="6" t="s">
        <v>92</v>
      </c>
      <c r="F69" s="19">
        <v>48600</v>
      </c>
      <c r="G69" s="24">
        <v>1294.68</v>
      </c>
      <c r="H69" s="24">
        <v>0.37</v>
      </c>
      <c r="I69" s="31"/>
      <c r="J69" s="31"/>
      <c r="K69" s="35"/>
    </row>
    <row r="70" spans="2:11" x14ac:dyDescent="0.25">
      <c r="B70" s="8" t="s">
        <v>68</v>
      </c>
      <c r="C70" s="57" t="s">
        <v>69</v>
      </c>
      <c r="D70" s="54" t="s">
        <v>70</v>
      </c>
      <c r="E70" s="6" t="s">
        <v>53</v>
      </c>
      <c r="F70" s="19">
        <v>113750</v>
      </c>
      <c r="G70" s="24">
        <v>1253.8699999999999</v>
      </c>
      <c r="H70" s="24">
        <v>0.36</v>
      </c>
      <c r="I70" s="31"/>
      <c r="J70" s="31"/>
      <c r="K70" s="35"/>
    </row>
    <row r="71" spans="2:11" x14ac:dyDescent="0.25">
      <c r="B71" s="8" t="s">
        <v>356</v>
      </c>
      <c r="C71" s="57" t="s">
        <v>357</v>
      </c>
      <c r="D71" s="54" t="s">
        <v>358</v>
      </c>
      <c r="E71" s="6" t="s">
        <v>57</v>
      </c>
      <c r="F71" s="19">
        <v>244500</v>
      </c>
      <c r="G71" s="24">
        <v>1152.33</v>
      </c>
      <c r="H71" s="24">
        <v>0.33</v>
      </c>
      <c r="I71" s="31"/>
      <c r="J71" s="31"/>
      <c r="K71" s="35"/>
    </row>
    <row r="72" spans="2:11" x14ac:dyDescent="0.25">
      <c r="B72" s="8" t="s">
        <v>974</v>
      </c>
      <c r="C72" s="57" t="s">
        <v>975</v>
      </c>
      <c r="D72" s="54" t="s">
        <v>976</v>
      </c>
      <c r="E72" s="6" t="s">
        <v>188</v>
      </c>
      <c r="F72" s="19">
        <v>97875</v>
      </c>
      <c r="G72" s="24">
        <v>861.54</v>
      </c>
      <c r="H72" s="24">
        <v>0.25</v>
      </c>
      <c r="I72" s="31"/>
      <c r="J72" s="31"/>
      <c r="K72" s="35"/>
    </row>
    <row r="73" spans="2:11" x14ac:dyDescent="0.25">
      <c r="B73" s="8" t="s">
        <v>2060</v>
      </c>
      <c r="C73" s="57" t="s">
        <v>2061</v>
      </c>
      <c r="D73" s="54" t="s">
        <v>2062</v>
      </c>
      <c r="E73" s="6" t="s">
        <v>96</v>
      </c>
      <c r="F73" s="19">
        <v>66750</v>
      </c>
      <c r="G73" s="24">
        <v>621.71</v>
      </c>
      <c r="H73" s="24">
        <v>0.18</v>
      </c>
      <c r="I73" s="31"/>
      <c r="J73" s="31"/>
      <c r="K73" s="35"/>
    </row>
    <row r="74" spans="2:11" x14ac:dyDescent="0.25">
      <c r="B74" s="8" t="s">
        <v>2009</v>
      </c>
      <c r="C74" s="57" t="s">
        <v>2010</v>
      </c>
      <c r="D74" s="54" t="s">
        <v>2011</v>
      </c>
      <c r="E74" s="6" t="s">
        <v>96</v>
      </c>
      <c r="F74" s="19">
        <v>372600</v>
      </c>
      <c r="G74" s="24">
        <v>620.01</v>
      </c>
      <c r="H74" s="24">
        <v>0.18</v>
      </c>
      <c r="I74" s="31"/>
      <c r="J74" s="31"/>
      <c r="K74" s="35"/>
    </row>
    <row r="75" spans="2:11" x14ac:dyDescent="0.25">
      <c r="B75" s="8" t="s">
        <v>942</v>
      </c>
      <c r="C75" s="57" t="s">
        <v>943</v>
      </c>
      <c r="D75" s="54" t="s">
        <v>944</v>
      </c>
      <c r="E75" s="6" t="s">
        <v>251</v>
      </c>
      <c r="F75" s="19">
        <v>105000</v>
      </c>
      <c r="G75" s="24">
        <v>585.05999999999995</v>
      </c>
      <c r="H75" s="24">
        <v>0.17</v>
      </c>
      <c r="I75" s="31"/>
      <c r="J75" s="31"/>
      <c r="K75" s="35"/>
    </row>
    <row r="76" spans="2:11" x14ac:dyDescent="0.25">
      <c r="B76" s="8" t="s">
        <v>58</v>
      </c>
      <c r="C76" s="57" t="s">
        <v>59</v>
      </c>
      <c r="D76" s="54" t="s">
        <v>60</v>
      </c>
      <c r="E76" s="6" t="s">
        <v>57</v>
      </c>
      <c r="F76" s="19">
        <v>15225</v>
      </c>
      <c r="G76" s="24">
        <v>577.54999999999995</v>
      </c>
      <c r="H76" s="24">
        <v>0.16</v>
      </c>
      <c r="I76" s="31"/>
      <c r="J76" s="31"/>
      <c r="K76" s="35"/>
    </row>
    <row r="77" spans="2:11" x14ac:dyDescent="0.25">
      <c r="B77" s="8" t="s">
        <v>1866</v>
      </c>
      <c r="C77" s="57" t="s">
        <v>1867</v>
      </c>
      <c r="D77" s="54" t="s">
        <v>1868</v>
      </c>
      <c r="E77" s="6" t="s">
        <v>197</v>
      </c>
      <c r="F77" s="19">
        <v>143100</v>
      </c>
      <c r="G77" s="24">
        <v>570.83000000000004</v>
      </c>
      <c r="H77" s="24">
        <v>0.16</v>
      </c>
      <c r="I77" s="31"/>
      <c r="J77" s="31"/>
      <c r="K77" s="35"/>
    </row>
    <row r="78" spans="2:11" x14ac:dyDescent="0.25">
      <c r="B78" s="8" t="s">
        <v>1893</v>
      </c>
      <c r="C78" s="57" t="s">
        <v>625</v>
      </c>
      <c r="D78" s="54" t="s">
        <v>1894</v>
      </c>
      <c r="E78" s="6" t="s">
        <v>96</v>
      </c>
      <c r="F78" s="19">
        <v>120000</v>
      </c>
      <c r="G78" s="24">
        <v>495.42</v>
      </c>
      <c r="H78" s="24">
        <v>0.14000000000000001</v>
      </c>
      <c r="I78" s="31"/>
      <c r="J78" s="31"/>
      <c r="K78" s="35"/>
    </row>
    <row r="79" spans="2:11" x14ac:dyDescent="0.25">
      <c r="B79" s="8" t="s">
        <v>1964</v>
      </c>
      <c r="C79" s="57" t="s">
        <v>1965</v>
      </c>
      <c r="D79" s="54" t="s">
        <v>1966</v>
      </c>
      <c r="E79" s="6" t="s">
        <v>290</v>
      </c>
      <c r="F79" s="19">
        <v>141750</v>
      </c>
      <c r="G79" s="24">
        <v>470.82</v>
      </c>
      <c r="H79" s="24">
        <v>0.13</v>
      </c>
      <c r="I79" s="31"/>
      <c r="J79" s="31"/>
      <c r="K79" s="35"/>
    </row>
    <row r="80" spans="2:11" x14ac:dyDescent="0.25">
      <c r="B80" s="8" t="s">
        <v>561</v>
      </c>
      <c r="C80" s="57" t="s">
        <v>562</v>
      </c>
      <c r="D80" s="54" t="s">
        <v>563</v>
      </c>
      <c r="E80" s="6" t="s">
        <v>290</v>
      </c>
      <c r="F80" s="19">
        <v>183600</v>
      </c>
      <c r="G80" s="24">
        <v>435.5</v>
      </c>
      <c r="H80" s="24">
        <v>0.12</v>
      </c>
      <c r="I80" s="31"/>
      <c r="J80" s="31"/>
      <c r="K80" s="35"/>
    </row>
    <row r="81" spans="2:11" x14ac:dyDescent="0.25">
      <c r="B81" s="8" t="s">
        <v>861</v>
      </c>
      <c r="C81" s="57" t="s">
        <v>862</v>
      </c>
      <c r="D81" s="54" t="s">
        <v>863</v>
      </c>
      <c r="E81" s="6" t="s">
        <v>135</v>
      </c>
      <c r="F81" s="19">
        <v>63000</v>
      </c>
      <c r="G81" s="24">
        <v>434.2</v>
      </c>
      <c r="H81" s="24">
        <v>0.12</v>
      </c>
      <c r="I81" s="31"/>
      <c r="J81" s="31"/>
      <c r="K81" s="35"/>
    </row>
    <row r="82" spans="2:11" x14ac:dyDescent="0.25">
      <c r="B82" s="8" t="s">
        <v>241</v>
      </c>
      <c r="C82" s="57" t="s">
        <v>242</v>
      </c>
      <c r="D82" s="54" t="s">
        <v>243</v>
      </c>
      <c r="E82" s="6" t="s">
        <v>244</v>
      </c>
      <c r="F82" s="19">
        <v>23250</v>
      </c>
      <c r="G82" s="24">
        <v>333.08</v>
      </c>
      <c r="H82" s="24">
        <v>0.09</v>
      </c>
      <c r="I82" s="31"/>
      <c r="J82" s="31"/>
      <c r="K82" s="35"/>
    </row>
    <row r="83" spans="2:11" x14ac:dyDescent="0.25">
      <c r="B83" s="8" t="s">
        <v>1986</v>
      </c>
      <c r="C83" s="57" t="s">
        <v>1987</v>
      </c>
      <c r="D83" s="54" t="s">
        <v>1988</v>
      </c>
      <c r="E83" s="6" t="s">
        <v>156</v>
      </c>
      <c r="F83" s="19">
        <v>31500</v>
      </c>
      <c r="G83" s="24">
        <v>279.56</v>
      </c>
      <c r="H83" s="24">
        <v>0.08</v>
      </c>
      <c r="I83" s="31"/>
      <c r="J83" s="31"/>
      <c r="K83" s="35"/>
    </row>
    <row r="84" spans="2:11" x14ac:dyDescent="0.25">
      <c r="B84" s="8" t="s">
        <v>2107</v>
      </c>
      <c r="C84" s="57" t="s">
        <v>2108</v>
      </c>
      <c r="D84" s="54" t="s">
        <v>2109</v>
      </c>
      <c r="E84" s="6" t="s">
        <v>112</v>
      </c>
      <c r="F84" s="19">
        <v>54400</v>
      </c>
      <c r="G84" s="24">
        <v>247</v>
      </c>
      <c r="H84" s="24">
        <v>7.0000000000000007E-2</v>
      </c>
      <c r="I84" s="31"/>
      <c r="J84" s="31"/>
      <c r="K84" s="35"/>
    </row>
    <row r="85" spans="2:11" x14ac:dyDescent="0.25">
      <c r="B85" s="8" t="s">
        <v>967</v>
      </c>
      <c r="C85" s="57" t="s">
        <v>968</v>
      </c>
      <c r="D85" s="54" t="s">
        <v>969</v>
      </c>
      <c r="E85" s="6" t="s">
        <v>96</v>
      </c>
      <c r="F85" s="19">
        <v>14500</v>
      </c>
      <c r="G85" s="24">
        <v>244.44</v>
      </c>
      <c r="H85" s="24">
        <v>7.0000000000000007E-2</v>
      </c>
      <c r="I85" s="31"/>
      <c r="J85" s="31"/>
      <c r="K85" s="35"/>
    </row>
    <row r="86" spans="2:11" x14ac:dyDescent="0.25">
      <c r="B86" s="8" t="s">
        <v>262</v>
      </c>
      <c r="C86" s="57" t="s">
        <v>263</v>
      </c>
      <c r="D86" s="54" t="s">
        <v>264</v>
      </c>
      <c r="E86" s="6" t="s">
        <v>156</v>
      </c>
      <c r="F86" s="19">
        <v>52000</v>
      </c>
      <c r="G86" s="24">
        <v>227.94</v>
      </c>
      <c r="H86" s="24">
        <v>0.06</v>
      </c>
      <c r="I86" s="31"/>
      <c r="J86" s="31"/>
      <c r="K86" s="35"/>
    </row>
    <row r="87" spans="2:11" x14ac:dyDescent="0.25">
      <c r="B87" s="8" t="s">
        <v>970</v>
      </c>
      <c r="C87" s="57" t="s">
        <v>971</v>
      </c>
      <c r="D87" s="54" t="s">
        <v>972</v>
      </c>
      <c r="E87" s="6" t="s">
        <v>973</v>
      </c>
      <c r="F87" s="19">
        <v>58800</v>
      </c>
      <c r="G87" s="24">
        <v>221.09</v>
      </c>
      <c r="H87" s="24">
        <v>0.06</v>
      </c>
      <c r="I87" s="31"/>
      <c r="J87" s="31"/>
      <c r="K87" s="35"/>
    </row>
    <row r="88" spans="2:11" x14ac:dyDescent="0.25">
      <c r="B88" s="8" t="s">
        <v>105</v>
      </c>
      <c r="C88" s="57" t="s">
        <v>106</v>
      </c>
      <c r="D88" s="54" t="s">
        <v>107</v>
      </c>
      <c r="E88" s="6" t="s">
        <v>108</v>
      </c>
      <c r="F88" s="19">
        <v>33600</v>
      </c>
      <c r="G88" s="24">
        <v>206.59</v>
      </c>
      <c r="H88" s="24">
        <v>0.06</v>
      </c>
      <c r="I88" s="31"/>
      <c r="J88" s="31"/>
      <c r="K88" s="35"/>
    </row>
    <row r="89" spans="2:11" x14ac:dyDescent="0.25">
      <c r="B89" s="8" t="s">
        <v>210</v>
      </c>
      <c r="C89" s="57" t="s">
        <v>211</v>
      </c>
      <c r="D89" s="54" t="s">
        <v>212</v>
      </c>
      <c r="E89" s="6" t="s">
        <v>104</v>
      </c>
      <c r="F89" s="19">
        <v>21000</v>
      </c>
      <c r="G89" s="24">
        <v>205.45</v>
      </c>
      <c r="H89" s="24">
        <v>0.06</v>
      </c>
      <c r="I89" s="31"/>
      <c r="J89" s="31"/>
      <c r="K89" s="35"/>
    </row>
    <row r="90" spans="2:11" x14ac:dyDescent="0.25">
      <c r="B90" s="8" t="s">
        <v>2048</v>
      </c>
      <c r="C90" s="57" t="s">
        <v>2049</v>
      </c>
      <c r="D90" s="54" t="s">
        <v>2050</v>
      </c>
      <c r="E90" s="6" t="s">
        <v>135</v>
      </c>
      <c r="F90" s="19">
        <v>42000</v>
      </c>
      <c r="G90" s="24">
        <v>170.29</v>
      </c>
      <c r="H90" s="24">
        <v>0.05</v>
      </c>
      <c r="I90" s="31"/>
      <c r="J90" s="31"/>
      <c r="K90" s="35"/>
    </row>
    <row r="91" spans="2:11" x14ac:dyDescent="0.25">
      <c r="B91" s="8" t="s">
        <v>418</v>
      </c>
      <c r="C91" s="57" t="s">
        <v>419</v>
      </c>
      <c r="D91" s="54" t="s">
        <v>420</v>
      </c>
      <c r="E91" s="6" t="s">
        <v>421</v>
      </c>
      <c r="F91" s="19">
        <v>77000</v>
      </c>
      <c r="G91" s="24">
        <v>157.88999999999999</v>
      </c>
      <c r="H91" s="24">
        <v>0.04</v>
      </c>
      <c r="I91" s="31"/>
      <c r="J91" s="31"/>
      <c r="K91" s="35"/>
    </row>
    <row r="92" spans="2:11" x14ac:dyDescent="0.25">
      <c r="B92" s="8" t="s">
        <v>962</v>
      </c>
      <c r="C92" s="57" t="s">
        <v>963</v>
      </c>
      <c r="D92" s="54" t="s">
        <v>964</v>
      </c>
      <c r="E92" s="6" t="s">
        <v>290</v>
      </c>
      <c r="F92" s="19">
        <v>48000</v>
      </c>
      <c r="G92" s="24">
        <v>149.35</v>
      </c>
      <c r="H92" s="24">
        <v>0.04</v>
      </c>
      <c r="I92" s="31"/>
      <c r="J92" s="31"/>
      <c r="K92" s="35"/>
    </row>
    <row r="93" spans="2:11" x14ac:dyDescent="0.25">
      <c r="B93" s="8" t="s">
        <v>987</v>
      </c>
      <c r="C93" s="57" t="s">
        <v>988</v>
      </c>
      <c r="D93" s="54" t="s">
        <v>989</v>
      </c>
      <c r="E93" s="6" t="s">
        <v>135</v>
      </c>
      <c r="F93" s="19">
        <v>2250</v>
      </c>
      <c r="G93" s="24">
        <v>130.44999999999999</v>
      </c>
      <c r="H93" s="24">
        <v>0.04</v>
      </c>
      <c r="I93" s="31"/>
      <c r="J93" s="31"/>
      <c r="K93" s="35"/>
    </row>
    <row r="94" spans="2:11" x14ac:dyDescent="0.25">
      <c r="B94" s="8" t="s">
        <v>1577</v>
      </c>
      <c r="C94" s="57" t="s">
        <v>253</v>
      </c>
      <c r="D94" s="54" t="s">
        <v>1578</v>
      </c>
      <c r="E94" s="6" t="s">
        <v>255</v>
      </c>
      <c r="F94" s="19">
        <v>20027</v>
      </c>
      <c r="G94" s="24">
        <v>127.74</v>
      </c>
      <c r="H94" s="24">
        <v>0.04</v>
      </c>
      <c r="I94" s="31"/>
      <c r="J94" s="31"/>
      <c r="K94" s="35" t="s">
        <v>1579</v>
      </c>
    </row>
    <row r="95" spans="2:11" x14ac:dyDescent="0.25">
      <c r="B95" s="8" t="s">
        <v>216</v>
      </c>
      <c r="C95" s="57" t="s">
        <v>217</v>
      </c>
      <c r="D95" s="54" t="s">
        <v>218</v>
      </c>
      <c r="E95" s="6" t="s">
        <v>92</v>
      </c>
      <c r="F95" s="19">
        <v>25600</v>
      </c>
      <c r="G95" s="24">
        <v>118.3</v>
      </c>
      <c r="H95" s="24">
        <v>0.03</v>
      </c>
      <c r="I95" s="31"/>
      <c r="J95" s="31"/>
      <c r="K95" s="35"/>
    </row>
    <row r="96" spans="2:11" x14ac:dyDescent="0.25">
      <c r="B96" s="8" t="s">
        <v>543</v>
      </c>
      <c r="C96" s="57" t="s">
        <v>544</v>
      </c>
      <c r="D96" s="54" t="s">
        <v>545</v>
      </c>
      <c r="E96" s="6" t="s">
        <v>190</v>
      </c>
      <c r="F96" s="19">
        <v>3900</v>
      </c>
      <c r="G96" s="24">
        <v>115.72</v>
      </c>
      <c r="H96" s="24">
        <v>0.03</v>
      </c>
      <c r="I96" s="31"/>
      <c r="J96" s="31"/>
      <c r="K96" s="35"/>
    </row>
    <row r="97" spans="2:11" x14ac:dyDescent="0.25">
      <c r="B97" s="8" t="s">
        <v>1920</v>
      </c>
      <c r="C97" s="57" t="s">
        <v>1921</v>
      </c>
      <c r="D97" s="54" t="s">
        <v>1922</v>
      </c>
      <c r="E97" s="6" t="s">
        <v>505</v>
      </c>
      <c r="F97" s="19">
        <v>20400</v>
      </c>
      <c r="G97" s="24">
        <v>111.89</v>
      </c>
      <c r="H97" s="24">
        <v>0.03</v>
      </c>
      <c r="I97" s="31"/>
      <c r="J97" s="31"/>
      <c r="K97" s="35"/>
    </row>
    <row r="98" spans="2:11" x14ac:dyDescent="0.25">
      <c r="B98" s="8" t="s">
        <v>403</v>
      </c>
      <c r="C98" s="57" t="s">
        <v>404</v>
      </c>
      <c r="D98" s="54" t="s">
        <v>405</v>
      </c>
      <c r="E98" s="6" t="s">
        <v>78</v>
      </c>
      <c r="F98" s="19">
        <v>6300</v>
      </c>
      <c r="G98" s="24">
        <v>108.95</v>
      </c>
      <c r="H98" s="24">
        <v>0.03</v>
      </c>
      <c r="I98" s="31"/>
      <c r="J98" s="31"/>
      <c r="K98" s="35"/>
    </row>
    <row r="99" spans="2:11" x14ac:dyDescent="0.25">
      <c r="B99" s="8" t="s">
        <v>2018</v>
      </c>
      <c r="C99" s="57" t="s">
        <v>2019</v>
      </c>
      <c r="D99" s="54" t="s">
        <v>2020</v>
      </c>
      <c r="E99" s="6" t="s">
        <v>96</v>
      </c>
      <c r="F99" s="19">
        <v>50000</v>
      </c>
      <c r="G99" s="24">
        <v>63.33</v>
      </c>
      <c r="H99" s="24">
        <v>0.02</v>
      </c>
      <c r="I99" s="31"/>
      <c r="J99" s="31"/>
      <c r="K99" s="35"/>
    </row>
    <row r="100" spans="2:11" x14ac:dyDescent="0.25">
      <c r="B100" s="8" t="s">
        <v>849</v>
      </c>
      <c r="C100" s="57" t="s">
        <v>850</v>
      </c>
      <c r="D100" s="54" t="s">
        <v>851</v>
      </c>
      <c r="E100" s="6" t="s">
        <v>135</v>
      </c>
      <c r="F100" s="19">
        <v>5500</v>
      </c>
      <c r="G100" s="24">
        <v>59.62</v>
      </c>
      <c r="H100" s="24">
        <v>0.02</v>
      </c>
      <c r="I100" s="31"/>
      <c r="J100" s="31"/>
      <c r="K100" s="35"/>
    </row>
    <row r="101" spans="2:11" x14ac:dyDescent="0.25">
      <c r="B101" s="8" t="s">
        <v>322</v>
      </c>
      <c r="C101" s="57" t="s">
        <v>323</v>
      </c>
      <c r="D101" s="54" t="s">
        <v>324</v>
      </c>
      <c r="E101" s="6" t="s">
        <v>251</v>
      </c>
      <c r="F101" s="19">
        <v>4000</v>
      </c>
      <c r="G101" s="24">
        <v>45.25</v>
      </c>
      <c r="H101" s="24">
        <v>0.01</v>
      </c>
      <c r="I101" s="31"/>
      <c r="J101" s="31"/>
      <c r="K101" s="35"/>
    </row>
    <row r="102" spans="2:11" x14ac:dyDescent="0.25">
      <c r="B102" s="8" t="s">
        <v>198</v>
      </c>
      <c r="C102" s="57" t="s">
        <v>199</v>
      </c>
      <c r="D102" s="54" t="s">
        <v>200</v>
      </c>
      <c r="E102" s="6" t="s">
        <v>96</v>
      </c>
      <c r="F102" s="19">
        <v>569</v>
      </c>
      <c r="G102" s="24">
        <v>8.4</v>
      </c>
      <c r="H102" s="24" t="s">
        <v>4706</v>
      </c>
      <c r="I102" s="31"/>
      <c r="J102" s="31"/>
      <c r="K102" s="35"/>
    </row>
    <row r="103" spans="2:11" x14ac:dyDescent="0.25">
      <c r="B103" s="8" t="s">
        <v>760</v>
      </c>
      <c r="C103" s="57" t="s">
        <v>761</v>
      </c>
      <c r="D103" s="54" t="s">
        <v>762</v>
      </c>
      <c r="E103" s="6" t="s">
        <v>318</v>
      </c>
      <c r="F103" s="19">
        <v>700</v>
      </c>
      <c r="G103" s="24">
        <v>7.82</v>
      </c>
      <c r="H103" s="24" t="s">
        <v>4706</v>
      </c>
      <c r="I103" s="31"/>
      <c r="J103" s="31"/>
      <c r="K103" s="35"/>
    </row>
    <row r="104" spans="2:11" x14ac:dyDescent="0.25">
      <c r="C104" s="58" t="s">
        <v>39</v>
      </c>
      <c r="D104" s="54"/>
      <c r="E104" s="6"/>
      <c r="F104" s="19"/>
      <c r="G104" s="25">
        <f>SUM(XDO_?FINAL_MV?275?)</f>
        <v>230662.67000000007</v>
      </c>
      <c r="H104" s="25">
        <f>SUM(XDO_?FINAL_PER_NET?275?)</f>
        <v>65.640000000000029</v>
      </c>
      <c r="I104" s="31"/>
      <c r="J104" s="31"/>
      <c r="K104" s="35"/>
    </row>
    <row r="105" spans="2:11" x14ac:dyDescent="0.25">
      <c r="C105" s="57"/>
      <c r="D105" s="54"/>
      <c r="E105" s="6"/>
      <c r="F105" s="19"/>
      <c r="G105" s="24"/>
      <c r="H105" s="24"/>
      <c r="I105" s="31"/>
      <c r="J105" s="31"/>
      <c r="K105" s="35"/>
    </row>
    <row r="106" spans="2:11" x14ac:dyDescent="0.25">
      <c r="C106" s="58" t="s">
        <v>3</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8" t="s">
        <v>4</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9" t="s">
        <v>571</v>
      </c>
      <c r="D110" s="54"/>
      <c r="E110" s="6"/>
      <c r="F110" s="19"/>
      <c r="G110" s="24"/>
      <c r="H110" s="24"/>
      <c r="I110" s="31"/>
      <c r="J110" s="31"/>
      <c r="K110" s="35"/>
    </row>
    <row r="111" spans="2:11" x14ac:dyDescent="0.25">
      <c r="B111" s="8" t="s">
        <v>572</v>
      </c>
      <c r="C111" s="57" t="s">
        <v>573</v>
      </c>
      <c r="D111" s="54" t="s">
        <v>574</v>
      </c>
      <c r="E111" s="6" t="s">
        <v>575</v>
      </c>
      <c r="F111" s="19">
        <v>5000000</v>
      </c>
      <c r="G111" s="24">
        <v>5290</v>
      </c>
      <c r="H111" s="24">
        <v>1.51</v>
      </c>
      <c r="I111" s="31"/>
      <c r="J111" s="31"/>
      <c r="K111" s="35" t="s">
        <v>4735</v>
      </c>
    </row>
    <row r="112" spans="2:11" x14ac:dyDescent="0.25">
      <c r="C112" s="58" t="s">
        <v>39</v>
      </c>
      <c r="D112" s="54"/>
      <c r="E112" s="6"/>
      <c r="F112" s="19"/>
      <c r="G112" s="25">
        <v>5290</v>
      </c>
      <c r="H112" s="25">
        <v>1.51</v>
      </c>
      <c r="I112" s="31"/>
      <c r="J112" s="31"/>
      <c r="K112" s="35"/>
    </row>
    <row r="113" spans="1:11" x14ac:dyDescent="0.25">
      <c r="C113" s="57"/>
      <c r="D113" s="54"/>
      <c r="E113" s="6"/>
      <c r="F113" s="19"/>
      <c r="G113" s="24"/>
      <c r="H113" s="24"/>
      <c r="I113" s="31"/>
      <c r="J113" s="31"/>
      <c r="K113" s="35"/>
    </row>
    <row r="114" spans="1:11" x14ac:dyDescent="0.25">
      <c r="C114" s="59" t="s">
        <v>567</v>
      </c>
      <c r="D114" s="54"/>
      <c r="E114" s="6"/>
      <c r="F114" s="19"/>
      <c r="G114" s="24"/>
      <c r="H114" s="24"/>
      <c r="I114" s="31"/>
      <c r="J114" s="31"/>
      <c r="K114" s="35"/>
    </row>
    <row r="115" spans="1:11" x14ac:dyDescent="0.25">
      <c r="B115" s="8" t="s">
        <v>568</v>
      </c>
      <c r="C115" s="57" t="s">
        <v>569</v>
      </c>
      <c r="D115" s="54" t="s">
        <v>570</v>
      </c>
      <c r="E115" s="6" t="s">
        <v>145</v>
      </c>
      <c r="F115" s="19">
        <v>537975</v>
      </c>
      <c r="G115" s="24">
        <v>1746.54</v>
      </c>
      <c r="H115" s="24">
        <v>0.5</v>
      </c>
      <c r="I115" s="31"/>
      <c r="J115" s="31"/>
      <c r="K115" s="35"/>
    </row>
    <row r="116" spans="1:11" x14ac:dyDescent="0.25">
      <c r="C116" s="58" t="s">
        <v>39</v>
      </c>
      <c r="D116" s="54"/>
      <c r="E116" s="6"/>
      <c r="F116" s="19"/>
      <c r="G116" s="25">
        <v>1746.54</v>
      </c>
      <c r="H116" s="25">
        <v>0.5</v>
      </c>
      <c r="I116" s="31"/>
      <c r="J116" s="31"/>
      <c r="K116" s="35"/>
    </row>
    <row r="117" spans="1:11" x14ac:dyDescent="0.25">
      <c r="C117" s="57"/>
      <c r="D117" s="54"/>
      <c r="E117" s="6"/>
      <c r="F117" s="19"/>
      <c r="G117" s="24"/>
      <c r="H117" s="24"/>
      <c r="I117" s="31"/>
      <c r="J117" s="31"/>
      <c r="K117" s="35"/>
    </row>
    <row r="118" spans="1:11" x14ac:dyDescent="0.25">
      <c r="A118" s="10"/>
      <c r="B118" s="28"/>
      <c r="C118" s="58" t="s">
        <v>5</v>
      </c>
      <c r="D118" s="54"/>
      <c r="E118" s="6"/>
      <c r="F118" s="19"/>
      <c r="G118" s="24"/>
      <c r="H118" s="24"/>
      <c r="I118" s="31"/>
      <c r="J118" s="31"/>
      <c r="K118" s="35"/>
    </row>
    <row r="119" spans="1:11" x14ac:dyDescent="0.25">
      <c r="C119" s="59" t="s">
        <v>6</v>
      </c>
      <c r="D119" s="54"/>
      <c r="E119" s="6"/>
      <c r="F119" s="19"/>
      <c r="G119" s="24"/>
      <c r="H119" s="24"/>
      <c r="I119" s="31"/>
      <c r="J119" s="31"/>
      <c r="K119" s="35"/>
    </row>
    <row r="120" spans="1:11" x14ac:dyDescent="0.25">
      <c r="B120" s="8" t="s">
        <v>1545</v>
      </c>
      <c r="C120" s="57" t="s">
        <v>1543</v>
      </c>
      <c r="D120" s="54" t="s">
        <v>1546</v>
      </c>
      <c r="E120" s="6" t="s">
        <v>749</v>
      </c>
      <c r="F120" s="19">
        <v>5000</v>
      </c>
      <c r="G120" s="24">
        <v>5006.55</v>
      </c>
      <c r="H120" s="24">
        <v>1.43</v>
      </c>
      <c r="I120" s="31">
        <v>8.3224999999999998</v>
      </c>
      <c r="J120" s="31"/>
      <c r="K120" s="35" t="s">
        <v>580</v>
      </c>
    </row>
    <row r="121" spans="1:11" x14ac:dyDescent="0.25">
      <c r="B121" s="8" t="s">
        <v>1632</v>
      </c>
      <c r="C121" s="57" t="s">
        <v>199</v>
      </c>
      <c r="D121" s="54" t="s">
        <v>1633</v>
      </c>
      <c r="E121" s="6" t="s">
        <v>587</v>
      </c>
      <c r="F121" s="19">
        <v>5000</v>
      </c>
      <c r="G121" s="24">
        <v>5003.0600000000004</v>
      </c>
      <c r="H121" s="24">
        <v>1.42</v>
      </c>
      <c r="I121" s="31">
        <v>8.7850000000000001</v>
      </c>
      <c r="J121" s="31"/>
      <c r="K121" s="35" t="s">
        <v>580</v>
      </c>
    </row>
    <row r="122" spans="1:11" x14ac:dyDescent="0.25">
      <c r="B122" s="8" t="s">
        <v>1618</v>
      </c>
      <c r="C122" s="57" t="s">
        <v>1619</v>
      </c>
      <c r="D122" s="54" t="s">
        <v>1620</v>
      </c>
      <c r="E122" s="6" t="s">
        <v>579</v>
      </c>
      <c r="F122" s="19">
        <v>500</v>
      </c>
      <c r="G122" s="24">
        <v>4995.93</v>
      </c>
      <c r="H122" s="24">
        <v>1.42</v>
      </c>
      <c r="I122" s="31">
        <v>8.18</v>
      </c>
      <c r="J122" s="31"/>
      <c r="K122" s="35" t="s">
        <v>580</v>
      </c>
    </row>
    <row r="123" spans="1:11" x14ac:dyDescent="0.25">
      <c r="B123" s="8" t="s">
        <v>591</v>
      </c>
      <c r="C123" s="57" t="s">
        <v>592</v>
      </c>
      <c r="D123" s="54" t="s">
        <v>593</v>
      </c>
      <c r="E123" s="6" t="s">
        <v>594</v>
      </c>
      <c r="F123" s="19">
        <v>5000</v>
      </c>
      <c r="G123" s="24">
        <v>4979.79</v>
      </c>
      <c r="H123" s="24">
        <v>1.42</v>
      </c>
      <c r="I123" s="31">
        <v>7.8960999999999997</v>
      </c>
      <c r="J123" s="31"/>
      <c r="K123" s="35" t="s">
        <v>580</v>
      </c>
    </row>
    <row r="124" spans="1:11" x14ac:dyDescent="0.25">
      <c r="B124" s="8" t="s">
        <v>2588</v>
      </c>
      <c r="C124" s="57" t="s">
        <v>304</v>
      </c>
      <c r="D124" s="54" t="s">
        <v>2589</v>
      </c>
      <c r="E124" s="6" t="s">
        <v>608</v>
      </c>
      <c r="F124" s="19">
        <v>400</v>
      </c>
      <c r="G124" s="24">
        <v>4025.02</v>
      </c>
      <c r="H124" s="24">
        <v>1.1499999999999999</v>
      </c>
      <c r="I124" s="31">
        <v>7.8708999999999998</v>
      </c>
      <c r="J124" s="31"/>
      <c r="K124" s="35" t="s">
        <v>580</v>
      </c>
    </row>
    <row r="125" spans="1:11" x14ac:dyDescent="0.25">
      <c r="B125" s="8" t="s">
        <v>2590</v>
      </c>
      <c r="C125" s="57" t="s">
        <v>585</v>
      </c>
      <c r="D125" s="54" t="s">
        <v>2591</v>
      </c>
      <c r="E125" s="6" t="s">
        <v>587</v>
      </c>
      <c r="F125" s="19">
        <v>400</v>
      </c>
      <c r="G125" s="24">
        <v>3991.35</v>
      </c>
      <c r="H125" s="24">
        <v>1.1399999999999999</v>
      </c>
      <c r="I125" s="31">
        <v>8.7149999999999999</v>
      </c>
      <c r="J125" s="31"/>
      <c r="K125" s="35" t="s">
        <v>580</v>
      </c>
    </row>
    <row r="126" spans="1:11" x14ac:dyDescent="0.25">
      <c r="B126" s="8" t="s">
        <v>1608</v>
      </c>
      <c r="C126" s="57" t="s">
        <v>1375</v>
      </c>
      <c r="D126" s="54" t="s">
        <v>1609</v>
      </c>
      <c r="E126" s="6" t="s">
        <v>608</v>
      </c>
      <c r="F126" s="19">
        <v>2500</v>
      </c>
      <c r="G126" s="24">
        <v>2496.58</v>
      </c>
      <c r="H126" s="24">
        <v>0.71</v>
      </c>
      <c r="I126" s="31">
        <v>8.3948999999999998</v>
      </c>
      <c r="J126" s="31"/>
      <c r="K126" s="35" t="s">
        <v>580</v>
      </c>
    </row>
    <row r="127" spans="1:11" x14ac:dyDescent="0.25">
      <c r="B127" s="8" t="s">
        <v>739</v>
      </c>
      <c r="C127" s="57" t="s">
        <v>740</v>
      </c>
      <c r="D127" s="54" t="s">
        <v>741</v>
      </c>
      <c r="E127" s="6" t="s">
        <v>648</v>
      </c>
      <c r="F127" s="19">
        <v>2500</v>
      </c>
      <c r="G127" s="24">
        <v>2496.04</v>
      </c>
      <c r="H127" s="24">
        <v>0.71</v>
      </c>
      <c r="I127" s="31">
        <v>9.1999999999999993</v>
      </c>
      <c r="J127" s="31"/>
      <c r="K127" s="35" t="s">
        <v>580</v>
      </c>
    </row>
    <row r="128" spans="1:11" x14ac:dyDescent="0.25">
      <c r="B128" s="8" t="s">
        <v>1649</v>
      </c>
      <c r="C128" s="57" t="s">
        <v>199</v>
      </c>
      <c r="D128" s="54" t="s">
        <v>1650</v>
      </c>
      <c r="E128" s="6" t="s">
        <v>587</v>
      </c>
      <c r="F128" s="19">
        <v>2500</v>
      </c>
      <c r="G128" s="24">
        <v>2480.06</v>
      </c>
      <c r="H128" s="24">
        <v>0.71</v>
      </c>
      <c r="I128" s="31">
        <v>8.75</v>
      </c>
      <c r="J128" s="31"/>
      <c r="K128" s="35" t="s">
        <v>580</v>
      </c>
    </row>
    <row r="129" spans="2:11" x14ac:dyDescent="0.25">
      <c r="B129" s="8" t="s">
        <v>1594</v>
      </c>
      <c r="C129" s="57" t="s">
        <v>719</v>
      </c>
      <c r="D129" s="54" t="s">
        <v>1595</v>
      </c>
      <c r="E129" s="6" t="s">
        <v>721</v>
      </c>
      <c r="F129" s="19">
        <v>2500</v>
      </c>
      <c r="G129" s="24">
        <v>2479.69</v>
      </c>
      <c r="H129" s="24">
        <v>0.71</v>
      </c>
      <c r="I129" s="31">
        <v>8.4857999999999993</v>
      </c>
      <c r="J129" s="31"/>
      <c r="K129" s="35" t="s">
        <v>580</v>
      </c>
    </row>
    <row r="130" spans="2:11" x14ac:dyDescent="0.25">
      <c r="B130" s="8" t="s">
        <v>1645</v>
      </c>
      <c r="C130" s="57" t="s">
        <v>199</v>
      </c>
      <c r="D130" s="54" t="s">
        <v>1646</v>
      </c>
      <c r="E130" s="6" t="s">
        <v>587</v>
      </c>
      <c r="F130" s="19">
        <v>200000</v>
      </c>
      <c r="G130" s="24">
        <v>1987.04</v>
      </c>
      <c r="H130" s="24">
        <v>0.56999999999999995</v>
      </c>
      <c r="I130" s="31">
        <v>8.52</v>
      </c>
      <c r="J130" s="31"/>
      <c r="K130" s="35" t="s">
        <v>580</v>
      </c>
    </row>
    <row r="131" spans="2:11" x14ac:dyDescent="0.25">
      <c r="B131" s="8" t="s">
        <v>2592</v>
      </c>
      <c r="C131" s="57" t="s">
        <v>2277</v>
      </c>
      <c r="D131" s="54" t="s">
        <v>2593</v>
      </c>
      <c r="E131" s="6" t="s">
        <v>608</v>
      </c>
      <c r="F131" s="19">
        <v>200</v>
      </c>
      <c r="G131" s="24">
        <v>1977.36</v>
      </c>
      <c r="H131" s="24">
        <v>0.56000000000000005</v>
      </c>
      <c r="I131" s="31">
        <v>8.7368000000000006</v>
      </c>
      <c r="J131" s="31"/>
      <c r="K131" s="35" t="s">
        <v>580</v>
      </c>
    </row>
    <row r="132" spans="2:11" x14ac:dyDescent="0.25">
      <c r="B132" s="8" t="s">
        <v>609</v>
      </c>
      <c r="C132" s="57" t="s">
        <v>610</v>
      </c>
      <c r="D132" s="54" t="s">
        <v>611</v>
      </c>
      <c r="E132" s="6" t="s">
        <v>579</v>
      </c>
      <c r="F132" s="19">
        <v>200</v>
      </c>
      <c r="G132" s="24">
        <v>1912.04</v>
      </c>
      <c r="H132" s="24">
        <v>0.54</v>
      </c>
      <c r="I132" s="31">
        <v>8.0771999999999995</v>
      </c>
      <c r="J132" s="31"/>
      <c r="K132" s="35" t="s">
        <v>580</v>
      </c>
    </row>
    <row r="133" spans="2:11" x14ac:dyDescent="0.25">
      <c r="B133" s="8" t="s">
        <v>2594</v>
      </c>
      <c r="C133" s="57" t="s">
        <v>1023</v>
      </c>
      <c r="D133" s="54" t="s">
        <v>2595</v>
      </c>
      <c r="E133" s="6" t="s">
        <v>629</v>
      </c>
      <c r="F133" s="19">
        <v>192</v>
      </c>
      <c r="G133" s="24">
        <v>1826.21</v>
      </c>
      <c r="H133" s="24">
        <v>0.52</v>
      </c>
      <c r="I133" s="31">
        <v>8.2883999999999993</v>
      </c>
      <c r="J133" s="31"/>
      <c r="K133" s="35" t="s">
        <v>580</v>
      </c>
    </row>
    <row r="134" spans="2:11" x14ac:dyDescent="0.25">
      <c r="B134" s="8" t="s">
        <v>2596</v>
      </c>
      <c r="C134" s="57" t="s">
        <v>740</v>
      </c>
      <c r="D134" s="54" t="s">
        <v>2597</v>
      </c>
      <c r="E134" s="6" t="s">
        <v>648</v>
      </c>
      <c r="F134" s="19">
        <v>1500</v>
      </c>
      <c r="G134" s="24">
        <v>1495.86</v>
      </c>
      <c r="H134" s="24">
        <v>0.43</v>
      </c>
      <c r="I134" s="31">
        <v>9.3550000000000004</v>
      </c>
      <c r="J134" s="31"/>
      <c r="K134" s="35" t="s">
        <v>580</v>
      </c>
    </row>
    <row r="135" spans="2:11" x14ac:dyDescent="0.25">
      <c r="B135" s="8" t="s">
        <v>746</v>
      </c>
      <c r="C135" s="57" t="s">
        <v>747</v>
      </c>
      <c r="D135" s="54" t="s">
        <v>748</v>
      </c>
      <c r="E135" s="6" t="s">
        <v>749</v>
      </c>
      <c r="F135" s="19">
        <v>1500</v>
      </c>
      <c r="G135" s="24">
        <v>1489.77</v>
      </c>
      <c r="H135" s="24">
        <v>0.42</v>
      </c>
      <c r="I135" s="31">
        <v>8.7650000000000006</v>
      </c>
      <c r="J135" s="31"/>
      <c r="K135" s="35" t="s">
        <v>580</v>
      </c>
    </row>
    <row r="136" spans="2:11" x14ac:dyDescent="0.25">
      <c r="B136" s="8" t="s">
        <v>2598</v>
      </c>
      <c r="C136" s="57" t="s">
        <v>747</v>
      </c>
      <c r="D136" s="54" t="s">
        <v>2599</v>
      </c>
      <c r="E136" s="6" t="s">
        <v>602</v>
      </c>
      <c r="F136" s="19">
        <v>100</v>
      </c>
      <c r="G136" s="24">
        <v>492.39</v>
      </c>
      <c r="H136" s="24">
        <v>0.14000000000000001</v>
      </c>
      <c r="I136" s="31">
        <v>8.7734000000000005</v>
      </c>
      <c r="J136" s="31"/>
      <c r="K136" s="35" t="s">
        <v>580</v>
      </c>
    </row>
    <row r="137" spans="2:11" x14ac:dyDescent="0.25">
      <c r="C137" s="58" t="s">
        <v>39</v>
      </c>
      <c r="D137" s="54"/>
      <c r="E137" s="6"/>
      <c r="F137" s="19"/>
      <c r="G137" s="25">
        <v>49134.74</v>
      </c>
      <c r="H137" s="25">
        <v>14</v>
      </c>
      <c r="I137" s="31"/>
      <c r="J137" s="31"/>
      <c r="K137" s="35"/>
    </row>
    <row r="138" spans="2:11" x14ac:dyDescent="0.25">
      <c r="C138" s="57"/>
      <c r="D138" s="54"/>
      <c r="E138" s="6"/>
      <c r="F138" s="19"/>
      <c r="G138" s="24"/>
      <c r="H138" s="24"/>
      <c r="I138" s="31"/>
      <c r="J138" s="31"/>
      <c r="K138" s="35"/>
    </row>
    <row r="139" spans="2:11" x14ac:dyDescent="0.25">
      <c r="C139" s="58" t="s">
        <v>7</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8" t="s">
        <v>8</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9" t="s">
        <v>9</v>
      </c>
      <c r="D143" s="54"/>
      <c r="E143" s="6"/>
      <c r="F143" s="19"/>
      <c r="G143" s="24"/>
      <c r="H143" s="24"/>
      <c r="I143" s="31"/>
      <c r="J143" s="31"/>
      <c r="K143" s="35"/>
    </row>
    <row r="144" spans="2:11" x14ac:dyDescent="0.25">
      <c r="B144" s="8" t="s">
        <v>1077</v>
      </c>
      <c r="C144" s="57" t="s">
        <v>1078</v>
      </c>
      <c r="D144" s="54" t="s">
        <v>1079</v>
      </c>
      <c r="E144" s="6" t="s">
        <v>656</v>
      </c>
      <c r="F144" s="19">
        <v>16000000</v>
      </c>
      <c r="G144" s="24">
        <v>16141.84</v>
      </c>
      <c r="H144" s="24">
        <v>4.59</v>
      </c>
      <c r="I144" s="31">
        <v>7.2116160000000002</v>
      </c>
      <c r="J144" s="31"/>
      <c r="K144" s="35"/>
    </row>
    <row r="145" spans="1:11" x14ac:dyDescent="0.25">
      <c r="B145" s="8" t="s">
        <v>653</v>
      </c>
      <c r="C145" s="57" t="s">
        <v>654</v>
      </c>
      <c r="D145" s="54" t="s">
        <v>655</v>
      </c>
      <c r="E145" s="6" t="s">
        <v>656</v>
      </c>
      <c r="F145" s="19">
        <v>10000000</v>
      </c>
      <c r="G145" s="24">
        <v>10001.59</v>
      </c>
      <c r="H145" s="24">
        <v>2.85</v>
      </c>
      <c r="I145" s="31">
        <v>7.3047186999999996</v>
      </c>
      <c r="J145" s="31"/>
      <c r="K145" s="35"/>
    </row>
    <row r="146" spans="1:11" x14ac:dyDescent="0.25">
      <c r="C146" s="58" t="s">
        <v>39</v>
      </c>
      <c r="D146" s="54"/>
      <c r="E146" s="6"/>
      <c r="F146" s="19"/>
      <c r="G146" s="25">
        <v>26143.43</v>
      </c>
      <c r="H146" s="25">
        <v>7.44</v>
      </c>
      <c r="I146" s="31"/>
      <c r="J146" s="31"/>
      <c r="K146" s="35"/>
    </row>
    <row r="147" spans="1:11" x14ac:dyDescent="0.25">
      <c r="C147" s="57"/>
      <c r="D147" s="54"/>
      <c r="E147" s="6"/>
      <c r="F147" s="19"/>
      <c r="G147" s="24"/>
      <c r="H147" s="24"/>
      <c r="I147" s="31"/>
      <c r="J147" s="31"/>
      <c r="K147" s="35"/>
    </row>
    <row r="148" spans="1:11" x14ac:dyDescent="0.25">
      <c r="C148" s="58" t="s">
        <v>10</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A150" s="10"/>
      <c r="B150" s="28"/>
      <c r="C150" s="58" t="s">
        <v>11</v>
      </c>
      <c r="D150" s="54"/>
      <c r="E150" s="6"/>
      <c r="F150" s="19"/>
      <c r="G150" s="24"/>
      <c r="H150" s="24"/>
      <c r="I150" s="31"/>
      <c r="J150" s="31"/>
      <c r="K150" s="35"/>
    </row>
    <row r="151" spans="1:11" x14ac:dyDescent="0.25">
      <c r="C151" s="59" t="s">
        <v>13</v>
      </c>
      <c r="D151" s="54"/>
      <c r="E151" s="6"/>
      <c r="F151" s="19"/>
      <c r="G151" s="24"/>
      <c r="H151" s="24"/>
      <c r="I151" s="31"/>
      <c r="J151" s="31"/>
      <c r="K151" s="35"/>
    </row>
    <row r="152" spans="1:11" x14ac:dyDescent="0.25">
      <c r="B152" s="8" t="s">
        <v>2600</v>
      </c>
      <c r="C152" s="57" t="s">
        <v>1068</v>
      </c>
      <c r="D152" s="54" t="s">
        <v>2601</v>
      </c>
      <c r="E152" s="6" t="s">
        <v>690</v>
      </c>
      <c r="F152" s="19">
        <v>1000</v>
      </c>
      <c r="G152" s="24">
        <v>4966.68</v>
      </c>
      <c r="H152" s="24">
        <v>1.41</v>
      </c>
      <c r="I152" s="31">
        <v>8.4450000000000003</v>
      </c>
      <c r="J152" s="31"/>
      <c r="K152" s="35" t="s">
        <v>580</v>
      </c>
    </row>
    <row r="153" spans="1:11" x14ac:dyDescent="0.25">
      <c r="B153" s="8" t="s">
        <v>1940</v>
      </c>
      <c r="C153" s="57" t="s">
        <v>1941</v>
      </c>
      <c r="D153" s="54" t="s">
        <v>1942</v>
      </c>
      <c r="E153" s="6" t="s">
        <v>690</v>
      </c>
      <c r="F153" s="19">
        <v>500</v>
      </c>
      <c r="G153" s="24">
        <v>2454.81</v>
      </c>
      <c r="H153" s="24">
        <v>0.7</v>
      </c>
      <c r="I153" s="31">
        <v>8.6148000000000007</v>
      </c>
      <c r="J153" s="31"/>
      <c r="K153" s="35" t="s">
        <v>580</v>
      </c>
    </row>
    <row r="154" spans="1:11" x14ac:dyDescent="0.25">
      <c r="B154" s="8" t="s">
        <v>1943</v>
      </c>
      <c r="C154" s="57" t="s">
        <v>1515</v>
      </c>
      <c r="D154" s="54" t="s">
        <v>1944</v>
      </c>
      <c r="E154" s="6" t="s">
        <v>690</v>
      </c>
      <c r="F154" s="19">
        <v>500</v>
      </c>
      <c r="G154" s="24">
        <v>2453.7800000000002</v>
      </c>
      <c r="H154" s="24">
        <v>0.7</v>
      </c>
      <c r="I154" s="31">
        <v>8.8148999999999997</v>
      </c>
      <c r="J154" s="31"/>
      <c r="K154" s="35" t="s">
        <v>580</v>
      </c>
    </row>
    <row r="155" spans="1:11" x14ac:dyDescent="0.25">
      <c r="B155" s="8" t="s">
        <v>1395</v>
      </c>
      <c r="C155" s="57" t="s">
        <v>94</v>
      </c>
      <c r="D155" s="54" t="s">
        <v>1396</v>
      </c>
      <c r="E155" s="6" t="s">
        <v>690</v>
      </c>
      <c r="F155" s="19">
        <v>500</v>
      </c>
      <c r="G155" s="24">
        <v>2446.17</v>
      </c>
      <c r="H155" s="24">
        <v>0.7</v>
      </c>
      <c r="I155" s="31">
        <v>8.4549000000000003</v>
      </c>
      <c r="J155" s="31"/>
      <c r="K155" s="35" t="s">
        <v>580</v>
      </c>
    </row>
    <row r="156" spans="1:11" x14ac:dyDescent="0.25">
      <c r="C156" s="58" t="s">
        <v>39</v>
      </c>
      <c r="D156" s="54"/>
      <c r="E156" s="6"/>
      <c r="F156" s="19"/>
      <c r="G156" s="25">
        <v>12321.44</v>
      </c>
      <c r="H156" s="25">
        <v>3.51</v>
      </c>
      <c r="I156" s="31"/>
      <c r="J156" s="31"/>
      <c r="K156" s="35"/>
    </row>
    <row r="157" spans="1:11" x14ac:dyDescent="0.25">
      <c r="C157" s="57"/>
      <c r="D157" s="54"/>
      <c r="E157" s="6"/>
      <c r="F157" s="19"/>
      <c r="G157" s="24"/>
      <c r="H157" s="24"/>
      <c r="I157" s="31"/>
      <c r="J157" s="31"/>
      <c r="K157" s="35"/>
    </row>
    <row r="158" spans="1:11" x14ac:dyDescent="0.25">
      <c r="C158" s="58" t="s">
        <v>14</v>
      </c>
      <c r="D158" s="54"/>
      <c r="E158" s="6"/>
      <c r="F158" s="19"/>
      <c r="G158" s="24" t="s">
        <v>2</v>
      </c>
      <c r="H158" s="24" t="s">
        <v>2</v>
      </c>
      <c r="I158" s="31"/>
      <c r="J158" s="31"/>
      <c r="K158" s="35"/>
    </row>
    <row r="159" spans="1:11" x14ac:dyDescent="0.25">
      <c r="C159" s="57"/>
      <c r="D159" s="54"/>
      <c r="E159" s="6"/>
      <c r="F159" s="19"/>
      <c r="G159" s="24"/>
      <c r="H159" s="24"/>
      <c r="I159" s="31"/>
      <c r="J159" s="31"/>
      <c r="K159" s="35"/>
    </row>
    <row r="160" spans="1:11" x14ac:dyDescent="0.25">
      <c r="C160" s="59" t="s">
        <v>15</v>
      </c>
      <c r="D160" s="54"/>
      <c r="E160" s="6"/>
      <c r="F160" s="19"/>
      <c r="G160" s="24"/>
      <c r="H160" s="24"/>
      <c r="I160" s="31"/>
      <c r="J160" s="31"/>
      <c r="K160" s="35"/>
    </row>
    <row r="161" spans="1:11" x14ac:dyDescent="0.25">
      <c r="B161" s="8" t="s">
        <v>1473</v>
      </c>
      <c r="C161" s="57" t="s">
        <v>1474</v>
      </c>
      <c r="D161" s="54" t="s">
        <v>1475</v>
      </c>
      <c r="E161" s="6" t="s">
        <v>656</v>
      </c>
      <c r="F161" s="19">
        <v>2500000</v>
      </c>
      <c r="G161" s="24">
        <v>2459.21</v>
      </c>
      <c r="H161" s="24">
        <v>0.7</v>
      </c>
      <c r="I161" s="31">
        <v>6.8792999999999997</v>
      </c>
      <c r="J161" s="31"/>
      <c r="K161" s="35"/>
    </row>
    <row r="162" spans="1:11" x14ac:dyDescent="0.25">
      <c r="B162" s="8" t="s">
        <v>2602</v>
      </c>
      <c r="C162" s="57" t="s">
        <v>2603</v>
      </c>
      <c r="D162" s="54" t="s">
        <v>2604</v>
      </c>
      <c r="E162" s="6" t="s">
        <v>656</v>
      </c>
      <c r="F162" s="19">
        <v>2500000</v>
      </c>
      <c r="G162" s="24">
        <v>2449.12</v>
      </c>
      <c r="H162" s="24">
        <v>0.7</v>
      </c>
      <c r="I162" s="31">
        <v>7.0214999999999996</v>
      </c>
      <c r="J162" s="31"/>
      <c r="K162" s="35"/>
    </row>
    <row r="163" spans="1:11" x14ac:dyDescent="0.25">
      <c r="B163" s="8" t="s">
        <v>1274</v>
      </c>
      <c r="C163" s="57" t="s">
        <v>1275</v>
      </c>
      <c r="D163" s="54" t="s">
        <v>1276</v>
      </c>
      <c r="E163" s="6" t="s">
        <v>656</v>
      </c>
      <c r="F163" s="19">
        <v>1000000</v>
      </c>
      <c r="G163" s="24">
        <v>991.63</v>
      </c>
      <c r="H163" s="24">
        <v>0.28000000000000003</v>
      </c>
      <c r="I163" s="31">
        <v>6.8463000000000003</v>
      </c>
      <c r="J163" s="31"/>
      <c r="K163" s="35"/>
    </row>
    <row r="164" spans="1:11" x14ac:dyDescent="0.25">
      <c r="B164" s="8" t="s">
        <v>1316</v>
      </c>
      <c r="C164" s="57" t="s">
        <v>1317</v>
      </c>
      <c r="D164" s="54" t="s">
        <v>1318</v>
      </c>
      <c r="E164" s="6" t="s">
        <v>656</v>
      </c>
      <c r="F164" s="19">
        <v>500000</v>
      </c>
      <c r="G164" s="24">
        <v>493.18</v>
      </c>
      <c r="H164" s="24">
        <v>0.14000000000000001</v>
      </c>
      <c r="I164" s="31">
        <v>6.9101999999999997</v>
      </c>
      <c r="J164" s="31"/>
      <c r="K164" s="35"/>
    </row>
    <row r="165" spans="1:11" x14ac:dyDescent="0.25">
      <c r="C165" s="58" t="s">
        <v>39</v>
      </c>
      <c r="D165" s="54"/>
      <c r="E165" s="6"/>
      <c r="F165" s="19"/>
      <c r="G165" s="25">
        <v>6393.14</v>
      </c>
      <c r="H165" s="25">
        <v>1.82</v>
      </c>
      <c r="I165" s="31"/>
      <c r="J165" s="31"/>
      <c r="K165" s="35"/>
    </row>
    <row r="166" spans="1:11" x14ac:dyDescent="0.25">
      <c r="C166" s="57"/>
      <c r="D166" s="54"/>
      <c r="E166" s="6"/>
      <c r="F166" s="19"/>
      <c r="G166" s="24"/>
      <c r="H166" s="24"/>
      <c r="I166" s="31"/>
      <c r="J166" s="31"/>
      <c r="K166" s="35"/>
    </row>
    <row r="167" spans="1:11" x14ac:dyDescent="0.25">
      <c r="C167" s="58" t="s">
        <v>16</v>
      </c>
      <c r="D167" s="54"/>
      <c r="E167" s="6"/>
      <c r="F167" s="19"/>
      <c r="G167" s="24" t="s">
        <v>2</v>
      </c>
      <c r="H167" s="24" t="s">
        <v>2</v>
      </c>
      <c r="I167" s="31"/>
      <c r="J167" s="31"/>
      <c r="K167" s="35"/>
    </row>
    <row r="168" spans="1:11" x14ac:dyDescent="0.25">
      <c r="C168" s="57"/>
      <c r="D168" s="54"/>
      <c r="E168" s="6"/>
      <c r="F168" s="19"/>
      <c r="G168" s="24"/>
      <c r="H168" s="24"/>
      <c r="I168" s="31"/>
      <c r="J168" s="31"/>
      <c r="K168" s="35"/>
    </row>
    <row r="169" spans="1:11" x14ac:dyDescent="0.25">
      <c r="C169" s="58" t="s">
        <v>17</v>
      </c>
      <c r="D169" s="54"/>
      <c r="E169" s="6"/>
      <c r="F169" s="19"/>
      <c r="G169" s="24" t="s">
        <v>2</v>
      </c>
      <c r="H169" s="24" t="s">
        <v>2</v>
      </c>
      <c r="I169" s="31"/>
      <c r="J169" s="31"/>
      <c r="K169" s="35"/>
    </row>
    <row r="170" spans="1:11" x14ac:dyDescent="0.25">
      <c r="C170" s="57"/>
      <c r="D170" s="54"/>
      <c r="E170" s="6"/>
      <c r="F170" s="19"/>
      <c r="G170" s="24"/>
      <c r="H170" s="24"/>
      <c r="I170" s="31"/>
      <c r="J170" s="31"/>
      <c r="K170" s="35"/>
    </row>
    <row r="171" spans="1:11" x14ac:dyDescent="0.25">
      <c r="A171" s="10"/>
      <c r="B171" s="28"/>
      <c r="C171" s="58" t="s">
        <v>18</v>
      </c>
      <c r="D171" s="54"/>
      <c r="E171" s="6"/>
      <c r="F171" s="19"/>
      <c r="G171" s="24"/>
      <c r="H171" s="24"/>
      <c r="I171" s="31"/>
      <c r="J171" s="31"/>
      <c r="K171" s="35"/>
    </row>
    <row r="172" spans="1:11" x14ac:dyDescent="0.25">
      <c r="A172" s="28"/>
      <c r="B172" s="28"/>
      <c r="C172" s="58" t="s">
        <v>19</v>
      </c>
      <c r="D172" s="54"/>
      <c r="E172" s="6"/>
      <c r="F172" s="19"/>
      <c r="G172" s="24" t="s">
        <v>2</v>
      </c>
      <c r="H172" s="24" t="s">
        <v>2</v>
      </c>
      <c r="I172" s="31"/>
      <c r="J172" s="31"/>
      <c r="K172" s="35"/>
    </row>
    <row r="173" spans="1:11" x14ac:dyDescent="0.25">
      <c r="A173" s="28"/>
      <c r="B173" s="28"/>
      <c r="C173" s="58"/>
      <c r="D173" s="54"/>
      <c r="E173" s="6"/>
      <c r="F173" s="19"/>
      <c r="G173" s="24"/>
      <c r="H173" s="24"/>
      <c r="I173" s="31"/>
      <c r="J173" s="31"/>
      <c r="K173" s="35"/>
    </row>
    <row r="174" spans="1:11" x14ac:dyDescent="0.25">
      <c r="A174" s="28"/>
      <c r="B174" s="28"/>
      <c r="C174" s="58" t="s">
        <v>20</v>
      </c>
      <c r="D174" s="54"/>
      <c r="E174" s="6"/>
      <c r="F174" s="19"/>
      <c r="G174" s="24" t="s">
        <v>2</v>
      </c>
      <c r="H174" s="24" t="s">
        <v>2</v>
      </c>
      <c r="I174" s="31"/>
      <c r="J174" s="31"/>
      <c r="K174" s="35"/>
    </row>
    <row r="175" spans="1:11" x14ac:dyDescent="0.25">
      <c r="A175" s="28"/>
      <c r="B175" s="28"/>
      <c r="C175" s="58"/>
      <c r="D175" s="54"/>
      <c r="E175" s="6"/>
      <c r="F175" s="19"/>
      <c r="G175" s="24"/>
      <c r="H175" s="24"/>
      <c r="I175" s="31"/>
      <c r="J175" s="31"/>
      <c r="K175" s="35"/>
    </row>
    <row r="176" spans="1:11" x14ac:dyDescent="0.25">
      <c r="A176" s="28"/>
      <c r="B176" s="28"/>
      <c r="C176" s="58" t="s">
        <v>21</v>
      </c>
      <c r="D176" s="54"/>
      <c r="E176" s="6"/>
      <c r="F176" s="19"/>
      <c r="G176" s="24" t="s">
        <v>2</v>
      </c>
      <c r="H176" s="24" t="s">
        <v>2</v>
      </c>
      <c r="I176" s="31"/>
      <c r="J176" s="31"/>
      <c r="K176" s="35"/>
    </row>
    <row r="177" spans="1:54" x14ac:dyDescent="0.25">
      <c r="A177" s="28"/>
      <c r="B177" s="28"/>
      <c r="C177" s="58"/>
      <c r="D177" s="54"/>
      <c r="E177" s="6"/>
      <c r="F177" s="19"/>
      <c r="G177" s="24"/>
      <c r="H177" s="24"/>
      <c r="I177" s="31"/>
      <c r="J177" s="31"/>
      <c r="K177" s="35"/>
    </row>
    <row r="178" spans="1:54" x14ac:dyDescent="0.25">
      <c r="A178" s="28"/>
      <c r="B178" s="28"/>
      <c r="C178" s="58" t="s">
        <v>22</v>
      </c>
      <c r="D178" s="54"/>
      <c r="E178" s="6"/>
      <c r="F178" s="19"/>
      <c r="G178" s="24" t="s">
        <v>2</v>
      </c>
      <c r="H178" s="24" t="s">
        <v>2</v>
      </c>
      <c r="I178" s="31"/>
      <c r="J178" s="31"/>
      <c r="K178" s="35"/>
    </row>
    <row r="179" spans="1:54" x14ac:dyDescent="0.25">
      <c r="A179" s="28"/>
      <c r="B179" s="28"/>
      <c r="C179" s="58"/>
      <c r="D179" s="54"/>
      <c r="E179" s="6"/>
      <c r="F179" s="19"/>
      <c r="G179" s="24"/>
      <c r="H179" s="24"/>
      <c r="I179" s="31"/>
      <c r="J179" s="31"/>
      <c r="K179" s="35"/>
    </row>
    <row r="180" spans="1:54" x14ac:dyDescent="0.25">
      <c r="C180" s="59" t="s">
        <v>23</v>
      </c>
      <c r="D180" s="54"/>
      <c r="E180" s="6"/>
      <c r="F180" s="19"/>
      <c r="G180" s="24"/>
      <c r="H180" s="24"/>
      <c r="I180" s="31"/>
      <c r="J180" s="31"/>
      <c r="K180" s="35"/>
    </row>
    <row r="181" spans="1:54" x14ac:dyDescent="0.25">
      <c r="B181" s="8" t="s">
        <v>37</v>
      </c>
      <c r="C181" s="57" t="s">
        <v>38</v>
      </c>
      <c r="D181" s="54"/>
      <c r="E181" s="6"/>
      <c r="F181" s="19"/>
      <c r="G181" s="24">
        <v>30309.97</v>
      </c>
      <c r="H181" s="24">
        <v>8.6300000000000008</v>
      </c>
      <c r="I181" s="31"/>
      <c r="J181" s="31"/>
      <c r="K181" s="35"/>
    </row>
    <row r="182" spans="1:54" x14ac:dyDescent="0.25">
      <c r="C182" s="58" t="s">
        <v>39</v>
      </c>
      <c r="D182" s="54"/>
      <c r="E182" s="6"/>
      <c r="F182" s="19"/>
      <c r="G182" s="25">
        <v>30309.97</v>
      </c>
      <c r="H182" s="25">
        <v>8.6300000000000008</v>
      </c>
      <c r="I182" s="31"/>
      <c r="J182" s="31"/>
      <c r="K182" s="35"/>
    </row>
    <row r="183" spans="1:54" x14ac:dyDescent="0.25">
      <c r="C183" s="57"/>
      <c r="D183" s="54"/>
      <c r="E183" s="6"/>
      <c r="F183" s="19"/>
      <c r="G183" s="24"/>
      <c r="H183" s="24"/>
      <c r="I183" s="31"/>
      <c r="J183" s="31"/>
      <c r="K183" s="35"/>
    </row>
    <row r="184" spans="1:54" x14ac:dyDescent="0.25">
      <c r="A184" s="10"/>
      <c r="B184" s="28"/>
      <c r="C184" s="58" t="s">
        <v>24</v>
      </c>
      <c r="D184" s="54"/>
      <c r="E184" s="6"/>
      <c r="F184" s="19"/>
      <c r="G184" s="24"/>
      <c r="H184" s="24"/>
      <c r="I184" s="31"/>
      <c r="J184" s="31"/>
      <c r="K184" s="35"/>
    </row>
    <row r="185" spans="1:54" s="2" customFormat="1" ht="13.5" x14ac:dyDescent="0.25">
      <c r="A185" s="28"/>
      <c r="B185" s="28"/>
      <c r="C185" s="57" t="s">
        <v>4705</v>
      </c>
      <c r="D185" s="54"/>
      <c r="E185" s="6"/>
      <c r="F185" s="19"/>
      <c r="G185" s="24" t="s">
        <v>2</v>
      </c>
      <c r="H185" s="24" t="s">
        <v>2</v>
      </c>
      <c r="I185" s="31"/>
      <c r="J185" s="31"/>
      <c r="K185" s="35"/>
      <c r="L185" s="3"/>
      <c r="AI185" s="3"/>
      <c r="AV185" s="3"/>
      <c r="AX185" s="3"/>
      <c r="BB185" s="3"/>
    </row>
    <row r="186" spans="1:54" x14ac:dyDescent="0.25">
      <c r="B186" s="8"/>
      <c r="C186" s="57" t="s">
        <v>40</v>
      </c>
      <c r="D186" s="54"/>
      <c r="E186" s="6"/>
      <c r="F186" s="19"/>
      <c r="G186" s="24">
        <v>-10669.73</v>
      </c>
      <c r="H186" s="24">
        <v>-3.05</v>
      </c>
      <c r="I186" s="31"/>
      <c r="J186" s="31"/>
      <c r="K186" s="35"/>
    </row>
    <row r="187" spans="1:54" x14ac:dyDescent="0.25">
      <c r="C187" s="58" t="s">
        <v>39</v>
      </c>
      <c r="D187" s="54"/>
      <c r="E187" s="6"/>
      <c r="F187" s="19"/>
      <c r="G187" s="25">
        <v>-10669.73</v>
      </c>
      <c r="H187" s="25">
        <v>-3.05</v>
      </c>
      <c r="I187" s="31"/>
      <c r="J187" s="31"/>
      <c r="K187" s="35"/>
    </row>
    <row r="188" spans="1:54" x14ac:dyDescent="0.25">
      <c r="C188" s="57"/>
      <c r="D188" s="54"/>
      <c r="E188" s="6"/>
      <c r="F188" s="19"/>
      <c r="G188" s="24"/>
      <c r="H188" s="24"/>
      <c r="I188" s="31"/>
      <c r="J188" s="31"/>
      <c r="K188" s="35"/>
    </row>
    <row r="189" spans="1:54" x14ac:dyDescent="0.25">
      <c r="C189" s="60" t="s">
        <v>41</v>
      </c>
      <c r="D189" s="55"/>
      <c r="E189" s="5"/>
      <c r="F189" s="20"/>
      <c r="G189" s="26">
        <v>351332.2</v>
      </c>
      <c r="H189" s="26">
        <v>100</v>
      </c>
      <c r="I189" s="32"/>
      <c r="J189" s="32"/>
      <c r="K189" s="36"/>
    </row>
    <row r="191" spans="1:54" s="50" customFormat="1" ht="15.75" x14ac:dyDescent="0.3">
      <c r="C191" s="50" t="s">
        <v>4592</v>
      </c>
      <c r="F191" s="51"/>
      <c r="G191" s="51"/>
      <c r="H191" s="51"/>
    </row>
    <row r="192" spans="1:54" s="42" customFormat="1" ht="27" x14ac:dyDescent="0.25">
      <c r="B192" s="43"/>
      <c r="C192" s="43" t="s">
        <v>4587</v>
      </c>
      <c r="D192" s="43" t="s">
        <v>4588</v>
      </c>
      <c r="E192" s="43" t="s">
        <v>4589</v>
      </c>
      <c r="F192" s="44" t="s">
        <v>31</v>
      </c>
      <c r="G192" s="45" t="s">
        <v>4590</v>
      </c>
      <c r="H192" s="44" t="s">
        <v>33</v>
      </c>
      <c r="I192" s="43" t="s">
        <v>36</v>
      </c>
    </row>
    <row r="193" spans="2:9" s="42" customFormat="1" ht="13.5" x14ac:dyDescent="0.25">
      <c r="B193" s="43"/>
      <c r="C193" s="43" t="s">
        <v>4523</v>
      </c>
      <c r="D193" s="43"/>
      <c r="E193" s="43"/>
      <c r="F193" s="44"/>
      <c r="G193" s="45"/>
      <c r="H193" s="44"/>
      <c r="I193" s="43"/>
    </row>
    <row r="194" spans="2:9" s="2" customFormat="1" ht="13.5" x14ac:dyDescent="0.25">
      <c r="B194" s="46">
        <v>2216466</v>
      </c>
      <c r="C194" s="46" t="s">
        <v>4521</v>
      </c>
      <c r="D194" s="46" t="s">
        <v>4522</v>
      </c>
      <c r="E194" s="46" t="s">
        <v>53</v>
      </c>
      <c r="F194" s="47">
        <v>-1233100</v>
      </c>
      <c r="G194" s="47">
        <v>-21206.853800000001</v>
      </c>
      <c r="H194" s="47">
        <v>-6.04</v>
      </c>
      <c r="I194" s="46"/>
    </row>
    <row r="195" spans="2:9" s="2" customFormat="1" ht="13.5" x14ac:dyDescent="0.25">
      <c r="B195" s="46">
        <v>2216584</v>
      </c>
      <c r="C195" s="46" t="s">
        <v>4524</v>
      </c>
      <c r="D195" s="46" t="s">
        <v>4522</v>
      </c>
      <c r="E195" s="46" t="s">
        <v>53</v>
      </c>
      <c r="F195" s="47">
        <v>-774200</v>
      </c>
      <c r="G195" s="47">
        <v>-7783.0325999999995</v>
      </c>
      <c r="H195" s="47">
        <v>-2.2200000000000002</v>
      </c>
      <c r="I195" s="46"/>
    </row>
    <row r="196" spans="2:9" s="2" customFormat="1" ht="13.5" x14ac:dyDescent="0.25">
      <c r="B196" s="46">
        <v>2216445</v>
      </c>
      <c r="C196" s="46" t="s">
        <v>4525</v>
      </c>
      <c r="D196" s="46" t="s">
        <v>4522</v>
      </c>
      <c r="E196" s="46" t="s">
        <v>197</v>
      </c>
      <c r="F196" s="47">
        <v>-276250</v>
      </c>
      <c r="G196" s="47">
        <v>-7192.1687499999998</v>
      </c>
      <c r="H196" s="47">
        <v>-2.0499999999999998</v>
      </c>
      <c r="I196" s="46"/>
    </row>
    <row r="197" spans="2:9" s="2" customFormat="1" ht="13.5" x14ac:dyDescent="0.25">
      <c r="B197" s="46">
        <v>2216433</v>
      </c>
      <c r="C197" s="46" t="s">
        <v>4526</v>
      </c>
      <c r="D197" s="46" t="s">
        <v>4522</v>
      </c>
      <c r="E197" s="46" t="s">
        <v>82</v>
      </c>
      <c r="F197" s="47">
        <v>-3612000</v>
      </c>
      <c r="G197" s="47">
        <v>-7052.43</v>
      </c>
      <c r="H197" s="47">
        <v>-2.0099999999999998</v>
      </c>
      <c r="I197" s="46"/>
    </row>
    <row r="198" spans="2:9" s="2" customFormat="1" ht="13.5" x14ac:dyDescent="0.25">
      <c r="B198" s="46">
        <v>2216454</v>
      </c>
      <c r="C198" s="46" t="s">
        <v>4527</v>
      </c>
      <c r="D198" s="46" t="s">
        <v>4522</v>
      </c>
      <c r="E198" s="46" t="s">
        <v>575</v>
      </c>
      <c r="F198" s="47">
        <v>-587200</v>
      </c>
      <c r="G198" s="47">
        <v>-6068.4183999999996</v>
      </c>
      <c r="H198" s="47">
        <v>-1.73</v>
      </c>
      <c r="I198" s="46"/>
    </row>
    <row r="199" spans="2:9" s="2" customFormat="1" ht="13.5" x14ac:dyDescent="0.25">
      <c r="B199" s="46">
        <v>2216418</v>
      </c>
      <c r="C199" s="46" t="s">
        <v>4528</v>
      </c>
      <c r="D199" s="46" t="s">
        <v>4522</v>
      </c>
      <c r="E199" s="46" t="s">
        <v>53</v>
      </c>
      <c r="F199" s="47">
        <v>-297200</v>
      </c>
      <c r="G199" s="47">
        <v>-5703.8624</v>
      </c>
      <c r="H199" s="47">
        <v>-1.62</v>
      </c>
      <c r="I199" s="46"/>
    </row>
    <row r="200" spans="2:9" s="2" customFormat="1" ht="13.5" x14ac:dyDescent="0.25">
      <c r="B200" s="46">
        <v>2216574</v>
      </c>
      <c r="C200" s="46" t="s">
        <v>4530</v>
      </c>
      <c r="D200" s="46" t="s">
        <v>4522</v>
      </c>
      <c r="E200" s="46" t="s">
        <v>74</v>
      </c>
      <c r="F200" s="47">
        <v>-200450</v>
      </c>
      <c r="G200" s="47">
        <v>-4318.7954749999999</v>
      </c>
      <c r="H200" s="47">
        <v>-1.23</v>
      </c>
      <c r="I200" s="46"/>
    </row>
    <row r="201" spans="2:9" s="2" customFormat="1" ht="13.5" x14ac:dyDescent="0.25">
      <c r="B201" s="46">
        <v>2216510</v>
      </c>
      <c r="C201" s="46" t="s">
        <v>4529</v>
      </c>
      <c r="D201" s="46" t="s">
        <v>4522</v>
      </c>
      <c r="E201" s="46" t="s">
        <v>78</v>
      </c>
      <c r="F201" s="47">
        <v>-41550</v>
      </c>
      <c r="G201" s="47">
        <v>-4318.7070000000003</v>
      </c>
      <c r="H201" s="47">
        <v>-1.23</v>
      </c>
      <c r="I201" s="46"/>
    </row>
    <row r="202" spans="2:9" s="2" customFormat="1" ht="13.5" x14ac:dyDescent="0.25">
      <c r="B202" s="46">
        <v>2216423</v>
      </c>
      <c r="C202" s="46" t="s">
        <v>4531</v>
      </c>
      <c r="D202" s="46" t="s">
        <v>4522</v>
      </c>
      <c r="E202" s="46" t="s">
        <v>96</v>
      </c>
      <c r="F202" s="47">
        <v>-2364860</v>
      </c>
      <c r="G202" s="47">
        <v>-3926.8500300000001</v>
      </c>
      <c r="H202" s="47">
        <v>-1.1200000000000001</v>
      </c>
      <c r="I202" s="46"/>
    </row>
    <row r="203" spans="2:9" s="2" customFormat="1" ht="13.5" x14ac:dyDescent="0.25">
      <c r="B203" s="46">
        <v>2216414</v>
      </c>
      <c r="C203" s="46" t="s">
        <v>4532</v>
      </c>
      <c r="D203" s="46" t="s">
        <v>4522</v>
      </c>
      <c r="E203" s="46" t="s">
        <v>74</v>
      </c>
      <c r="F203" s="47">
        <v>-565200</v>
      </c>
      <c r="G203" s="47">
        <v>-2973.2345999999998</v>
      </c>
      <c r="H203" s="47">
        <v>-0.85</v>
      </c>
      <c r="I203" s="46"/>
    </row>
    <row r="204" spans="2:9" s="2" customFormat="1" ht="13.5" x14ac:dyDescent="0.25">
      <c r="B204" s="46">
        <v>2216519</v>
      </c>
      <c r="C204" s="46" t="s">
        <v>4533</v>
      </c>
      <c r="D204" s="46" t="s">
        <v>4522</v>
      </c>
      <c r="E204" s="46" t="s">
        <v>145</v>
      </c>
      <c r="F204" s="47">
        <v>-389400</v>
      </c>
      <c r="G204" s="47">
        <v>-2846.7087000000001</v>
      </c>
      <c r="H204" s="47">
        <v>-0.81</v>
      </c>
      <c r="I204" s="46"/>
    </row>
    <row r="205" spans="2:9" s="2" customFormat="1" ht="13.5" x14ac:dyDescent="0.25">
      <c r="B205" s="46">
        <v>2216545</v>
      </c>
      <c r="C205" s="46" t="s">
        <v>4534</v>
      </c>
      <c r="D205" s="46" t="s">
        <v>4522</v>
      </c>
      <c r="E205" s="46" t="s">
        <v>1976</v>
      </c>
      <c r="F205" s="47">
        <v>-1493400</v>
      </c>
      <c r="G205" s="47">
        <v>-2766.5234999999998</v>
      </c>
      <c r="H205" s="47">
        <v>-0.79</v>
      </c>
      <c r="I205" s="46"/>
    </row>
    <row r="206" spans="2:9" s="2" customFormat="1" ht="13.5" x14ac:dyDescent="0.25">
      <c r="B206" s="46">
        <v>2216563</v>
      </c>
      <c r="C206" s="46" t="s">
        <v>4535</v>
      </c>
      <c r="D206" s="46" t="s">
        <v>4522</v>
      </c>
      <c r="E206" s="46" t="s">
        <v>53</v>
      </c>
      <c r="F206" s="47">
        <v>-1058850</v>
      </c>
      <c r="G206" s="47">
        <v>-2468.7087750000001</v>
      </c>
      <c r="H206" s="47">
        <v>-0.7</v>
      </c>
      <c r="I206" s="46"/>
    </row>
    <row r="207" spans="2:9" s="2" customFormat="1" ht="13.5" x14ac:dyDescent="0.25">
      <c r="B207" s="46">
        <v>2216561</v>
      </c>
      <c r="C207" s="46" t="s">
        <v>4537</v>
      </c>
      <c r="D207" s="46" t="s">
        <v>4522</v>
      </c>
      <c r="E207" s="46" t="s">
        <v>53</v>
      </c>
      <c r="F207" s="47">
        <v>-504900</v>
      </c>
      <c r="G207" s="47">
        <v>-2228.3761500000001</v>
      </c>
      <c r="H207" s="47">
        <v>-0.63</v>
      </c>
      <c r="I207" s="46"/>
    </row>
    <row r="208" spans="2:9" s="2" customFormat="1" ht="13.5" x14ac:dyDescent="0.25">
      <c r="B208" s="46">
        <v>2216534</v>
      </c>
      <c r="C208" s="46" t="s">
        <v>4536</v>
      </c>
      <c r="D208" s="46" t="s">
        <v>4522</v>
      </c>
      <c r="E208" s="46" t="s">
        <v>188</v>
      </c>
      <c r="F208" s="47">
        <v>-1578500</v>
      </c>
      <c r="G208" s="47">
        <v>-2220.1602499999999</v>
      </c>
      <c r="H208" s="47">
        <v>-0.63</v>
      </c>
      <c r="I208" s="46"/>
    </row>
    <row r="209" spans="2:9" s="2" customFormat="1" ht="13.5" x14ac:dyDescent="0.25">
      <c r="B209" s="46">
        <v>2216547</v>
      </c>
      <c r="C209" s="46" t="s">
        <v>4538</v>
      </c>
      <c r="D209" s="46" t="s">
        <v>4522</v>
      </c>
      <c r="E209" s="46" t="s">
        <v>96</v>
      </c>
      <c r="F209" s="47">
        <v>-1212000</v>
      </c>
      <c r="G209" s="47">
        <v>-2099.1840000000002</v>
      </c>
      <c r="H209" s="47">
        <v>-0.6</v>
      </c>
      <c r="I209" s="46"/>
    </row>
    <row r="210" spans="2:9" s="2" customFormat="1" ht="13.5" x14ac:dyDescent="0.25">
      <c r="B210" s="46">
        <v>2216542</v>
      </c>
      <c r="C210" s="46" t="s">
        <v>4539</v>
      </c>
      <c r="D210" s="46" t="s">
        <v>4522</v>
      </c>
      <c r="E210" s="46" t="s">
        <v>255</v>
      </c>
      <c r="F210" s="47">
        <v>-989400</v>
      </c>
      <c r="G210" s="47">
        <v>-1985.7257999999999</v>
      </c>
      <c r="H210" s="47">
        <v>-0.56999999999999995</v>
      </c>
      <c r="I210" s="46"/>
    </row>
    <row r="211" spans="2:9" s="2" customFormat="1" ht="13.5" x14ac:dyDescent="0.25">
      <c r="B211" s="46">
        <v>2216582</v>
      </c>
      <c r="C211" s="46" t="s">
        <v>4540</v>
      </c>
      <c r="D211" s="46" t="s">
        <v>4522</v>
      </c>
      <c r="E211" s="46" t="s">
        <v>74</v>
      </c>
      <c r="F211" s="47">
        <v>-84300</v>
      </c>
      <c r="G211" s="47">
        <v>-1875.46425</v>
      </c>
      <c r="H211" s="47">
        <v>-0.53</v>
      </c>
      <c r="I211" s="46"/>
    </row>
    <row r="212" spans="2:9" s="2" customFormat="1" ht="13.5" x14ac:dyDescent="0.25">
      <c r="B212" s="46">
        <v>2216475</v>
      </c>
      <c r="C212" s="46" t="s">
        <v>4541</v>
      </c>
      <c r="D212" s="46" t="s">
        <v>4522</v>
      </c>
      <c r="E212" s="46" t="s">
        <v>188</v>
      </c>
      <c r="F212" s="47">
        <v>-1448000</v>
      </c>
      <c r="G212" s="47">
        <v>-1807.104</v>
      </c>
      <c r="H212" s="47">
        <v>-0.51</v>
      </c>
      <c r="I212" s="46"/>
    </row>
    <row r="213" spans="2:9" s="2" customFormat="1" ht="13.5" x14ac:dyDescent="0.25">
      <c r="B213" s="46">
        <v>2216452</v>
      </c>
      <c r="C213" s="46" t="s">
        <v>4542</v>
      </c>
      <c r="D213" s="46" t="s">
        <v>4522</v>
      </c>
      <c r="E213" s="46" t="s">
        <v>135</v>
      </c>
      <c r="F213" s="47">
        <v>-130000</v>
      </c>
      <c r="G213" s="47">
        <v>-1635.27</v>
      </c>
      <c r="H213" s="47">
        <v>-0.47</v>
      </c>
      <c r="I213" s="46"/>
    </row>
    <row r="214" spans="2:9" s="2" customFormat="1" ht="13.5" x14ac:dyDescent="0.25">
      <c r="B214" s="46">
        <v>2216522</v>
      </c>
      <c r="C214" s="46" t="s">
        <v>4543</v>
      </c>
      <c r="D214" s="46" t="s">
        <v>4522</v>
      </c>
      <c r="E214" s="46" t="s">
        <v>135</v>
      </c>
      <c r="F214" s="47">
        <v>-119850</v>
      </c>
      <c r="G214" s="47">
        <v>-1600.4768999999999</v>
      </c>
      <c r="H214" s="47">
        <v>-0.46</v>
      </c>
      <c r="I214" s="46"/>
    </row>
    <row r="215" spans="2:9" s="2" customFormat="1" ht="13.5" x14ac:dyDescent="0.25">
      <c r="B215" s="46">
        <v>2216530</v>
      </c>
      <c r="C215" s="46" t="s">
        <v>4544</v>
      </c>
      <c r="D215" s="46" t="s">
        <v>4522</v>
      </c>
      <c r="E215" s="46" t="s">
        <v>255</v>
      </c>
      <c r="F215" s="47">
        <v>-9600000</v>
      </c>
      <c r="G215" s="47">
        <v>-1555.2</v>
      </c>
      <c r="H215" s="47">
        <v>-0.44</v>
      </c>
      <c r="I215" s="46"/>
    </row>
    <row r="216" spans="2:9" s="2" customFormat="1" ht="13.5" x14ac:dyDescent="0.25">
      <c r="B216" s="46">
        <v>2216589</v>
      </c>
      <c r="C216" s="46" t="s">
        <v>4545</v>
      </c>
      <c r="D216" s="46" t="s">
        <v>4522</v>
      </c>
      <c r="E216" s="46" t="s">
        <v>173</v>
      </c>
      <c r="F216" s="47">
        <v>-815000</v>
      </c>
      <c r="G216" s="47">
        <v>-1492.6724999999999</v>
      </c>
      <c r="H216" s="47">
        <v>-0.42</v>
      </c>
      <c r="I216" s="46"/>
    </row>
    <row r="217" spans="2:9" s="2" customFormat="1" ht="13.5" x14ac:dyDescent="0.25">
      <c r="B217" s="46">
        <v>2216483</v>
      </c>
      <c r="C217" s="46" t="s">
        <v>4546</v>
      </c>
      <c r="D217" s="46" t="s">
        <v>4522</v>
      </c>
      <c r="E217" s="46" t="s">
        <v>166</v>
      </c>
      <c r="F217" s="47">
        <v>-498000</v>
      </c>
      <c r="G217" s="47">
        <v>-1380.7049999999999</v>
      </c>
      <c r="H217" s="47">
        <v>-0.39</v>
      </c>
      <c r="I217" s="46"/>
    </row>
    <row r="218" spans="2:9" s="2" customFormat="1" ht="13.5" x14ac:dyDescent="0.25">
      <c r="B218" s="46">
        <v>2216521</v>
      </c>
      <c r="C218" s="46" t="s">
        <v>4547</v>
      </c>
      <c r="D218" s="46" t="s">
        <v>4522</v>
      </c>
      <c r="E218" s="46" t="s">
        <v>92</v>
      </c>
      <c r="F218" s="47">
        <v>-48600</v>
      </c>
      <c r="G218" s="47">
        <v>-1303.2090000000001</v>
      </c>
      <c r="H218" s="47">
        <v>-0.37</v>
      </c>
      <c r="I218" s="46"/>
    </row>
    <row r="219" spans="2:9" s="2" customFormat="1" ht="13.5" x14ac:dyDescent="0.25">
      <c r="B219" s="46">
        <v>2216594</v>
      </c>
      <c r="C219" s="46" t="s">
        <v>4548</v>
      </c>
      <c r="D219" s="46" t="s">
        <v>4522</v>
      </c>
      <c r="E219" s="46" t="s">
        <v>53</v>
      </c>
      <c r="F219" s="47">
        <v>-113750</v>
      </c>
      <c r="G219" s="47">
        <v>-1263.5918750000001</v>
      </c>
      <c r="H219" s="47">
        <v>-0.36</v>
      </c>
      <c r="I219" s="46"/>
    </row>
    <row r="220" spans="2:9" s="2" customFormat="1" ht="13.5" x14ac:dyDescent="0.25">
      <c r="B220" s="46">
        <v>2216560</v>
      </c>
      <c r="C220" s="46" t="s">
        <v>4549</v>
      </c>
      <c r="D220" s="46" t="s">
        <v>4522</v>
      </c>
      <c r="E220" s="46" t="s">
        <v>57</v>
      </c>
      <c r="F220" s="47">
        <v>-244500</v>
      </c>
      <c r="G220" s="47">
        <v>-1158.0742499999999</v>
      </c>
      <c r="H220" s="47">
        <v>-0.33</v>
      </c>
      <c r="I220" s="46"/>
    </row>
    <row r="221" spans="2:9" s="2" customFormat="1" ht="13.5" x14ac:dyDescent="0.25">
      <c r="B221" s="46">
        <v>2216443</v>
      </c>
      <c r="C221" s="46" t="s">
        <v>4550</v>
      </c>
      <c r="D221" s="46" t="s">
        <v>4522</v>
      </c>
      <c r="E221" s="46" t="s">
        <v>188</v>
      </c>
      <c r="F221" s="47">
        <v>-97875</v>
      </c>
      <c r="G221" s="47">
        <v>-867.85762499999998</v>
      </c>
      <c r="H221" s="47">
        <v>-0.25</v>
      </c>
      <c r="I221" s="46"/>
    </row>
    <row r="222" spans="2:9" s="2" customFormat="1" ht="13.5" x14ac:dyDescent="0.25">
      <c r="B222" s="46">
        <v>2216485</v>
      </c>
      <c r="C222" s="46" t="s">
        <v>4551</v>
      </c>
      <c r="D222" s="46" t="s">
        <v>4522</v>
      </c>
      <c r="E222" s="46" t="s">
        <v>67</v>
      </c>
      <c r="F222" s="47">
        <v>-22500</v>
      </c>
      <c r="G222" s="47">
        <v>-799.33500000000004</v>
      </c>
      <c r="H222" s="47">
        <v>-0.23</v>
      </c>
      <c r="I222" s="46"/>
    </row>
    <row r="223" spans="2:9" s="2" customFormat="1" ht="13.5" x14ac:dyDescent="0.25">
      <c r="B223" s="46">
        <v>2216508</v>
      </c>
      <c r="C223" s="46" t="s">
        <v>4553</v>
      </c>
      <c r="D223" s="46" t="s">
        <v>4522</v>
      </c>
      <c r="E223" s="46" t="s">
        <v>96</v>
      </c>
      <c r="F223" s="47">
        <v>-66750</v>
      </c>
      <c r="G223" s="47">
        <v>-627.349875</v>
      </c>
      <c r="H223" s="47">
        <v>-0.18</v>
      </c>
      <c r="I223" s="46"/>
    </row>
    <row r="224" spans="2:9" s="2" customFormat="1" ht="13.5" x14ac:dyDescent="0.25">
      <c r="B224" s="46">
        <v>2216511</v>
      </c>
      <c r="C224" s="46" t="s">
        <v>4552</v>
      </c>
      <c r="D224" s="46" t="s">
        <v>4522</v>
      </c>
      <c r="E224" s="46" t="s">
        <v>96</v>
      </c>
      <c r="F224" s="47">
        <v>-372600</v>
      </c>
      <c r="G224" s="47">
        <v>-625.59540000000004</v>
      </c>
      <c r="H224" s="47">
        <v>-0.18</v>
      </c>
      <c r="I224" s="46"/>
    </row>
    <row r="225" spans="2:9" s="2" customFormat="1" ht="13.5" x14ac:dyDescent="0.25">
      <c r="B225" s="46">
        <v>2216499</v>
      </c>
      <c r="C225" s="46" t="s">
        <v>4556</v>
      </c>
      <c r="D225" s="46" t="s">
        <v>4522</v>
      </c>
      <c r="E225" s="46" t="s">
        <v>53</v>
      </c>
      <c r="F225" s="47">
        <v>-93000</v>
      </c>
      <c r="G225" s="47">
        <v>-602.12850000000003</v>
      </c>
      <c r="H225" s="47">
        <v>-0.17</v>
      </c>
      <c r="I225" s="46"/>
    </row>
    <row r="226" spans="2:9" s="2" customFormat="1" ht="13.5" x14ac:dyDescent="0.25">
      <c r="B226" s="46">
        <v>2216487</v>
      </c>
      <c r="C226" s="46" t="s">
        <v>4554</v>
      </c>
      <c r="D226" s="46" t="s">
        <v>4522</v>
      </c>
      <c r="E226" s="46" t="s">
        <v>251</v>
      </c>
      <c r="F226" s="47">
        <v>-105000</v>
      </c>
      <c r="G226" s="47">
        <v>-589.10249999999996</v>
      </c>
      <c r="H226" s="47">
        <v>-0.17</v>
      </c>
      <c r="I226" s="46"/>
    </row>
    <row r="227" spans="2:9" s="2" customFormat="1" ht="13.5" x14ac:dyDescent="0.25">
      <c r="B227" s="46">
        <v>2216556</v>
      </c>
      <c r="C227" s="46" t="s">
        <v>4555</v>
      </c>
      <c r="D227" s="46" t="s">
        <v>4522</v>
      </c>
      <c r="E227" s="46" t="s">
        <v>57</v>
      </c>
      <c r="F227" s="47">
        <v>-15225</v>
      </c>
      <c r="G227" s="47">
        <v>-581.15347499999996</v>
      </c>
      <c r="H227" s="47">
        <v>-0.17</v>
      </c>
      <c r="I227" s="46"/>
    </row>
    <row r="228" spans="2:9" s="2" customFormat="1" ht="13.5" x14ac:dyDescent="0.25">
      <c r="B228" s="46">
        <v>2216457</v>
      </c>
      <c r="C228" s="46" t="s">
        <v>4557</v>
      </c>
      <c r="D228" s="46" t="s">
        <v>4522</v>
      </c>
      <c r="E228" s="46" t="s">
        <v>197</v>
      </c>
      <c r="F228" s="47">
        <v>-143100</v>
      </c>
      <c r="G228" s="47">
        <v>-573.68790000000001</v>
      </c>
      <c r="H228" s="47">
        <v>-0.16</v>
      </c>
      <c r="I228" s="46"/>
    </row>
    <row r="229" spans="2:9" s="2" customFormat="1" ht="13.5" x14ac:dyDescent="0.25">
      <c r="B229" s="46">
        <v>2216577</v>
      </c>
      <c r="C229" s="46" t="s">
        <v>4558</v>
      </c>
      <c r="D229" s="46" t="s">
        <v>4522</v>
      </c>
      <c r="E229" s="46" t="s">
        <v>96</v>
      </c>
      <c r="F229" s="47">
        <v>-120000</v>
      </c>
      <c r="G229" s="47">
        <v>-499.26</v>
      </c>
      <c r="H229" s="47">
        <v>-0.14000000000000001</v>
      </c>
      <c r="I229" s="46"/>
    </row>
    <row r="230" spans="2:9" s="2" customFormat="1" ht="13.5" x14ac:dyDescent="0.25">
      <c r="B230" s="46">
        <v>2216529</v>
      </c>
      <c r="C230" s="46" t="s">
        <v>4559</v>
      </c>
      <c r="D230" s="46" t="s">
        <v>4522</v>
      </c>
      <c r="E230" s="46" t="s">
        <v>290</v>
      </c>
      <c r="F230" s="47">
        <v>-141750</v>
      </c>
      <c r="G230" s="47">
        <v>-473.87025</v>
      </c>
      <c r="H230" s="47">
        <v>-0.13</v>
      </c>
      <c r="I230" s="46"/>
    </row>
    <row r="231" spans="2:9" s="2" customFormat="1" ht="13.5" x14ac:dyDescent="0.25">
      <c r="B231" s="46">
        <v>2216438</v>
      </c>
      <c r="C231" s="46" t="s">
        <v>4560</v>
      </c>
      <c r="D231" s="46" t="s">
        <v>4522</v>
      </c>
      <c r="E231" s="46" t="s">
        <v>290</v>
      </c>
      <c r="F231" s="47">
        <v>-183600</v>
      </c>
      <c r="G231" s="47">
        <v>-438.43680000000001</v>
      </c>
      <c r="H231" s="47">
        <v>-0.12</v>
      </c>
      <c r="I231" s="46"/>
    </row>
    <row r="232" spans="2:9" s="2" customFormat="1" ht="13.5" x14ac:dyDescent="0.25">
      <c r="B232" s="46">
        <v>2216580</v>
      </c>
      <c r="C232" s="46" t="s">
        <v>4561</v>
      </c>
      <c r="D232" s="46" t="s">
        <v>4522</v>
      </c>
      <c r="E232" s="46" t="s">
        <v>135</v>
      </c>
      <c r="F232" s="47">
        <v>-63000</v>
      </c>
      <c r="G232" s="47">
        <v>-438.16500000000002</v>
      </c>
      <c r="H232" s="47">
        <v>-0.12</v>
      </c>
      <c r="I232" s="46"/>
    </row>
    <row r="233" spans="2:9" s="2" customFormat="1" ht="13.5" x14ac:dyDescent="0.25">
      <c r="B233" s="46">
        <v>2216490</v>
      </c>
      <c r="C233" s="46" t="s">
        <v>4562</v>
      </c>
      <c r="D233" s="46" t="s">
        <v>4522</v>
      </c>
      <c r="E233" s="46" t="s">
        <v>244</v>
      </c>
      <c r="F233" s="47">
        <v>-23250</v>
      </c>
      <c r="G233" s="47">
        <v>-335.69512500000002</v>
      </c>
      <c r="H233" s="47">
        <v>-0.1</v>
      </c>
      <c r="I233" s="46"/>
    </row>
    <row r="234" spans="2:9" s="2" customFormat="1" ht="13.5" x14ac:dyDescent="0.25">
      <c r="B234" s="46">
        <v>2216572</v>
      </c>
      <c r="C234" s="46" t="s">
        <v>4563</v>
      </c>
      <c r="D234" s="46" t="s">
        <v>4522</v>
      </c>
      <c r="E234" s="46" t="s">
        <v>156</v>
      </c>
      <c r="F234" s="47">
        <v>-31500</v>
      </c>
      <c r="G234" s="47">
        <v>-281.29500000000002</v>
      </c>
      <c r="H234" s="47">
        <v>-0.08</v>
      </c>
      <c r="I234" s="46"/>
    </row>
    <row r="235" spans="2:9" s="2" customFormat="1" ht="13.5" x14ac:dyDescent="0.25">
      <c r="B235" s="46">
        <v>2216593</v>
      </c>
      <c r="C235" s="46" t="s">
        <v>4564</v>
      </c>
      <c r="D235" s="46" t="s">
        <v>4522</v>
      </c>
      <c r="E235" s="46" t="s">
        <v>112</v>
      </c>
      <c r="F235" s="47">
        <v>-54400</v>
      </c>
      <c r="G235" s="47">
        <v>-249.3152</v>
      </c>
      <c r="H235" s="47">
        <v>-7.0000000000000007E-2</v>
      </c>
      <c r="I235" s="46"/>
    </row>
    <row r="236" spans="2:9" s="2" customFormat="1" ht="13.5" x14ac:dyDescent="0.25">
      <c r="B236" s="46">
        <v>2216465</v>
      </c>
      <c r="C236" s="46" t="s">
        <v>4565</v>
      </c>
      <c r="D236" s="46" t="s">
        <v>4522</v>
      </c>
      <c r="E236" s="46" t="s">
        <v>96</v>
      </c>
      <c r="F236" s="47">
        <v>-14500</v>
      </c>
      <c r="G236" s="47">
        <v>-246.72475</v>
      </c>
      <c r="H236" s="47">
        <v>-7.0000000000000007E-2</v>
      </c>
      <c r="I236" s="46"/>
    </row>
    <row r="237" spans="2:9" s="2" customFormat="1" ht="13.5" x14ac:dyDescent="0.25">
      <c r="B237" s="46">
        <v>2216540</v>
      </c>
      <c r="C237" s="46" t="s">
        <v>4566</v>
      </c>
      <c r="D237" s="46" t="s">
        <v>4522</v>
      </c>
      <c r="E237" s="46" t="s">
        <v>156</v>
      </c>
      <c r="F237" s="47">
        <v>-52000</v>
      </c>
      <c r="G237" s="47">
        <v>-229.84</v>
      </c>
      <c r="H237" s="47">
        <v>-7.0000000000000007E-2</v>
      </c>
      <c r="I237" s="46"/>
    </row>
    <row r="238" spans="2:9" s="2" customFormat="1" ht="13.5" x14ac:dyDescent="0.25">
      <c r="B238" s="46">
        <v>2216571</v>
      </c>
      <c r="C238" s="46" t="s">
        <v>4568</v>
      </c>
      <c r="D238" s="46" t="s">
        <v>4522</v>
      </c>
      <c r="E238" s="46" t="s">
        <v>973</v>
      </c>
      <c r="F238" s="47">
        <v>-58800</v>
      </c>
      <c r="G238" s="47">
        <v>-222.999</v>
      </c>
      <c r="H238" s="47">
        <v>-0.06</v>
      </c>
      <c r="I238" s="46"/>
    </row>
    <row r="239" spans="2:9" s="2" customFormat="1" ht="13.5" x14ac:dyDescent="0.25">
      <c r="B239" s="46">
        <v>2216507</v>
      </c>
      <c r="C239" s="46" t="s">
        <v>4567</v>
      </c>
      <c r="D239" s="46" t="s">
        <v>4522</v>
      </c>
      <c r="E239" s="46" t="s">
        <v>108</v>
      </c>
      <c r="F239" s="47">
        <v>-33600</v>
      </c>
      <c r="G239" s="47">
        <v>-207.88319999999999</v>
      </c>
      <c r="H239" s="47">
        <v>-0.06</v>
      </c>
      <c r="I239" s="46"/>
    </row>
    <row r="240" spans="2:9" s="2" customFormat="1" ht="13.5" x14ac:dyDescent="0.25">
      <c r="B240" s="46">
        <v>2216444</v>
      </c>
      <c r="C240" s="46" t="s">
        <v>4569</v>
      </c>
      <c r="D240" s="46" t="s">
        <v>4522</v>
      </c>
      <c r="E240" s="46" t="s">
        <v>104</v>
      </c>
      <c r="F240" s="47">
        <v>-21000</v>
      </c>
      <c r="G240" s="47">
        <v>-207.40649999999999</v>
      </c>
      <c r="H240" s="47">
        <v>-0.06</v>
      </c>
      <c r="I240" s="46"/>
    </row>
    <row r="241" spans="2:9" s="2" customFormat="1" ht="13.5" x14ac:dyDescent="0.25">
      <c r="B241" s="46">
        <v>2216473</v>
      </c>
      <c r="C241" s="46" t="s">
        <v>4571</v>
      </c>
      <c r="D241" s="46" t="s">
        <v>4522</v>
      </c>
      <c r="E241" s="46" t="s">
        <v>190</v>
      </c>
      <c r="F241" s="47">
        <v>-22000</v>
      </c>
      <c r="G241" s="47">
        <v>-190.45400000000001</v>
      </c>
      <c r="H241" s="47">
        <v>-0.05</v>
      </c>
      <c r="I241" s="46"/>
    </row>
    <row r="242" spans="2:9" s="2" customFormat="1" ht="13.5" x14ac:dyDescent="0.25">
      <c r="B242" s="46">
        <v>2216467</v>
      </c>
      <c r="C242" s="46" t="s">
        <v>4570</v>
      </c>
      <c r="D242" s="46" t="s">
        <v>4522</v>
      </c>
      <c r="E242" s="46" t="s">
        <v>135</v>
      </c>
      <c r="F242" s="47">
        <v>-42000</v>
      </c>
      <c r="G242" s="47">
        <v>-171.94800000000001</v>
      </c>
      <c r="H242" s="47">
        <v>-0.05</v>
      </c>
      <c r="I242" s="46"/>
    </row>
    <row r="243" spans="2:9" s="2" customFormat="1" ht="13.5" x14ac:dyDescent="0.25">
      <c r="B243" s="46">
        <v>2216539</v>
      </c>
      <c r="C243" s="46" t="s">
        <v>4572</v>
      </c>
      <c r="D243" s="46" t="s">
        <v>4522</v>
      </c>
      <c r="E243" s="46" t="s">
        <v>421</v>
      </c>
      <c r="F243" s="47">
        <v>-77000</v>
      </c>
      <c r="G243" s="47">
        <v>-158.851</v>
      </c>
      <c r="H243" s="47">
        <v>-0.05</v>
      </c>
      <c r="I243" s="46"/>
    </row>
    <row r="244" spans="2:9" s="2" customFormat="1" ht="13.5" x14ac:dyDescent="0.25">
      <c r="B244" s="46">
        <v>2216434</v>
      </c>
      <c r="C244" s="46" t="s">
        <v>4574</v>
      </c>
      <c r="D244" s="46" t="s">
        <v>4522</v>
      </c>
      <c r="E244" s="46" t="s">
        <v>290</v>
      </c>
      <c r="F244" s="47">
        <v>-48000</v>
      </c>
      <c r="G244" s="47">
        <v>-150.31200000000001</v>
      </c>
      <c r="H244" s="47">
        <v>-0.04</v>
      </c>
      <c r="I244" s="46"/>
    </row>
    <row r="245" spans="2:9" s="2" customFormat="1" ht="13.5" x14ac:dyDescent="0.25">
      <c r="B245" s="46">
        <v>2216532</v>
      </c>
      <c r="C245" s="46" t="s">
        <v>4573</v>
      </c>
      <c r="D245" s="46" t="s">
        <v>4522</v>
      </c>
      <c r="E245" s="46" t="s">
        <v>135</v>
      </c>
      <c r="F245" s="47">
        <v>-2250</v>
      </c>
      <c r="G245" s="47">
        <v>-131.26949999999999</v>
      </c>
      <c r="H245" s="47">
        <v>-0.04</v>
      </c>
      <c r="I245" s="46"/>
    </row>
    <row r="246" spans="2:9" s="2" customFormat="1" ht="13.5" x14ac:dyDescent="0.25">
      <c r="B246" s="46">
        <v>2216486</v>
      </c>
      <c r="C246" s="46" t="s">
        <v>4578</v>
      </c>
      <c r="D246" s="46" t="s">
        <v>4522</v>
      </c>
      <c r="E246" s="46" t="s">
        <v>92</v>
      </c>
      <c r="F246" s="47">
        <v>-25600</v>
      </c>
      <c r="G246" s="47">
        <v>-119.3344</v>
      </c>
      <c r="H246" s="47">
        <v>-0.03</v>
      </c>
      <c r="I246" s="46"/>
    </row>
    <row r="247" spans="2:9" s="2" customFormat="1" ht="13.5" x14ac:dyDescent="0.25">
      <c r="B247" s="46">
        <v>2216432</v>
      </c>
      <c r="C247" s="46" t="s">
        <v>4577</v>
      </c>
      <c r="D247" s="46" t="s">
        <v>4522</v>
      </c>
      <c r="E247" s="46" t="s">
        <v>190</v>
      </c>
      <c r="F247" s="47">
        <v>-3900</v>
      </c>
      <c r="G247" s="47">
        <v>-116.43644999999999</v>
      </c>
      <c r="H247" s="47">
        <v>-0.03</v>
      </c>
      <c r="I247" s="46"/>
    </row>
    <row r="248" spans="2:9" s="2" customFormat="1" ht="13.5" x14ac:dyDescent="0.25">
      <c r="B248" s="46">
        <v>2216569</v>
      </c>
      <c r="C248" s="46" t="s">
        <v>4576</v>
      </c>
      <c r="D248" s="46" t="s">
        <v>4522</v>
      </c>
      <c r="E248" s="46" t="s">
        <v>505</v>
      </c>
      <c r="F248" s="47">
        <v>-20400</v>
      </c>
      <c r="G248" s="47">
        <v>-112.965</v>
      </c>
      <c r="H248" s="47">
        <v>-0.03</v>
      </c>
      <c r="I248" s="46"/>
    </row>
    <row r="249" spans="2:9" s="2" customFormat="1" ht="13.5" x14ac:dyDescent="0.25">
      <c r="B249" s="46">
        <v>2216437</v>
      </c>
      <c r="C249" s="46" t="s">
        <v>4575</v>
      </c>
      <c r="D249" s="46" t="s">
        <v>4522</v>
      </c>
      <c r="E249" s="46" t="s">
        <v>78</v>
      </c>
      <c r="F249" s="47">
        <v>-6300</v>
      </c>
      <c r="G249" s="47">
        <v>-109.0341</v>
      </c>
      <c r="H249" s="47">
        <v>-0.03</v>
      </c>
      <c r="I249" s="46"/>
    </row>
    <row r="250" spans="2:9" s="2" customFormat="1" ht="13.5" x14ac:dyDescent="0.25">
      <c r="B250" s="46">
        <v>2216587</v>
      </c>
      <c r="C250" s="46" t="s">
        <v>4580</v>
      </c>
      <c r="D250" s="46" t="s">
        <v>4522</v>
      </c>
      <c r="E250" s="46" t="s">
        <v>96</v>
      </c>
      <c r="F250" s="47">
        <v>-50000</v>
      </c>
      <c r="G250" s="47">
        <v>-63.9</v>
      </c>
      <c r="H250" s="47">
        <v>-0.02</v>
      </c>
      <c r="I250" s="46"/>
    </row>
    <row r="251" spans="2:9" s="2" customFormat="1" ht="13.5" x14ac:dyDescent="0.25">
      <c r="B251" s="46">
        <v>2216494</v>
      </c>
      <c r="C251" s="46" t="s">
        <v>4579</v>
      </c>
      <c r="D251" s="46" t="s">
        <v>4522</v>
      </c>
      <c r="E251" s="46" t="s">
        <v>135</v>
      </c>
      <c r="F251" s="47">
        <v>-5500</v>
      </c>
      <c r="G251" s="47">
        <v>-60.057250000000003</v>
      </c>
      <c r="H251" s="47">
        <v>-0.02</v>
      </c>
      <c r="I251" s="46"/>
    </row>
    <row r="252" spans="2:9" s="2" customFormat="1" ht="13.5" x14ac:dyDescent="0.25">
      <c r="B252" s="46">
        <v>2216552</v>
      </c>
      <c r="C252" s="46" t="s">
        <v>4582</v>
      </c>
      <c r="D252" s="46" t="s">
        <v>4522</v>
      </c>
      <c r="E252" s="46" t="s">
        <v>251</v>
      </c>
      <c r="F252" s="47">
        <v>-4000</v>
      </c>
      <c r="G252" s="47">
        <v>-45.531999999999996</v>
      </c>
      <c r="H252" s="47">
        <v>-0.01</v>
      </c>
      <c r="I252" s="46"/>
    </row>
    <row r="253" spans="2:9" s="2" customFormat="1" ht="13.5" x14ac:dyDescent="0.25">
      <c r="B253" s="46">
        <v>2216546</v>
      </c>
      <c r="C253" s="46" t="s">
        <v>4581</v>
      </c>
      <c r="D253" s="46" t="s">
        <v>4522</v>
      </c>
      <c r="E253" s="46" t="s">
        <v>57</v>
      </c>
      <c r="F253" s="47">
        <v>-300</v>
      </c>
      <c r="G253" s="47">
        <v>-18.999300000000002</v>
      </c>
      <c r="H253" s="47">
        <v>-0.01</v>
      </c>
      <c r="I253" s="46"/>
    </row>
    <row r="254" spans="2:9" s="2" customFormat="1" ht="13.5" x14ac:dyDescent="0.25">
      <c r="B254" s="46">
        <v>2216469</v>
      </c>
      <c r="C254" s="46" t="s">
        <v>4583</v>
      </c>
      <c r="D254" s="46" t="s">
        <v>4522</v>
      </c>
      <c r="E254" s="46" t="s">
        <v>318</v>
      </c>
      <c r="F254" s="47">
        <v>-700</v>
      </c>
      <c r="G254" s="47">
        <v>-7.8883000000000001</v>
      </c>
      <c r="H254" s="47" t="s">
        <v>4706</v>
      </c>
      <c r="I254" s="46"/>
    </row>
    <row r="255" spans="2:9" s="2" customFormat="1" ht="13.5" x14ac:dyDescent="0.25">
      <c r="B255" s="46">
        <v>2216460</v>
      </c>
      <c r="C255" s="46" t="s">
        <v>4584</v>
      </c>
      <c r="D255" s="46" t="s">
        <v>4585</v>
      </c>
      <c r="E255" s="46" t="s">
        <v>96</v>
      </c>
      <c r="F255" s="47">
        <v>205700</v>
      </c>
      <c r="G255" s="47">
        <v>3013.4021499999999</v>
      </c>
      <c r="H255" s="47">
        <v>0.86</v>
      </c>
      <c r="I255" s="46"/>
    </row>
    <row r="256" spans="2:9" s="2" customFormat="1" ht="13.5" x14ac:dyDescent="0.25">
      <c r="B256" s="46">
        <v>2216458</v>
      </c>
      <c r="C256" s="46" t="s">
        <v>4586</v>
      </c>
      <c r="D256" s="46" t="s">
        <v>4585</v>
      </c>
      <c r="E256" s="46" t="s">
        <v>156</v>
      </c>
      <c r="F256" s="47">
        <v>762500</v>
      </c>
      <c r="G256" s="47">
        <v>4294.78125</v>
      </c>
      <c r="H256" s="47">
        <v>1.22</v>
      </c>
      <c r="I256" s="46"/>
    </row>
    <row r="257" spans="2:11" s="1" customFormat="1" ht="13.5" x14ac:dyDescent="0.25">
      <c r="B257" s="48"/>
      <c r="C257" s="48" t="s">
        <v>4591</v>
      </c>
      <c r="D257" s="48"/>
      <c r="E257" s="48"/>
      <c r="F257" s="49"/>
      <c r="G257" s="49">
        <v>-105477.407005</v>
      </c>
      <c r="H257" s="49">
        <v>-30.030000000000015</v>
      </c>
      <c r="I257" s="48"/>
    </row>
    <row r="259" spans="2:11" x14ac:dyDescent="0.25">
      <c r="C259" s="1" t="s">
        <v>42</v>
      </c>
    </row>
    <row r="260" spans="2:11" x14ac:dyDescent="0.25">
      <c r="C260" s="37" t="s">
        <v>43</v>
      </c>
      <c r="D260" s="37"/>
      <c r="E260" s="37"/>
      <c r="F260" s="37"/>
      <c r="G260" s="37"/>
      <c r="H260" s="37"/>
      <c r="I260" s="37"/>
      <c r="J260" s="37"/>
      <c r="K260" s="37"/>
    </row>
    <row r="261" spans="2:11" x14ac:dyDescent="0.25">
      <c r="C261" s="2" t="s">
        <v>44</v>
      </c>
    </row>
    <row r="262" spans="2:11" x14ac:dyDescent="0.25">
      <c r="C262" s="2" t="s">
        <v>45</v>
      </c>
    </row>
    <row r="263" spans="2:11" x14ac:dyDescent="0.25">
      <c r="C263" s="2" t="s">
        <v>46</v>
      </c>
    </row>
    <row r="264" spans="2:11" x14ac:dyDescent="0.25">
      <c r="C264" s="2" t="s">
        <v>47</v>
      </c>
    </row>
    <row r="265" spans="2:11" x14ac:dyDescent="0.25">
      <c r="C265" s="2" t="s">
        <v>4749</v>
      </c>
    </row>
    <row r="267" spans="2:11" x14ac:dyDescent="0.25">
      <c r="C267" s="77" t="s">
        <v>4788</v>
      </c>
      <c r="E267" s="77" t="s">
        <v>4789</v>
      </c>
      <c r="F267" s="78"/>
    </row>
    <row r="268" spans="2:11" x14ac:dyDescent="0.25">
      <c r="E268" s="2" t="s">
        <v>4826</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
  <dimension ref="A1:IV119"/>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2605</v>
      </c>
      <c r="J2" s="38" t="s">
        <v>4517</v>
      </c>
    </row>
    <row r="3" spans="1:54" ht="16.5" x14ac:dyDescent="0.3">
      <c r="C3" s="1" t="s">
        <v>26</v>
      </c>
      <c r="D3" s="21" t="s">
        <v>2606</v>
      </c>
      <c r="F3" s="71" t="s">
        <v>4727</v>
      </c>
      <c r="G3" s="13" t="s">
        <v>4446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138282021</v>
      </c>
      <c r="G10" s="24">
        <v>2363585.44</v>
      </c>
      <c r="H10" s="24">
        <v>13.52</v>
      </c>
      <c r="I10" s="31"/>
      <c r="J10" s="31"/>
      <c r="K10" s="35"/>
    </row>
    <row r="11" spans="1:54" x14ac:dyDescent="0.25">
      <c r="B11" s="8" t="s">
        <v>194</v>
      </c>
      <c r="C11" s="57" t="s">
        <v>195</v>
      </c>
      <c r="D11" s="54" t="s">
        <v>196</v>
      </c>
      <c r="E11" s="6" t="s">
        <v>197</v>
      </c>
      <c r="F11" s="19">
        <v>62250417</v>
      </c>
      <c r="G11" s="24">
        <v>1609142.15</v>
      </c>
      <c r="H11" s="24">
        <v>9.1999999999999993</v>
      </c>
      <c r="I11" s="31"/>
      <c r="J11" s="31"/>
      <c r="K11" s="35"/>
    </row>
    <row r="12" spans="1:54" x14ac:dyDescent="0.25">
      <c r="B12" s="8" t="s">
        <v>61</v>
      </c>
      <c r="C12" s="57" t="s">
        <v>62</v>
      </c>
      <c r="D12" s="54" t="s">
        <v>63</v>
      </c>
      <c r="E12" s="6" t="s">
        <v>53</v>
      </c>
      <c r="F12" s="19">
        <v>129072063</v>
      </c>
      <c r="G12" s="24">
        <v>1286332.18</v>
      </c>
      <c r="H12" s="24">
        <v>7.36</v>
      </c>
      <c r="I12" s="31"/>
      <c r="J12" s="31"/>
      <c r="K12" s="35"/>
    </row>
    <row r="13" spans="1:54" x14ac:dyDescent="0.25">
      <c r="B13" s="8" t="s">
        <v>54</v>
      </c>
      <c r="C13" s="57" t="s">
        <v>55</v>
      </c>
      <c r="D13" s="54" t="s">
        <v>56</v>
      </c>
      <c r="E13" s="6" t="s">
        <v>57</v>
      </c>
      <c r="F13" s="19">
        <v>65682985</v>
      </c>
      <c r="G13" s="24">
        <v>1013422.78</v>
      </c>
      <c r="H13" s="24">
        <v>5.8</v>
      </c>
      <c r="I13" s="31"/>
      <c r="J13" s="31"/>
      <c r="K13" s="35"/>
    </row>
    <row r="14" spans="1:54" x14ac:dyDescent="0.25">
      <c r="B14" s="8" t="s">
        <v>64</v>
      </c>
      <c r="C14" s="57" t="s">
        <v>65</v>
      </c>
      <c r="D14" s="54" t="s">
        <v>66</v>
      </c>
      <c r="E14" s="6" t="s">
        <v>67</v>
      </c>
      <c r="F14" s="19">
        <v>21753012</v>
      </c>
      <c r="G14" s="24">
        <v>767011.2</v>
      </c>
      <c r="H14" s="24">
        <v>4.3899999999999997</v>
      </c>
      <c r="I14" s="31"/>
      <c r="J14" s="31"/>
      <c r="K14" s="35"/>
    </row>
    <row r="15" spans="1:54" x14ac:dyDescent="0.25">
      <c r="B15" s="8" t="s">
        <v>216</v>
      </c>
      <c r="C15" s="57" t="s">
        <v>217</v>
      </c>
      <c r="D15" s="54" t="s">
        <v>218</v>
      </c>
      <c r="E15" s="6" t="s">
        <v>92</v>
      </c>
      <c r="F15" s="19">
        <v>162997480</v>
      </c>
      <c r="G15" s="24">
        <v>753211.36</v>
      </c>
      <c r="H15" s="24">
        <v>4.3099999999999996</v>
      </c>
      <c r="I15" s="31"/>
      <c r="J15" s="31"/>
      <c r="K15" s="35"/>
    </row>
    <row r="16" spans="1:54" x14ac:dyDescent="0.25">
      <c r="B16" s="8" t="s">
        <v>58</v>
      </c>
      <c r="C16" s="57" t="s">
        <v>59</v>
      </c>
      <c r="D16" s="54" t="s">
        <v>60</v>
      </c>
      <c r="E16" s="6" t="s">
        <v>57</v>
      </c>
      <c r="F16" s="19">
        <v>18642220</v>
      </c>
      <c r="G16" s="24">
        <v>707173.97</v>
      </c>
      <c r="H16" s="24">
        <v>4.05</v>
      </c>
      <c r="I16" s="31"/>
      <c r="J16" s="31"/>
      <c r="K16" s="35"/>
    </row>
    <row r="17" spans="2:11" x14ac:dyDescent="0.25">
      <c r="B17" s="8" t="s">
        <v>68</v>
      </c>
      <c r="C17" s="57" t="s">
        <v>69</v>
      </c>
      <c r="D17" s="54" t="s">
        <v>70</v>
      </c>
      <c r="E17" s="6" t="s">
        <v>53</v>
      </c>
      <c r="F17" s="19">
        <v>51071056</v>
      </c>
      <c r="G17" s="24">
        <v>562956.25</v>
      </c>
      <c r="H17" s="24">
        <v>3.22</v>
      </c>
      <c r="I17" s="31"/>
      <c r="J17" s="31"/>
      <c r="K17" s="35"/>
    </row>
    <row r="18" spans="2:11" x14ac:dyDescent="0.25">
      <c r="B18" s="8" t="s">
        <v>129</v>
      </c>
      <c r="C18" s="57" t="s">
        <v>130</v>
      </c>
      <c r="D18" s="54" t="s">
        <v>131</v>
      </c>
      <c r="E18" s="6" t="s">
        <v>53</v>
      </c>
      <c r="F18" s="19">
        <v>27064848</v>
      </c>
      <c r="G18" s="24">
        <v>516424.36</v>
      </c>
      <c r="H18" s="24">
        <v>2.95</v>
      </c>
      <c r="I18" s="31"/>
      <c r="J18" s="31"/>
      <c r="K18" s="35"/>
    </row>
    <row r="19" spans="2:11" x14ac:dyDescent="0.25">
      <c r="B19" s="8" t="s">
        <v>252</v>
      </c>
      <c r="C19" s="57" t="s">
        <v>253</v>
      </c>
      <c r="D19" s="54" t="s">
        <v>254</v>
      </c>
      <c r="E19" s="6" t="s">
        <v>255</v>
      </c>
      <c r="F19" s="19">
        <v>46552937</v>
      </c>
      <c r="G19" s="24">
        <v>480519.42</v>
      </c>
      <c r="H19" s="24">
        <v>2.75</v>
      </c>
      <c r="I19" s="31"/>
      <c r="J19" s="31"/>
      <c r="K19" s="35"/>
    </row>
    <row r="20" spans="2:11" x14ac:dyDescent="0.25">
      <c r="B20" s="8" t="s">
        <v>83</v>
      </c>
      <c r="C20" s="57" t="s">
        <v>84</v>
      </c>
      <c r="D20" s="54" t="s">
        <v>85</v>
      </c>
      <c r="E20" s="6" t="s">
        <v>53</v>
      </c>
      <c r="F20" s="19">
        <v>70618505</v>
      </c>
      <c r="G20" s="24">
        <v>453406.11</v>
      </c>
      <c r="H20" s="24">
        <v>2.59</v>
      </c>
      <c r="I20" s="31"/>
      <c r="J20" s="31"/>
      <c r="K20" s="35"/>
    </row>
    <row r="21" spans="2:11" x14ac:dyDescent="0.25">
      <c r="B21" s="8" t="s">
        <v>89</v>
      </c>
      <c r="C21" s="57" t="s">
        <v>90</v>
      </c>
      <c r="D21" s="54" t="s">
        <v>91</v>
      </c>
      <c r="E21" s="6" t="s">
        <v>92</v>
      </c>
      <c r="F21" s="19">
        <v>16429916</v>
      </c>
      <c r="G21" s="24">
        <v>437684.75</v>
      </c>
      <c r="H21" s="24">
        <v>2.5</v>
      </c>
      <c r="I21" s="31"/>
      <c r="J21" s="31"/>
      <c r="K21" s="35"/>
    </row>
    <row r="22" spans="2:11" x14ac:dyDescent="0.25">
      <c r="B22" s="8" t="s">
        <v>540</v>
      </c>
      <c r="C22" s="57" t="s">
        <v>541</v>
      </c>
      <c r="D22" s="54" t="s">
        <v>542</v>
      </c>
      <c r="E22" s="6" t="s">
        <v>96</v>
      </c>
      <c r="F22" s="19">
        <v>5117761</v>
      </c>
      <c r="G22" s="24">
        <v>375016.73</v>
      </c>
      <c r="H22" s="24">
        <v>2.15</v>
      </c>
      <c r="I22" s="31"/>
      <c r="J22" s="31"/>
      <c r="K22" s="35"/>
    </row>
    <row r="23" spans="2:11" x14ac:dyDescent="0.25">
      <c r="B23" s="8" t="s">
        <v>334</v>
      </c>
      <c r="C23" s="57" t="s">
        <v>335</v>
      </c>
      <c r="D23" s="54" t="s">
        <v>336</v>
      </c>
      <c r="E23" s="6" t="s">
        <v>57</v>
      </c>
      <c r="F23" s="19">
        <v>19475224</v>
      </c>
      <c r="G23" s="24">
        <v>285526.26</v>
      </c>
      <c r="H23" s="24">
        <v>1.63</v>
      </c>
      <c r="I23" s="31"/>
      <c r="J23" s="31"/>
      <c r="K23" s="35"/>
    </row>
    <row r="24" spans="2:11" x14ac:dyDescent="0.25">
      <c r="B24" s="8" t="s">
        <v>403</v>
      </c>
      <c r="C24" s="57" t="s">
        <v>404</v>
      </c>
      <c r="D24" s="54" t="s">
        <v>405</v>
      </c>
      <c r="E24" s="6" t="s">
        <v>78</v>
      </c>
      <c r="F24" s="19">
        <v>16475883</v>
      </c>
      <c r="G24" s="24">
        <v>284933.92</v>
      </c>
      <c r="H24" s="24">
        <v>1.63</v>
      </c>
      <c r="I24" s="31"/>
      <c r="J24" s="31"/>
      <c r="K24" s="35"/>
    </row>
    <row r="25" spans="2:11" x14ac:dyDescent="0.25">
      <c r="B25" s="8" t="s">
        <v>959</v>
      </c>
      <c r="C25" s="57" t="s">
        <v>960</v>
      </c>
      <c r="D25" s="54" t="s">
        <v>961</v>
      </c>
      <c r="E25" s="6" t="s">
        <v>104</v>
      </c>
      <c r="F25" s="19">
        <v>8295939</v>
      </c>
      <c r="G25" s="24">
        <v>282261.03000000003</v>
      </c>
      <c r="H25" s="24">
        <v>1.61</v>
      </c>
      <c r="I25" s="31"/>
      <c r="J25" s="31"/>
      <c r="K25" s="35"/>
    </row>
    <row r="26" spans="2:11" x14ac:dyDescent="0.25">
      <c r="B26" s="8" t="s">
        <v>101</v>
      </c>
      <c r="C26" s="57" t="s">
        <v>102</v>
      </c>
      <c r="D26" s="54" t="s">
        <v>103</v>
      </c>
      <c r="E26" s="6" t="s">
        <v>104</v>
      </c>
      <c r="F26" s="19">
        <v>7678312</v>
      </c>
      <c r="G26" s="24">
        <v>282212.52</v>
      </c>
      <c r="H26" s="24">
        <v>1.61</v>
      </c>
      <c r="I26" s="31"/>
      <c r="J26" s="31"/>
      <c r="K26" s="35"/>
    </row>
    <row r="27" spans="2:11" x14ac:dyDescent="0.25">
      <c r="B27" s="8" t="s">
        <v>962</v>
      </c>
      <c r="C27" s="57" t="s">
        <v>963</v>
      </c>
      <c r="D27" s="54" t="s">
        <v>964</v>
      </c>
      <c r="E27" s="6" t="s">
        <v>290</v>
      </c>
      <c r="F27" s="19">
        <v>87433774</v>
      </c>
      <c r="G27" s="24">
        <v>272050.19</v>
      </c>
      <c r="H27" s="24">
        <v>1.56</v>
      </c>
      <c r="I27" s="31"/>
      <c r="J27" s="31"/>
      <c r="K27" s="35"/>
    </row>
    <row r="28" spans="2:11" x14ac:dyDescent="0.25">
      <c r="B28" s="8" t="s">
        <v>303</v>
      </c>
      <c r="C28" s="57" t="s">
        <v>304</v>
      </c>
      <c r="D28" s="54" t="s">
        <v>305</v>
      </c>
      <c r="E28" s="6" t="s">
        <v>78</v>
      </c>
      <c r="F28" s="19">
        <v>32407628</v>
      </c>
      <c r="G28" s="24">
        <v>252763.29</v>
      </c>
      <c r="H28" s="24">
        <v>1.45</v>
      </c>
      <c r="I28" s="31"/>
      <c r="J28" s="31"/>
      <c r="K28" s="35"/>
    </row>
    <row r="29" spans="2:11" x14ac:dyDescent="0.25">
      <c r="B29" s="8" t="s">
        <v>86</v>
      </c>
      <c r="C29" s="57" t="s">
        <v>87</v>
      </c>
      <c r="D29" s="54" t="s">
        <v>88</v>
      </c>
      <c r="E29" s="6" t="s">
        <v>78</v>
      </c>
      <c r="F29" s="19">
        <v>2429915</v>
      </c>
      <c r="G29" s="24">
        <v>250338.35</v>
      </c>
      <c r="H29" s="24">
        <v>1.43</v>
      </c>
      <c r="I29" s="31"/>
      <c r="J29" s="31"/>
      <c r="K29" s="35"/>
    </row>
    <row r="30" spans="2:11" x14ac:dyDescent="0.25">
      <c r="B30" s="8" t="s">
        <v>207</v>
      </c>
      <c r="C30" s="57" t="s">
        <v>208</v>
      </c>
      <c r="D30" s="54" t="s">
        <v>209</v>
      </c>
      <c r="E30" s="6" t="s">
        <v>135</v>
      </c>
      <c r="F30" s="19">
        <v>19868445</v>
      </c>
      <c r="G30" s="24">
        <v>250233.13</v>
      </c>
      <c r="H30" s="24">
        <v>1.43</v>
      </c>
      <c r="I30" s="31"/>
      <c r="J30" s="31"/>
      <c r="K30" s="35"/>
    </row>
    <row r="31" spans="2:11" x14ac:dyDescent="0.25">
      <c r="B31" s="8" t="s">
        <v>71</v>
      </c>
      <c r="C31" s="57" t="s">
        <v>72</v>
      </c>
      <c r="D31" s="54" t="s">
        <v>73</v>
      </c>
      <c r="E31" s="6" t="s">
        <v>74</v>
      </c>
      <c r="F31" s="19">
        <v>2124919</v>
      </c>
      <c r="G31" s="24">
        <v>223181.31</v>
      </c>
      <c r="H31" s="24">
        <v>1.28</v>
      </c>
      <c r="I31" s="31"/>
      <c r="J31" s="31"/>
      <c r="K31" s="35"/>
    </row>
    <row r="32" spans="2:11" x14ac:dyDescent="0.25">
      <c r="B32" s="8" t="s">
        <v>306</v>
      </c>
      <c r="C32" s="57" t="s">
        <v>307</v>
      </c>
      <c r="D32" s="54" t="s">
        <v>308</v>
      </c>
      <c r="E32" s="6" t="s">
        <v>188</v>
      </c>
      <c r="F32" s="19">
        <v>149353568</v>
      </c>
      <c r="G32" s="24">
        <v>208497.58</v>
      </c>
      <c r="H32" s="24">
        <v>1.19</v>
      </c>
      <c r="I32" s="31"/>
      <c r="J32" s="31"/>
      <c r="K32" s="35"/>
    </row>
    <row r="33" spans="2:11" x14ac:dyDescent="0.25">
      <c r="B33" s="8" t="s">
        <v>561</v>
      </c>
      <c r="C33" s="57" t="s">
        <v>562</v>
      </c>
      <c r="D33" s="54" t="s">
        <v>563</v>
      </c>
      <c r="E33" s="6" t="s">
        <v>290</v>
      </c>
      <c r="F33" s="19">
        <v>83862501</v>
      </c>
      <c r="G33" s="24">
        <v>198921.85</v>
      </c>
      <c r="H33" s="24">
        <v>1.1399999999999999</v>
      </c>
      <c r="I33" s="31"/>
      <c r="J33" s="31"/>
      <c r="K33" s="35"/>
    </row>
    <row r="34" spans="2:11" x14ac:dyDescent="0.25">
      <c r="B34" s="8" t="s">
        <v>965</v>
      </c>
      <c r="C34" s="57" t="s">
        <v>709</v>
      </c>
      <c r="D34" s="54" t="s">
        <v>966</v>
      </c>
      <c r="E34" s="6" t="s">
        <v>53</v>
      </c>
      <c r="F34" s="19">
        <v>12164926</v>
      </c>
      <c r="G34" s="24">
        <v>194511.08</v>
      </c>
      <c r="H34" s="24">
        <v>1.1100000000000001</v>
      </c>
      <c r="I34" s="31"/>
      <c r="J34" s="31"/>
      <c r="K34" s="35"/>
    </row>
    <row r="35" spans="2:11" x14ac:dyDescent="0.25">
      <c r="B35" s="8" t="s">
        <v>526</v>
      </c>
      <c r="C35" s="57" t="s">
        <v>527</v>
      </c>
      <c r="D35" s="54" t="s">
        <v>528</v>
      </c>
      <c r="E35" s="6" t="s">
        <v>128</v>
      </c>
      <c r="F35" s="19">
        <v>656493</v>
      </c>
      <c r="G35" s="24">
        <v>174497.81</v>
      </c>
      <c r="H35" s="24">
        <v>1</v>
      </c>
      <c r="I35" s="31"/>
      <c r="J35" s="31"/>
      <c r="K35" s="35"/>
    </row>
    <row r="36" spans="2:11" x14ac:dyDescent="0.25">
      <c r="B36" s="8" t="s">
        <v>967</v>
      </c>
      <c r="C36" s="57" t="s">
        <v>968</v>
      </c>
      <c r="D36" s="54" t="s">
        <v>969</v>
      </c>
      <c r="E36" s="6" t="s">
        <v>96</v>
      </c>
      <c r="F36" s="19">
        <v>9982331</v>
      </c>
      <c r="G36" s="24">
        <v>168282.14</v>
      </c>
      <c r="H36" s="24">
        <v>0.96</v>
      </c>
      <c r="I36" s="31"/>
      <c r="J36" s="31"/>
      <c r="K36" s="35"/>
    </row>
    <row r="37" spans="2:11" x14ac:dyDescent="0.25">
      <c r="B37" s="8" t="s">
        <v>105</v>
      </c>
      <c r="C37" s="57" t="s">
        <v>106</v>
      </c>
      <c r="D37" s="54" t="s">
        <v>107</v>
      </c>
      <c r="E37" s="6" t="s">
        <v>108</v>
      </c>
      <c r="F37" s="19">
        <v>26879395</v>
      </c>
      <c r="G37" s="24">
        <v>165267.96</v>
      </c>
      <c r="H37" s="24">
        <v>0.95</v>
      </c>
      <c r="I37" s="31"/>
      <c r="J37" s="31"/>
      <c r="K37" s="35"/>
    </row>
    <row r="38" spans="2:11" x14ac:dyDescent="0.25">
      <c r="B38" s="8" t="s">
        <v>970</v>
      </c>
      <c r="C38" s="57" t="s">
        <v>971</v>
      </c>
      <c r="D38" s="54" t="s">
        <v>972</v>
      </c>
      <c r="E38" s="6" t="s">
        <v>973</v>
      </c>
      <c r="F38" s="19">
        <v>41960007</v>
      </c>
      <c r="G38" s="24">
        <v>157769.63</v>
      </c>
      <c r="H38" s="24">
        <v>0.9</v>
      </c>
      <c r="I38" s="31"/>
      <c r="J38" s="31"/>
      <c r="K38" s="35"/>
    </row>
    <row r="39" spans="2:11" x14ac:dyDescent="0.25">
      <c r="B39" s="8" t="s">
        <v>974</v>
      </c>
      <c r="C39" s="57" t="s">
        <v>975</v>
      </c>
      <c r="D39" s="54" t="s">
        <v>976</v>
      </c>
      <c r="E39" s="6" t="s">
        <v>188</v>
      </c>
      <c r="F39" s="19">
        <v>17550286</v>
      </c>
      <c r="G39" s="24">
        <v>154486.39000000001</v>
      </c>
      <c r="H39" s="24">
        <v>0.88</v>
      </c>
      <c r="I39" s="31"/>
      <c r="J39" s="31"/>
      <c r="K39" s="35"/>
    </row>
    <row r="40" spans="2:11" x14ac:dyDescent="0.25">
      <c r="B40" s="8" t="s">
        <v>418</v>
      </c>
      <c r="C40" s="57" t="s">
        <v>419</v>
      </c>
      <c r="D40" s="54" t="s">
        <v>420</v>
      </c>
      <c r="E40" s="6" t="s">
        <v>421</v>
      </c>
      <c r="F40" s="19">
        <v>71764972</v>
      </c>
      <c r="G40" s="24">
        <v>147154.07999999999</v>
      </c>
      <c r="H40" s="24">
        <v>0.84</v>
      </c>
      <c r="I40" s="31"/>
      <c r="J40" s="31"/>
      <c r="K40" s="35"/>
    </row>
    <row r="41" spans="2:11" x14ac:dyDescent="0.25">
      <c r="B41" s="8" t="s">
        <v>160</v>
      </c>
      <c r="C41" s="57" t="s">
        <v>161</v>
      </c>
      <c r="D41" s="54" t="s">
        <v>162</v>
      </c>
      <c r="E41" s="6" t="s">
        <v>57</v>
      </c>
      <c r="F41" s="19">
        <v>11494635</v>
      </c>
      <c r="G41" s="24">
        <v>146286.47</v>
      </c>
      <c r="H41" s="24">
        <v>0.84</v>
      </c>
      <c r="I41" s="31"/>
      <c r="J41" s="31"/>
      <c r="K41" s="35"/>
    </row>
    <row r="42" spans="2:11" x14ac:dyDescent="0.25">
      <c r="B42" s="8" t="s">
        <v>977</v>
      </c>
      <c r="C42" s="57" t="s">
        <v>978</v>
      </c>
      <c r="D42" s="54" t="s">
        <v>979</v>
      </c>
      <c r="E42" s="6" t="s">
        <v>74</v>
      </c>
      <c r="F42" s="19">
        <v>6785327</v>
      </c>
      <c r="G42" s="24">
        <v>144853.16</v>
      </c>
      <c r="H42" s="24">
        <v>0.83</v>
      </c>
      <c r="I42" s="31"/>
      <c r="J42" s="31"/>
      <c r="K42" s="35"/>
    </row>
    <row r="43" spans="2:11" x14ac:dyDescent="0.25">
      <c r="B43" s="8" t="s">
        <v>259</v>
      </c>
      <c r="C43" s="57" t="s">
        <v>260</v>
      </c>
      <c r="D43" s="54" t="s">
        <v>261</v>
      </c>
      <c r="E43" s="6" t="s">
        <v>78</v>
      </c>
      <c r="F43" s="19">
        <v>2082714</v>
      </c>
      <c r="G43" s="24">
        <v>141567.28</v>
      </c>
      <c r="H43" s="24">
        <v>0.81</v>
      </c>
      <c r="I43" s="31"/>
      <c r="J43" s="31"/>
      <c r="K43" s="35"/>
    </row>
    <row r="44" spans="2:11" x14ac:dyDescent="0.25">
      <c r="B44" s="8" t="s">
        <v>980</v>
      </c>
      <c r="C44" s="57" t="s">
        <v>981</v>
      </c>
      <c r="D44" s="54" t="s">
        <v>982</v>
      </c>
      <c r="E44" s="6" t="s">
        <v>575</v>
      </c>
      <c r="F44" s="19">
        <v>13515121</v>
      </c>
      <c r="G44" s="24">
        <v>138442.14000000001</v>
      </c>
      <c r="H44" s="24">
        <v>0.79</v>
      </c>
      <c r="I44" s="31"/>
      <c r="J44" s="31"/>
      <c r="K44" s="35"/>
    </row>
    <row r="45" spans="2:11" x14ac:dyDescent="0.25">
      <c r="B45" s="8" t="s">
        <v>983</v>
      </c>
      <c r="C45" s="57" t="s">
        <v>984</v>
      </c>
      <c r="D45" s="54" t="s">
        <v>985</v>
      </c>
      <c r="E45" s="6" t="s">
        <v>986</v>
      </c>
      <c r="F45" s="19">
        <v>4824997</v>
      </c>
      <c r="G45" s="24">
        <v>137461.75</v>
      </c>
      <c r="H45" s="24">
        <v>0.79</v>
      </c>
      <c r="I45" s="31"/>
      <c r="J45" s="31"/>
      <c r="K45" s="35"/>
    </row>
    <row r="46" spans="2:11" x14ac:dyDescent="0.25">
      <c r="B46" s="8" t="s">
        <v>987</v>
      </c>
      <c r="C46" s="57" t="s">
        <v>988</v>
      </c>
      <c r="D46" s="54" t="s">
        <v>989</v>
      </c>
      <c r="E46" s="6" t="s">
        <v>135</v>
      </c>
      <c r="F46" s="19">
        <v>2240749</v>
      </c>
      <c r="G46" s="24">
        <v>129916.39</v>
      </c>
      <c r="H46" s="24">
        <v>0.74</v>
      </c>
      <c r="I46" s="31"/>
      <c r="J46" s="31"/>
      <c r="K46" s="35"/>
    </row>
    <row r="47" spans="2:11" x14ac:dyDescent="0.25">
      <c r="B47" s="8" t="s">
        <v>284</v>
      </c>
      <c r="C47" s="57" t="s">
        <v>285</v>
      </c>
      <c r="D47" s="54" t="s">
        <v>286</v>
      </c>
      <c r="E47" s="6" t="s">
        <v>244</v>
      </c>
      <c r="F47" s="19">
        <v>19392232</v>
      </c>
      <c r="G47" s="24">
        <v>125409.56</v>
      </c>
      <c r="H47" s="24">
        <v>0.72</v>
      </c>
      <c r="I47" s="31"/>
      <c r="J47" s="31"/>
      <c r="K47" s="35"/>
    </row>
    <row r="48" spans="2:11" x14ac:dyDescent="0.25">
      <c r="B48" s="8" t="s">
        <v>356</v>
      </c>
      <c r="C48" s="57" t="s">
        <v>357</v>
      </c>
      <c r="D48" s="54" t="s">
        <v>358</v>
      </c>
      <c r="E48" s="6" t="s">
        <v>57</v>
      </c>
      <c r="F48" s="19">
        <v>25956606</v>
      </c>
      <c r="G48" s="24">
        <v>122333.48</v>
      </c>
      <c r="H48" s="24">
        <v>0.7</v>
      </c>
      <c r="I48" s="31"/>
      <c r="J48" s="31"/>
      <c r="K48" s="35"/>
    </row>
    <row r="49" spans="2:11" x14ac:dyDescent="0.25">
      <c r="B49" s="8" t="s">
        <v>990</v>
      </c>
      <c r="C49" s="57" t="s">
        <v>991</v>
      </c>
      <c r="D49" s="54" t="s">
        <v>992</v>
      </c>
      <c r="E49" s="6" t="s">
        <v>505</v>
      </c>
      <c r="F49" s="19">
        <v>11112081</v>
      </c>
      <c r="G49" s="24">
        <v>120766.1</v>
      </c>
      <c r="H49" s="24">
        <v>0.69</v>
      </c>
      <c r="I49" s="31"/>
      <c r="J49" s="31"/>
      <c r="K49" s="35"/>
    </row>
    <row r="50" spans="2:11" x14ac:dyDescent="0.25">
      <c r="B50" s="8" t="s">
        <v>157</v>
      </c>
      <c r="C50" s="57" t="s">
        <v>158</v>
      </c>
      <c r="D50" s="54" t="s">
        <v>159</v>
      </c>
      <c r="E50" s="6" t="s">
        <v>135</v>
      </c>
      <c r="F50" s="19">
        <v>9656822</v>
      </c>
      <c r="G50" s="24">
        <v>120352.97</v>
      </c>
      <c r="H50" s="24">
        <v>0.69</v>
      </c>
      <c r="I50" s="31"/>
      <c r="J50" s="31"/>
      <c r="K50" s="35"/>
    </row>
    <row r="51" spans="2:11" x14ac:dyDescent="0.25">
      <c r="B51" s="8" t="s">
        <v>241</v>
      </c>
      <c r="C51" s="57" t="s">
        <v>242</v>
      </c>
      <c r="D51" s="54" t="s">
        <v>243</v>
      </c>
      <c r="E51" s="6" t="s">
        <v>244</v>
      </c>
      <c r="F51" s="19">
        <v>8291063</v>
      </c>
      <c r="G51" s="24">
        <v>118777.77</v>
      </c>
      <c r="H51" s="24">
        <v>0.68</v>
      </c>
      <c r="I51" s="31"/>
      <c r="J51" s="31"/>
      <c r="K51" s="35"/>
    </row>
    <row r="52" spans="2:11" x14ac:dyDescent="0.25">
      <c r="B52" s="8" t="s">
        <v>125</v>
      </c>
      <c r="C52" s="57" t="s">
        <v>126</v>
      </c>
      <c r="D52" s="54" t="s">
        <v>127</v>
      </c>
      <c r="E52" s="6" t="s">
        <v>128</v>
      </c>
      <c r="F52" s="19">
        <v>2171894</v>
      </c>
      <c r="G52" s="24">
        <v>115945.48</v>
      </c>
      <c r="H52" s="24">
        <v>0.66</v>
      </c>
      <c r="I52" s="31"/>
      <c r="J52" s="31"/>
      <c r="K52" s="35"/>
    </row>
    <row r="53" spans="2:11" x14ac:dyDescent="0.25">
      <c r="B53" s="8" t="s">
        <v>229</v>
      </c>
      <c r="C53" s="57" t="s">
        <v>230</v>
      </c>
      <c r="D53" s="54" t="s">
        <v>231</v>
      </c>
      <c r="E53" s="6" t="s">
        <v>57</v>
      </c>
      <c r="F53" s="19">
        <v>1688064</v>
      </c>
      <c r="G53" s="24">
        <v>106262.78</v>
      </c>
      <c r="H53" s="24">
        <v>0.61</v>
      </c>
      <c r="I53" s="31"/>
      <c r="J53" s="31"/>
      <c r="K53" s="35"/>
    </row>
    <row r="54" spans="2:11" x14ac:dyDescent="0.25">
      <c r="B54" s="8" t="s">
        <v>993</v>
      </c>
      <c r="C54" s="57" t="s">
        <v>994</v>
      </c>
      <c r="D54" s="54" t="s">
        <v>995</v>
      </c>
      <c r="E54" s="6" t="s">
        <v>225</v>
      </c>
      <c r="F54" s="19">
        <v>1852131</v>
      </c>
      <c r="G54" s="24">
        <v>105647.4</v>
      </c>
      <c r="H54" s="24">
        <v>0.6</v>
      </c>
      <c r="I54" s="31"/>
      <c r="J54" s="31"/>
      <c r="K54" s="35"/>
    </row>
    <row r="55" spans="2:11" x14ac:dyDescent="0.25">
      <c r="B55" s="8" t="s">
        <v>146</v>
      </c>
      <c r="C55" s="57" t="s">
        <v>147</v>
      </c>
      <c r="D55" s="54" t="s">
        <v>148</v>
      </c>
      <c r="E55" s="6" t="s">
        <v>78</v>
      </c>
      <c r="F55" s="19">
        <v>2519021</v>
      </c>
      <c r="G55" s="24">
        <v>104375.64</v>
      </c>
      <c r="H55" s="24">
        <v>0.6</v>
      </c>
      <c r="I55" s="31"/>
      <c r="J55" s="31"/>
      <c r="K55" s="35"/>
    </row>
    <row r="56" spans="2:11" x14ac:dyDescent="0.25">
      <c r="B56" s="8" t="s">
        <v>757</v>
      </c>
      <c r="C56" s="57" t="s">
        <v>758</v>
      </c>
      <c r="D56" s="54" t="s">
        <v>759</v>
      </c>
      <c r="E56" s="6" t="s">
        <v>78</v>
      </c>
      <c r="F56" s="19">
        <v>2390827</v>
      </c>
      <c r="G56" s="24">
        <v>98969.48</v>
      </c>
      <c r="H56" s="24">
        <v>0.56999999999999995</v>
      </c>
      <c r="I56" s="31"/>
      <c r="J56" s="31"/>
      <c r="K56" s="35"/>
    </row>
    <row r="57" spans="2:11" x14ac:dyDescent="0.25">
      <c r="B57" s="8" t="s">
        <v>132</v>
      </c>
      <c r="C57" s="57" t="s">
        <v>133</v>
      </c>
      <c r="D57" s="54" t="s">
        <v>134</v>
      </c>
      <c r="E57" s="6" t="s">
        <v>135</v>
      </c>
      <c r="F57" s="19">
        <v>2344874</v>
      </c>
      <c r="G57" s="24">
        <v>91541.54</v>
      </c>
      <c r="H57" s="24">
        <v>0.52</v>
      </c>
      <c r="I57" s="31"/>
      <c r="J57" s="31"/>
      <c r="K57" s="35"/>
    </row>
    <row r="58" spans="2:11" x14ac:dyDescent="0.25">
      <c r="B58" s="8" t="s">
        <v>425</v>
      </c>
      <c r="C58" s="57" t="s">
        <v>426</v>
      </c>
      <c r="D58" s="54" t="s">
        <v>427</v>
      </c>
      <c r="E58" s="6" t="s">
        <v>197</v>
      </c>
      <c r="F58" s="19">
        <v>17564005</v>
      </c>
      <c r="G58" s="24">
        <v>79152.19</v>
      </c>
      <c r="H58" s="24">
        <v>0.45</v>
      </c>
      <c r="I58" s="31"/>
      <c r="J58" s="31"/>
      <c r="K58" s="35"/>
    </row>
    <row r="59" spans="2:11" x14ac:dyDescent="0.25">
      <c r="B59" s="8" t="s">
        <v>996</v>
      </c>
      <c r="C59" s="57" t="s">
        <v>997</v>
      </c>
      <c r="D59" s="54" t="s">
        <v>998</v>
      </c>
      <c r="E59" s="6" t="s">
        <v>443</v>
      </c>
      <c r="F59" s="19">
        <v>9254403</v>
      </c>
      <c r="G59" s="24">
        <v>54346.48</v>
      </c>
      <c r="H59" s="24">
        <v>0.31</v>
      </c>
      <c r="I59" s="31"/>
      <c r="J59" s="31"/>
      <c r="K59" s="35"/>
    </row>
    <row r="60" spans="2:11" x14ac:dyDescent="0.25">
      <c r="C60" s="58" t="s">
        <v>39</v>
      </c>
      <c r="D60" s="54"/>
      <c r="E60" s="6"/>
      <c r="F60" s="19"/>
      <c r="G60" s="25">
        <v>17481183.280000001</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4505.49</v>
      </c>
      <c r="H100" s="24">
        <v>0.03</v>
      </c>
      <c r="I100" s="31"/>
      <c r="J100" s="31"/>
      <c r="K100" s="35"/>
    </row>
    <row r="101" spans="1:54" x14ac:dyDescent="0.25">
      <c r="C101" s="58" t="s">
        <v>39</v>
      </c>
      <c r="D101" s="54"/>
      <c r="E101" s="6"/>
      <c r="F101" s="19"/>
      <c r="G101" s="25">
        <v>4505.49</v>
      </c>
      <c r="H101" s="25">
        <v>0.03</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4705</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-4437.4399999999996</v>
      </c>
      <c r="H105" s="24">
        <v>-1.9999999999999997E-2</v>
      </c>
      <c r="I105" s="31"/>
      <c r="J105" s="31"/>
      <c r="K105" s="35"/>
    </row>
    <row r="106" spans="1:54" x14ac:dyDescent="0.25">
      <c r="C106" s="58" t="s">
        <v>39</v>
      </c>
      <c r="D106" s="54"/>
      <c r="E106" s="6"/>
      <c r="F106" s="19"/>
      <c r="G106" s="25">
        <v>-4437.4399999999996</v>
      </c>
      <c r="H106" s="25">
        <v>-1.9999999999999997E-2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17481251.329999998</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7" t="s">
        <v>4788</v>
      </c>
      <c r="E118" s="77" t="s">
        <v>4789</v>
      </c>
      <c r="F118" s="78"/>
    </row>
    <row r="119" spans="3:6" x14ac:dyDescent="0.25">
      <c r="E119" s="2" t="s">
        <v>4799</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dimension ref="A1:IV95"/>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2607</v>
      </c>
      <c r="J2" s="38" t="s">
        <v>4517</v>
      </c>
    </row>
    <row r="3" spans="1:54" ht="16.5" x14ac:dyDescent="0.3">
      <c r="C3" s="1" t="s">
        <v>26</v>
      </c>
      <c r="D3" s="21" t="s">
        <v>2608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28000</v>
      </c>
      <c r="G10" s="24">
        <v>478.59</v>
      </c>
      <c r="H10" s="24">
        <v>7.37</v>
      </c>
      <c r="I10" s="31"/>
      <c r="J10" s="31"/>
      <c r="K10" s="35"/>
    </row>
    <row r="11" spans="1:54" x14ac:dyDescent="0.25">
      <c r="B11" s="8" t="s">
        <v>194</v>
      </c>
      <c r="C11" s="57" t="s">
        <v>195</v>
      </c>
      <c r="D11" s="54" t="s">
        <v>196</v>
      </c>
      <c r="E11" s="6" t="s">
        <v>197</v>
      </c>
      <c r="F11" s="19">
        <v>16683</v>
      </c>
      <c r="G11" s="24">
        <v>431.25</v>
      </c>
      <c r="H11" s="24">
        <v>6.64</v>
      </c>
      <c r="I11" s="31"/>
      <c r="J11" s="31"/>
      <c r="K11" s="35"/>
    </row>
    <row r="12" spans="1:54" x14ac:dyDescent="0.25">
      <c r="B12" s="8" t="s">
        <v>1959</v>
      </c>
      <c r="C12" s="57" t="s">
        <v>1960</v>
      </c>
      <c r="D12" s="54" t="s">
        <v>1961</v>
      </c>
      <c r="E12" s="6" t="s">
        <v>152</v>
      </c>
      <c r="F12" s="19">
        <v>333000</v>
      </c>
      <c r="G12" s="24">
        <v>411.92</v>
      </c>
      <c r="H12" s="24">
        <v>6.34</v>
      </c>
      <c r="I12" s="31"/>
      <c r="J12" s="31"/>
      <c r="K12" s="35"/>
    </row>
    <row r="13" spans="1:54" x14ac:dyDescent="0.25">
      <c r="B13" s="8" t="s">
        <v>274</v>
      </c>
      <c r="C13" s="57" t="s">
        <v>275</v>
      </c>
      <c r="D13" s="54" t="s">
        <v>276</v>
      </c>
      <c r="E13" s="6" t="s">
        <v>112</v>
      </c>
      <c r="F13" s="19">
        <v>10200</v>
      </c>
      <c r="G13" s="24">
        <v>361.25</v>
      </c>
      <c r="H13" s="24">
        <v>5.56</v>
      </c>
      <c r="I13" s="31"/>
      <c r="J13" s="31"/>
      <c r="K13" s="35"/>
    </row>
    <row r="14" spans="1:54" x14ac:dyDescent="0.25">
      <c r="B14" s="8" t="s">
        <v>1869</v>
      </c>
      <c r="C14" s="57" t="s">
        <v>1870</v>
      </c>
      <c r="D14" s="54" t="s">
        <v>1871</v>
      </c>
      <c r="E14" s="6" t="s">
        <v>471</v>
      </c>
      <c r="F14" s="19">
        <v>69322</v>
      </c>
      <c r="G14" s="24">
        <v>335.8</v>
      </c>
      <c r="H14" s="24">
        <v>5.17</v>
      </c>
      <c r="I14" s="31"/>
      <c r="J14" s="31"/>
      <c r="K14" s="35"/>
    </row>
    <row r="15" spans="1:54" x14ac:dyDescent="0.25">
      <c r="B15" s="8" t="s">
        <v>303</v>
      </c>
      <c r="C15" s="57" t="s">
        <v>304</v>
      </c>
      <c r="D15" s="54" t="s">
        <v>305</v>
      </c>
      <c r="E15" s="6" t="s">
        <v>78</v>
      </c>
      <c r="F15" s="19">
        <v>40000</v>
      </c>
      <c r="G15" s="24">
        <v>311.98</v>
      </c>
      <c r="H15" s="24">
        <v>4.8</v>
      </c>
      <c r="I15" s="31"/>
      <c r="J15" s="31"/>
      <c r="K15" s="35"/>
    </row>
    <row r="16" spans="1:54" x14ac:dyDescent="0.25">
      <c r="B16" s="8" t="s">
        <v>849</v>
      </c>
      <c r="C16" s="57" t="s">
        <v>850</v>
      </c>
      <c r="D16" s="54" t="s">
        <v>851</v>
      </c>
      <c r="E16" s="6" t="s">
        <v>135</v>
      </c>
      <c r="F16" s="19">
        <v>26500</v>
      </c>
      <c r="G16" s="24">
        <v>287.26</v>
      </c>
      <c r="H16" s="24">
        <v>4.42</v>
      </c>
      <c r="I16" s="31"/>
      <c r="J16" s="31"/>
      <c r="K16" s="35"/>
    </row>
    <row r="17" spans="2:11" x14ac:dyDescent="0.25">
      <c r="B17" s="8" t="s">
        <v>331</v>
      </c>
      <c r="C17" s="57" t="s">
        <v>332</v>
      </c>
      <c r="D17" s="54" t="s">
        <v>333</v>
      </c>
      <c r="E17" s="6" t="s">
        <v>112</v>
      </c>
      <c r="F17" s="19">
        <v>22500</v>
      </c>
      <c r="G17" s="24">
        <v>281</v>
      </c>
      <c r="H17" s="24">
        <v>4.32</v>
      </c>
      <c r="I17" s="31"/>
      <c r="J17" s="31"/>
      <c r="K17" s="35"/>
    </row>
    <row r="18" spans="2:11" x14ac:dyDescent="0.25">
      <c r="B18" s="8" t="s">
        <v>2522</v>
      </c>
      <c r="C18" s="57" t="s">
        <v>2523</v>
      </c>
      <c r="D18" s="54" t="s">
        <v>2524</v>
      </c>
      <c r="E18" s="6" t="s">
        <v>225</v>
      </c>
      <c r="F18" s="19">
        <v>22500</v>
      </c>
      <c r="G18" s="24">
        <v>270.44</v>
      </c>
      <c r="H18" s="24">
        <v>4.16</v>
      </c>
      <c r="I18" s="31"/>
      <c r="J18" s="31"/>
      <c r="K18" s="35"/>
    </row>
    <row r="19" spans="2:11" x14ac:dyDescent="0.25">
      <c r="B19" s="8" t="s">
        <v>2042</v>
      </c>
      <c r="C19" s="57" t="s">
        <v>2043</v>
      </c>
      <c r="D19" s="54" t="s">
        <v>2044</v>
      </c>
      <c r="E19" s="6" t="s">
        <v>104</v>
      </c>
      <c r="F19" s="19">
        <v>4000</v>
      </c>
      <c r="G19" s="24">
        <v>262.67</v>
      </c>
      <c r="H19" s="24">
        <v>4.04</v>
      </c>
      <c r="I19" s="31"/>
      <c r="J19" s="31"/>
      <c r="K19" s="35"/>
    </row>
    <row r="20" spans="2:11" x14ac:dyDescent="0.25">
      <c r="B20" s="8" t="s">
        <v>1832</v>
      </c>
      <c r="C20" s="57" t="s">
        <v>1833</v>
      </c>
      <c r="D20" s="54" t="s">
        <v>1834</v>
      </c>
      <c r="E20" s="6" t="s">
        <v>120</v>
      </c>
      <c r="F20" s="19">
        <v>54000</v>
      </c>
      <c r="G20" s="24">
        <v>241.84</v>
      </c>
      <c r="H20" s="24">
        <v>3.72</v>
      </c>
      <c r="I20" s="31"/>
      <c r="J20" s="31"/>
      <c r="K20" s="35"/>
    </row>
    <row r="21" spans="2:11" x14ac:dyDescent="0.25">
      <c r="B21" s="8" t="s">
        <v>529</v>
      </c>
      <c r="C21" s="57" t="s">
        <v>530</v>
      </c>
      <c r="D21" s="54" t="s">
        <v>531</v>
      </c>
      <c r="E21" s="6" t="s">
        <v>283</v>
      </c>
      <c r="F21" s="19">
        <v>9673</v>
      </c>
      <c r="G21" s="24">
        <v>240.2</v>
      </c>
      <c r="H21" s="24">
        <v>3.7</v>
      </c>
      <c r="I21" s="31"/>
      <c r="J21" s="31"/>
      <c r="K21" s="35"/>
    </row>
    <row r="22" spans="2:11" x14ac:dyDescent="0.25">
      <c r="B22" s="8" t="s">
        <v>142</v>
      </c>
      <c r="C22" s="57" t="s">
        <v>143</v>
      </c>
      <c r="D22" s="54" t="s">
        <v>144</v>
      </c>
      <c r="E22" s="6" t="s">
        <v>145</v>
      </c>
      <c r="F22" s="19">
        <v>26500</v>
      </c>
      <c r="G22" s="24">
        <v>237.64</v>
      </c>
      <c r="H22" s="24">
        <v>3.66</v>
      </c>
      <c r="I22" s="31"/>
      <c r="J22" s="31"/>
      <c r="K22" s="35"/>
    </row>
    <row r="23" spans="2:11" x14ac:dyDescent="0.25">
      <c r="B23" s="8" t="s">
        <v>543</v>
      </c>
      <c r="C23" s="57" t="s">
        <v>544</v>
      </c>
      <c r="D23" s="54" t="s">
        <v>545</v>
      </c>
      <c r="E23" s="6" t="s">
        <v>190</v>
      </c>
      <c r="F23" s="19">
        <v>7750</v>
      </c>
      <c r="G23" s="24">
        <v>229.95</v>
      </c>
      <c r="H23" s="24">
        <v>3.54</v>
      </c>
      <c r="I23" s="31"/>
      <c r="J23" s="31"/>
      <c r="K23" s="35"/>
    </row>
    <row r="24" spans="2:11" x14ac:dyDescent="0.25">
      <c r="B24" s="8" t="s">
        <v>502</v>
      </c>
      <c r="C24" s="57" t="s">
        <v>503</v>
      </c>
      <c r="D24" s="54" t="s">
        <v>504</v>
      </c>
      <c r="E24" s="6" t="s">
        <v>505</v>
      </c>
      <c r="F24" s="19">
        <v>35500</v>
      </c>
      <c r="G24" s="24">
        <v>228.53</v>
      </c>
      <c r="H24" s="24">
        <v>3.52</v>
      </c>
      <c r="I24" s="31"/>
      <c r="J24" s="31"/>
      <c r="K24" s="35"/>
    </row>
    <row r="25" spans="2:11" x14ac:dyDescent="0.25">
      <c r="B25" s="8" t="s">
        <v>1953</v>
      </c>
      <c r="C25" s="57" t="s">
        <v>1954</v>
      </c>
      <c r="D25" s="54" t="s">
        <v>1955</v>
      </c>
      <c r="E25" s="6" t="s">
        <v>145</v>
      </c>
      <c r="F25" s="19">
        <v>31000</v>
      </c>
      <c r="G25" s="24">
        <v>225.18</v>
      </c>
      <c r="H25" s="24">
        <v>3.47</v>
      </c>
      <c r="I25" s="31"/>
      <c r="J25" s="31"/>
      <c r="K25" s="35"/>
    </row>
    <row r="26" spans="2:11" x14ac:dyDescent="0.25">
      <c r="B26" s="8" t="s">
        <v>485</v>
      </c>
      <c r="C26" s="57" t="s">
        <v>486</v>
      </c>
      <c r="D26" s="54" t="s">
        <v>487</v>
      </c>
      <c r="E26" s="6" t="s">
        <v>96</v>
      </c>
      <c r="F26" s="19">
        <v>93683</v>
      </c>
      <c r="G26" s="24">
        <v>218.23</v>
      </c>
      <c r="H26" s="24">
        <v>3.36</v>
      </c>
      <c r="I26" s="31"/>
      <c r="J26" s="31"/>
      <c r="K26" s="35"/>
    </row>
    <row r="27" spans="2:11" x14ac:dyDescent="0.25">
      <c r="B27" s="8" t="s">
        <v>521</v>
      </c>
      <c r="C27" s="57" t="s">
        <v>522</v>
      </c>
      <c r="D27" s="54" t="s">
        <v>523</v>
      </c>
      <c r="E27" s="6" t="s">
        <v>100</v>
      </c>
      <c r="F27" s="19">
        <v>3500</v>
      </c>
      <c r="G27" s="24">
        <v>205.86</v>
      </c>
      <c r="H27" s="24">
        <v>3.17</v>
      </c>
      <c r="I27" s="31"/>
      <c r="J27" s="31"/>
      <c r="K27" s="35"/>
    </row>
    <row r="28" spans="2:11" x14ac:dyDescent="0.25">
      <c r="B28" s="8" t="s">
        <v>75</v>
      </c>
      <c r="C28" s="57" t="s">
        <v>76</v>
      </c>
      <c r="D28" s="54" t="s">
        <v>77</v>
      </c>
      <c r="E28" s="6" t="s">
        <v>78</v>
      </c>
      <c r="F28" s="19">
        <v>10000</v>
      </c>
      <c r="G28" s="24">
        <v>202.58</v>
      </c>
      <c r="H28" s="24">
        <v>3.12</v>
      </c>
      <c r="I28" s="31"/>
      <c r="J28" s="31"/>
      <c r="K28" s="35"/>
    </row>
    <row r="29" spans="2:11" x14ac:dyDescent="0.25">
      <c r="B29" s="8" t="s">
        <v>2525</v>
      </c>
      <c r="C29" s="57" t="s">
        <v>2526</v>
      </c>
      <c r="D29" s="54" t="s">
        <v>2527</v>
      </c>
      <c r="E29" s="6" t="s">
        <v>145</v>
      </c>
      <c r="F29" s="19">
        <v>16750</v>
      </c>
      <c r="G29" s="24">
        <v>197.47</v>
      </c>
      <c r="H29" s="24">
        <v>3.04</v>
      </c>
      <c r="I29" s="31"/>
      <c r="J29" s="31"/>
      <c r="K29" s="35"/>
    </row>
    <row r="30" spans="2:11" x14ac:dyDescent="0.25">
      <c r="B30" s="8" t="s">
        <v>1585</v>
      </c>
      <c r="C30" s="57" t="s">
        <v>1586</v>
      </c>
      <c r="D30" s="54" t="s">
        <v>1587</v>
      </c>
      <c r="E30" s="6" t="s">
        <v>190</v>
      </c>
      <c r="F30" s="19">
        <v>25000</v>
      </c>
      <c r="G30" s="24">
        <v>192.61</v>
      </c>
      <c r="H30" s="24">
        <v>2.96</v>
      </c>
      <c r="I30" s="31"/>
      <c r="J30" s="31"/>
      <c r="K30" s="35"/>
    </row>
    <row r="31" spans="2:11" x14ac:dyDescent="0.25">
      <c r="B31" s="8" t="s">
        <v>61</v>
      </c>
      <c r="C31" s="57" t="s">
        <v>62</v>
      </c>
      <c r="D31" s="54" t="s">
        <v>63</v>
      </c>
      <c r="E31" s="6" t="s">
        <v>53</v>
      </c>
      <c r="F31" s="19">
        <v>17700</v>
      </c>
      <c r="G31" s="24">
        <v>176.4</v>
      </c>
      <c r="H31" s="24">
        <v>2.71</v>
      </c>
      <c r="I31" s="31"/>
      <c r="J31" s="31"/>
      <c r="K31" s="35"/>
    </row>
    <row r="32" spans="2:11" x14ac:dyDescent="0.25">
      <c r="B32" s="8" t="s">
        <v>778</v>
      </c>
      <c r="C32" s="57" t="s">
        <v>779</v>
      </c>
      <c r="D32" s="54" t="s">
        <v>780</v>
      </c>
      <c r="E32" s="6" t="s">
        <v>384</v>
      </c>
      <c r="F32" s="19">
        <v>12654</v>
      </c>
      <c r="G32" s="24">
        <v>158.28</v>
      </c>
      <c r="H32" s="24">
        <v>2.44</v>
      </c>
      <c r="I32" s="31"/>
      <c r="J32" s="31"/>
      <c r="K32" s="35"/>
    </row>
    <row r="33" spans="2:11" x14ac:dyDescent="0.25">
      <c r="B33" s="8" t="s">
        <v>2528</v>
      </c>
      <c r="C33" s="57" t="s">
        <v>2529</v>
      </c>
      <c r="D33" s="54" t="s">
        <v>2530</v>
      </c>
      <c r="E33" s="6" t="s">
        <v>1976</v>
      </c>
      <c r="F33" s="19">
        <v>7104</v>
      </c>
      <c r="G33" s="24">
        <v>156.88</v>
      </c>
      <c r="H33" s="24">
        <v>2.41</v>
      </c>
      <c r="I33" s="31"/>
      <c r="J33" s="31"/>
      <c r="K33" s="35"/>
    </row>
    <row r="34" spans="2:11" x14ac:dyDescent="0.25">
      <c r="B34" s="8" t="s">
        <v>1577</v>
      </c>
      <c r="C34" s="57" t="s">
        <v>253</v>
      </c>
      <c r="D34" s="54" t="s">
        <v>1578</v>
      </c>
      <c r="E34" s="6" t="s">
        <v>255</v>
      </c>
      <c r="F34" s="19">
        <v>1750</v>
      </c>
      <c r="G34" s="24">
        <v>11.16</v>
      </c>
      <c r="H34" s="24">
        <v>0.17</v>
      </c>
      <c r="I34" s="31"/>
      <c r="J34" s="31"/>
      <c r="K34" s="35" t="s">
        <v>1579</v>
      </c>
    </row>
    <row r="35" spans="2:11" x14ac:dyDescent="0.25">
      <c r="B35" s="8" t="s">
        <v>930</v>
      </c>
      <c r="C35" s="57" t="s">
        <v>931</v>
      </c>
      <c r="D35" s="54" t="s">
        <v>932</v>
      </c>
      <c r="E35" s="6" t="s">
        <v>67</v>
      </c>
      <c r="F35" s="19">
        <v>500</v>
      </c>
      <c r="G35" s="24">
        <v>3.55</v>
      </c>
      <c r="H35" s="24">
        <v>0.05</v>
      </c>
      <c r="I35" s="31"/>
      <c r="J35" s="31"/>
      <c r="K35" s="35"/>
    </row>
    <row r="36" spans="2:11" x14ac:dyDescent="0.25">
      <c r="C36" s="58" t="s">
        <v>39</v>
      </c>
      <c r="D36" s="54"/>
      <c r="E36" s="6"/>
      <c r="F36" s="19"/>
      <c r="G36" s="25">
        <v>6358.52</v>
      </c>
      <c r="H36" s="25">
        <v>97.86</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144.12</v>
      </c>
      <c r="H76" s="24">
        <v>2.2200000000000002</v>
      </c>
      <c r="I76" s="31"/>
      <c r="J76" s="31"/>
      <c r="K76" s="35"/>
    </row>
    <row r="77" spans="1:54" x14ac:dyDescent="0.25">
      <c r="C77" s="58" t="s">
        <v>39</v>
      </c>
      <c r="D77" s="54"/>
      <c r="E77" s="6"/>
      <c r="F77" s="19"/>
      <c r="G77" s="25">
        <v>144.12</v>
      </c>
      <c r="H77" s="25">
        <v>2.2200000000000002</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4705</v>
      </c>
      <c r="D80" s="54"/>
      <c r="E80" s="6"/>
      <c r="F80" s="19"/>
      <c r="G80" s="24" t="s">
        <v>2</v>
      </c>
      <c r="H80" s="24" t="s">
        <v>2</v>
      </c>
      <c r="I80" s="31"/>
      <c r="J80" s="31"/>
      <c r="K80" s="35"/>
      <c r="L80" s="3"/>
      <c r="AI80" s="3"/>
      <c r="AV80" s="3"/>
      <c r="AX80" s="3"/>
      <c r="BB80" s="3"/>
    </row>
    <row r="81" spans="2:11" x14ac:dyDescent="0.25">
      <c r="B81" s="8"/>
      <c r="C81" s="57" t="s">
        <v>40</v>
      </c>
      <c r="D81" s="54"/>
      <c r="E81" s="6"/>
      <c r="F81" s="19"/>
      <c r="G81" s="24">
        <v>-5.25</v>
      </c>
      <c r="H81" s="24">
        <v>-0.08</v>
      </c>
      <c r="I81" s="31"/>
      <c r="J81" s="31"/>
      <c r="K81" s="35"/>
    </row>
    <row r="82" spans="2:11" x14ac:dyDescent="0.25">
      <c r="C82" s="58" t="s">
        <v>39</v>
      </c>
      <c r="D82" s="54"/>
      <c r="E82" s="6"/>
      <c r="F82" s="19"/>
      <c r="G82" s="25">
        <v>-5.25</v>
      </c>
      <c r="H82" s="25">
        <v>-0.08</v>
      </c>
      <c r="I82" s="31"/>
      <c r="J82" s="31"/>
      <c r="K82" s="35"/>
    </row>
    <row r="83" spans="2:11" x14ac:dyDescent="0.25">
      <c r="C83" s="57"/>
      <c r="D83" s="54"/>
      <c r="E83" s="6"/>
      <c r="F83" s="19"/>
      <c r="G83" s="24"/>
      <c r="H83" s="24"/>
      <c r="I83" s="31"/>
      <c r="J83" s="31"/>
      <c r="K83" s="35"/>
    </row>
    <row r="84" spans="2:11" x14ac:dyDescent="0.25">
      <c r="C84" s="60" t="s">
        <v>41</v>
      </c>
      <c r="D84" s="55"/>
      <c r="E84" s="5"/>
      <c r="F84" s="20"/>
      <c r="G84" s="26">
        <v>6497.39</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77" t="s">
        <v>4788</v>
      </c>
      <c r="E94" s="77" t="s">
        <v>4789</v>
      </c>
      <c r="F94" s="78"/>
    </row>
    <row r="95" spans="2:11" x14ac:dyDescent="0.25">
      <c r="E95" s="2" t="s">
        <v>4792</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IV95"/>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497</v>
      </c>
      <c r="J2" s="38" t="s">
        <v>4517</v>
      </c>
    </row>
    <row r="3" spans="1:54" ht="16.5" x14ac:dyDescent="0.3">
      <c r="C3" s="1" t="s">
        <v>26</v>
      </c>
      <c r="D3" s="21" t="s">
        <v>498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499</v>
      </c>
      <c r="C10" s="57" t="s">
        <v>500</v>
      </c>
      <c r="D10" s="54" t="s">
        <v>501</v>
      </c>
      <c r="E10" s="6" t="s">
        <v>251</v>
      </c>
      <c r="F10" s="19">
        <v>282898</v>
      </c>
      <c r="G10" s="24">
        <v>49128.21</v>
      </c>
      <c r="H10" s="24">
        <v>7.54</v>
      </c>
      <c r="I10" s="31"/>
      <c r="J10" s="31"/>
      <c r="K10" s="35"/>
    </row>
    <row r="11" spans="1:54" x14ac:dyDescent="0.25">
      <c r="B11" s="8" t="s">
        <v>132</v>
      </c>
      <c r="C11" s="57" t="s">
        <v>133</v>
      </c>
      <c r="D11" s="54" t="s">
        <v>134</v>
      </c>
      <c r="E11" s="6" t="s">
        <v>135</v>
      </c>
      <c r="F11" s="19">
        <v>1210000</v>
      </c>
      <c r="G11" s="24">
        <v>47237.19</v>
      </c>
      <c r="H11" s="24">
        <v>7.25</v>
      </c>
      <c r="I11" s="31"/>
      <c r="J11" s="31"/>
      <c r="K11" s="35"/>
    </row>
    <row r="12" spans="1:54" x14ac:dyDescent="0.25">
      <c r="B12" s="8" t="s">
        <v>86</v>
      </c>
      <c r="C12" s="57" t="s">
        <v>87</v>
      </c>
      <c r="D12" s="54" t="s">
        <v>88</v>
      </c>
      <c r="E12" s="6" t="s">
        <v>78</v>
      </c>
      <c r="F12" s="19">
        <v>330000</v>
      </c>
      <c r="G12" s="24">
        <v>33997.760000000002</v>
      </c>
      <c r="H12" s="24">
        <v>5.22</v>
      </c>
      <c r="I12" s="31"/>
      <c r="J12" s="31"/>
      <c r="K12" s="35"/>
    </row>
    <row r="13" spans="1:54" x14ac:dyDescent="0.25">
      <c r="B13" s="8" t="s">
        <v>315</v>
      </c>
      <c r="C13" s="57" t="s">
        <v>316</v>
      </c>
      <c r="D13" s="54" t="s">
        <v>317</v>
      </c>
      <c r="E13" s="6" t="s">
        <v>318</v>
      </c>
      <c r="F13" s="19">
        <v>1700000</v>
      </c>
      <c r="G13" s="24">
        <v>30347.55</v>
      </c>
      <c r="H13" s="24">
        <v>4.66</v>
      </c>
      <c r="I13" s="31"/>
      <c r="J13" s="31"/>
      <c r="K13" s="35"/>
    </row>
    <row r="14" spans="1:54" x14ac:dyDescent="0.25">
      <c r="B14" s="8" t="s">
        <v>54</v>
      </c>
      <c r="C14" s="57" t="s">
        <v>55</v>
      </c>
      <c r="D14" s="54" t="s">
        <v>56</v>
      </c>
      <c r="E14" s="6" t="s">
        <v>57</v>
      </c>
      <c r="F14" s="19">
        <v>1900000</v>
      </c>
      <c r="G14" s="24">
        <v>29315.1</v>
      </c>
      <c r="H14" s="24">
        <v>4.5</v>
      </c>
      <c r="I14" s="31"/>
      <c r="J14" s="31"/>
      <c r="K14" s="35"/>
    </row>
    <row r="15" spans="1:54" x14ac:dyDescent="0.25">
      <c r="B15" s="8" t="s">
        <v>89</v>
      </c>
      <c r="C15" s="57" t="s">
        <v>90</v>
      </c>
      <c r="D15" s="54" t="s">
        <v>91</v>
      </c>
      <c r="E15" s="6" t="s">
        <v>92</v>
      </c>
      <c r="F15" s="19">
        <v>1100000</v>
      </c>
      <c r="G15" s="24">
        <v>29303.45</v>
      </c>
      <c r="H15" s="24">
        <v>4.5</v>
      </c>
      <c r="I15" s="31"/>
      <c r="J15" s="31"/>
      <c r="K15" s="35"/>
    </row>
    <row r="16" spans="1:54" x14ac:dyDescent="0.25">
      <c r="B16" s="8" t="s">
        <v>502</v>
      </c>
      <c r="C16" s="57" t="s">
        <v>503</v>
      </c>
      <c r="D16" s="54" t="s">
        <v>504</v>
      </c>
      <c r="E16" s="6" t="s">
        <v>505</v>
      </c>
      <c r="F16" s="19">
        <v>4400000</v>
      </c>
      <c r="G16" s="24">
        <v>28325</v>
      </c>
      <c r="H16" s="24">
        <v>4.3499999999999996</v>
      </c>
      <c r="I16" s="31"/>
      <c r="J16" s="31"/>
      <c r="K16" s="35"/>
    </row>
    <row r="17" spans="2:11" x14ac:dyDescent="0.25">
      <c r="B17" s="8" t="s">
        <v>113</v>
      </c>
      <c r="C17" s="57" t="s">
        <v>114</v>
      </c>
      <c r="D17" s="54" t="s">
        <v>115</v>
      </c>
      <c r="E17" s="6" t="s">
        <v>116</v>
      </c>
      <c r="F17" s="19">
        <v>73000</v>
      </c>
      <c r="G17" s="24">
        <v>28114.31</v>
      </c>
      <c r="H17" s="24">
        <v>4.32</v>
      </c>
      <c r="I17" s="31"/>
      <c r="J17" s="31"/>
      <c r="K17" s="35"/>
    </row>
    <row r="18" spans="2:11" x14ac:dyDescent="0.25">
      <c r="B18" s="8" t="s">
        <v>506</v>
      </c>
      <c r="C18" s="57" t="s">
        <v>507</v>
      </c>
      <c r="D18" s="54" t="s">
        <v>508</v>
      </c>
      <c r="E18" s="6" t="s">
        <v>340</v>
      </c>
      <c r="F18" s="19">
        <v>3100000</v>
      </c>
      <c r="G18" s="24">
        <v>27506.3</v>
      </c>
      <c r="H18" s="24">
        <v>4.22</v>
      </c>
      <c r="I18" s="31"/>
      <c r="J18" s="31"/>
      <c r="K18" s="35"/>
    </row>
    <row r="19" spans="2:11" x14ac:dyDescent="0.25">
      <c r="B19" s="8" t="s">
        <v>232</v>
      </c>
      <c r="C19" s="57" t="s">
        <v>233</v>
      </c>
      <c r="D19" s="54" t="s">
        <v>234</v>
      </c>
      <c r="E19" s="6" t="s">
        <v>135</v>
      </c>
      <c r="F19" s="19">
        <v>110000</v>
      </c>
      <c r="G19" s="24">
        <v>25136.38</v>
      </c>
      <c r="H19" s="24">
        <v>3.86</v>
      </c>
      <c r="I19" s="31"/>
      <c r="J19" s="31"/>
      <c r="K19" s="35"/>
    </row>
    <row r="20" spans="2:11" x14ac:dyDescent="0.25">
      <c r="B20" s="8" t="s">
        <v>450</v>
      </c>
      <c r="C20" s="57" t="s">
        <v>451</v>
      </c>
      <c r="D20" s="54" t="s">
        <v>452</v>
      </c>
      <c r="E20" s="6" t="s">
        <v>100</v>
      </c>
      <c r="F20" s="19">
        <v>1000000</v>
      </c>
      <c r="G20" s="24">
        <v>23291</v>
      </c>
      <c r="H20" s="24">
        <v>3.58</v>
      </c>
      <c r="I20" s="31"/>
      <c r="J20" s="31"/>
      <c r="K20" s="35"/>
    </row>
    <row r="21" spans="2:11" x14ac:dyDescent="0.25">
      <c r="B21" s="8" t="s">
        <v>265</v>
      </c>
      <c r="C21" s="57" t="s">
        <v>266</v>
      </c>
      <c r="D21" s="54" t="s">
        <v>267</v>
      </c>
      <c r="E21" s="6" t="s">
        <v>112</v>
      </c>
      <c r="F21" s="19">
        <v>140000</v>
      </c>
      <c r="G21" s="24">
        <v>22409.66</v>
      </c>
      <c r="H21" s="24">
        <v>3.44</v>
      </c>
      <c r="I21" s="31"/>
      <c r="J21" s="31"/>
      <c r="K21" s="35"/>
    </row>
    <row r="22" spans="2:11" x14ac:dyDescent="0.25">
      <c r="B22" s="8" t="s">
        <v>201</v>
      </c>
      <c r="C22" s="57" t="s">
        <v>202</v>
      </c>
      <c r="D22" s="54" t="s">
        <v>203</v>
      </c>
      <c r="E22" s="6" t="s">
        <v>135</v>
      </c>
      <c r="F22" s="19">
        <v>1100000</v>
      </c>
      <c r="G22" s="24">
        <v>21169.5</v>
      </c>
      <c r="H22" s="24">
        <v>3.25</v>
      </c>
      <c r="I22" s="31"/>
      <c r="J22" s="31"/>
      <c r="K22" s="35"/>
    </row>
    <row r="23" spans="2:11" x14ac:dyDescent="0.25">
      <c r="B23" s="8" t="s">
        <v>509</v>
      </c>
      <c r="C23" s="57" t="s">
        <v>510</v>
      </c>
      <c r="D23" s="54" t="s">
        <v>511</v>
      </c>
      <c r="E23" s="6" t="s">
        <v>100</v>
      </c>
      <c r="F23" s="19">
        <v>400000</v>
      </c>
      <c r="G23" s="24">
        <v>18400.400000000001</v>
      </c>
      <c r="H23" s="24">
        <v>2.82</v>
      </c>
      <c r="I23" s="31"/>
      <c r="J23" s="31"/>
      <c r="K23" s="35"/>
    </row>
    <row r="24" spans="2:11" x14ac:dyDescent="0.25">
      <c r="B24" s="8" t="s">
        <v>512</v>
      </c>
      <c r="C24" s="57" t="s">
        <v>513</v>
      </c>
      <c r="D24" s="54" t="s">
        <v>514</v>
      </c>
      <c r="E24" s="6" t="s">
        <v>116</v>
      </c>
      <c r="F24" s="19">
        <v>517645</v>
      </c>
      <c r="G24" s="24">
        <v>17423.93</v>
      </c>
      <c r="H24" s="24">
        <v>2.67</v>
      </c>
      <c r="I24" s="31"/>
      <c r="J24" s="31"/>
      <c r="K24" s="35"/>
    </row>
    <row r="25" spans="2:11" x14ac:dyDescent="0.25">
      <c r="B25" s="8" t="s">
        <v>515</v>
      </c>
      <c r="C25" s="57" t="s">
        <v>516</v>
      </c>
      <c r="D25" s="54" t="s">
        <v>517</v>
      </c>
      <c r="E25" s="6" t="s">
        <v>53</v>
      </c>
      <c r="F25" s="19">
        <v>4100000</v>
      </c>
      <c r="G25" s="24">
        <v>17164.650000000001</v>
      </c>
      <c r="H25" s="24">
        <v>2.63</v>
      </c>
      <c r="I25" s="31"/>
      <c r="J25" s="31"/>
      <c r="K25" s="35"/>
    </row>
    <row r="26" spans="2:11" x14ac:dyDescent="0.25">
      <c r="B26" s="8" t="s">
        <v>518</v>
      </c>
      <c r="C26" s="57" t="s">
        <v>519</v>
      </c>
      <c r="D26" s="54" t="s">
        <v>520</v>
      </c>
      <c r="E26" s="6" t="s">
        <v>104</v>
      </c>
      <c r="F26" s="19">
        <v>1099900</v>
      </c>
      <c r="G26" s="24">
        <v>15033.98</v>
      </c>
      <c r="H26" s="24">
        <v>2.31</v>
      </c>
      <c r="I26" s="31"/>
      <c r="J26" s="31"/>
      <c r="K26" s="35"/>
    </row>
    <row r="27" spans="2:11" x14ac:dyDescent="0.25">
      <c r="B27" s="8" t="s">
        <v>521</v>
      </c>
      <c r="C27" s="57" t="s">
        <v>522</v>
      </c>
      <c r="D27" s="54" t="s">
        <v>523</v>
      </c>
      <c r="E27" s="6" t="s">
        <v>100</v>
      </c>
      <c r="F27" s="19">
        <v>250000</v>
      </c>
      <c r="G27" s="24">
        <v>14704.38</v>
      </c>
      <c r="H27" s="24">
        <v>2.2599999999999998</v>
      </c>
      <c r="I27" s="31"/>
      <c r="J27" s="31"/>
      <c r="K27" s="35"/>
    </row>
    <row r="28" spans="2:11" x14ac:dyDescent="0.25">
      <c r="B28" s="8" t="s">
        <v>524</v>
      </c>
      <c r="C28" s="57" t="s">
        <v>525</v>
      </c>
      <c r="D28" s="54" t="s">
        <v>4095</v>
      </c>
      <c r="E28" s="6" t="s">
        <v>166</v>
      </c>
      <c r="F28" s="19">
        <v>1680672</v>
      </c>
      <c r="G28" s="24">
        <v>13971.09</v>
      </c>
      <c r="H28" s="24">
        <v>2.14</v>
      </c>
      <c r="I28" s="31"/>
      <c r="J28" s="31"/>
      <c r="K28" s="35" t="s">
        <v>4737</v>
      </c>
    </row>
    <row r="29" spans="2:11" x14ac:dyDescent="0.25">
      <c r="B29" s="8" t="s">
        <v>526</v>
      </c>
      <c r="C29" s="57" t="s">
        <v>527</v>
      </c>
      <c r="D29" s="54" t="s">
        <v>528</v>
      </c>
      <c r="E29" s="6" t="s">
        <v>128</v>
      </c>
      <c r="F29" s="19">
        <v>29000</v>
      </c>
      <c r="G29" s="24">
        <v>7708.29</v>
      </c>
      <c r="H29" s="24">
        <v>1.18</v>
      </c>
      <c r="I29" s="31"/>
      <c r="J29" s="31"/>
      <c r="K29" s="35"/>
    </row>
    <row r="30" spans="2:11" x14ac:dyDescent="0.25">
      <c r="B30" s="8" t="s">
        <v>529</v>
      </c>
      <c r="C30" s="57" t="s">
        <v>530</v>
      </c>
      <c r="D30" s="54" t="s">
        <v>531</v>
      </c>
      <c r="E30" s="6" t="s">
        <v>283</v>
      </c>
      <c r="F30" s="19">
        <v>288672</v>
      </c>
      <c r="G30" s="24">
        <v>7168.16</v>
      </c>
      <c r="H30" s="24">
        <v>1.1000000000000001</v>
      </c>
      <c r="I30" s="31"/>
      <c r="J30" s="31"/>
      <c r="K30" s="35"/>
    </row>
    <row r="31" spans="2:11" x14ac:dyDescent="0.25">
      <c r="C31" s="58" t="s">
        <v>39</v>
      </c>
      <c r="D31" s="54"/>
      <c r="E31" s="6"/>
      <c r="F31" s="19"/>
      <c r="G31" s="25">
        <v>506856.29</v>
      </c>
      <c r="H31" s="25">
        <v>77.8</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532</v>
      </c>
      <c r="C36" s="57" t="s">
        <v>533</v>
      </c>
      <c r="D36" s="54" t="s">
        <v>534</v>
      </c>
      <c r="E36" s="6" t="s">
        <v>57</v>
      </c>
      <c r="F36" s="19">
        <v>440000</v>
      </c>
      <c r="G36" s="24">
        <v>51086.33</v>
      </c>
      <c r="H36" s="24">
        <v>7.84</v>
      </c>
      <c r="I36" s="31"/>
      <c r="J36" s="31"/>
      <c r="K36" s="35"/>
    </row>
    <row r="37" spans="2:11" x14ac:dyDescent="0.25">
      <c r="B37" s="8" t="s">
        <v>395</v>
      </c>
      <c r="C37" s="57" t="s">
        <v>396</v>
      </c>
      <c r="D37" s="54" t="s">
        <v>397</v>
      </c>
      <c r="E37" s="6" t="s">
        <v>124</v>
      </c>
      <c r="F37" s="19">
        <v>130000</v>
      </c>
      <c r="G37" s="24">
        <v>32127.98</v>
      </c>
      <c r="H37" s="24">
        <v>4.93</v>
      </c>
      <c r="I37" s="31"/>
      <c r="J37" s="31"/>
      <c r="K37" s="35"/>
    </row>
    <row r="38" spans="2:11" x14ac:dyDescent="0.25">
      <c r="B38" s="8" t="s">
        <v>184</v>
      </c>
      <c r="C38" s="57" t="s">
        <v>185</v>
      </c>
      <c r="D38" s="54" t="s">
        <v>186</v>
      </c>
      <c r="E38" s="6" t="s">
        <v>57</v>
      </c>
      <c r="F38" s="19">
        <v>77000</v>
      </c>
      <c r="G38" s="24">
        <v>24066.42</v>
      </c>
      <c r="H38" s="24">
        <v>3.69</v>
      </c>
      <c r="I38" s="31"/>
      <c r="J38" s="31"/>
      <c r="K38" s="35"/>
    </row>
    <row r="39" spans="2:11" x14ac:dyDescent="0.25">
      <c r="C39" s="58" t="s">
        <v>39</v>
      </c>
      <c r="D39" s="54"/>
      <c r="E39" s="6"/>
      <c r="F39" s="19"/>
      <c r="G39" s="25">
        <v>107280.73</v>
      </c>
      <c r="H39" s="25">
        <v>16.46</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27608.560000000001</v>
      </c>
      <c r="H75" s="24">
        <v>4.24</v>
      </c>
      <c r="I75" s="31"/>
      <c r="J75" s="31"/>
      <c r="K75" s="35"/>
    </row>
    <row r="76" spans="1:54" x14ac:dyDescent="0.25">
      <c r="C76" s="58" t="s">
        <v>39</v>
      </c>
      <c r="D76" s="54"/>
      <c r="E76" s="6"/>
      <c r="F76" s="19"/>
      <c r="G76" s="25">
        <v>27608.560000000001</v>
      </c>
      <c r="H76" s="25">
        <v>4.24</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4705</v>
      </c>
      <c r="D79" s="54"/>
      <c r="E79" s="6"/>
      <c r="F79" s="19"/>
      <c r="G79" s="24">
        <v>10000</v>
      </c>
      <c r="H79" s="24">
        <v>1.53</v>
      </c>
      <c r="I79" s="31"/>
      <c r="J79" s="31"/>
      <c r="K79" s="35"/>
      <c r="L79" s="3"/>
      <c r="AI79" s="3"/>
      <c r="AV79" s="3"/>
      <c r="AX79" s="3"/>
      <c r="BB79" s="3"/>
    </row>
    <row r="80" spans="1:54" x14ac:dyDescent="0.25">
      <c r="B80" s="8"/>
      <c r="C80" s="57" t="s">
        <v>40</v>
      </c>
      <c r="D80" s="54"/>
      <c r="E80" s="6"/>
      <c r="F80" s="19"/>
      <c r="G80" s="24">
        <v>-268.76000000000022</v>
      </c>
      <c r="H80" s="24">
        <v>-3.0000000000000034E-2</v>
      </c>
      <c r="I80" s="31"/>
      <c r="J80" s="31"/>
      <c r="K80" s="35"/>
    </row>
    <row r="81" spans="3:11" x14ac:dyDescent="0.25">
      <c r="C81" s="58" t="s">
        <v>39</v>
      </c>
      <c r="D81" s="54"/>
      <c r="E81" s="6"/>
      <c r="F81" s="19"/>
      <c r="G81" s="25">
        <v>9731.24</v>
      </c>
      <c r="H81" s="25">
        <v>1.5</v>
      </c>
      <c r="I81" s="31"/>
      <c r="J81" s="31"/>
      <c r="K81" s="35"/>
    </row>
    <row r="82" spans="3:11" x14ac:dyDescent="0.25">
      <c r="C82" s="57"/>
      <c r="D82" s="54"/>
      <c r="E82" s="6"/>
      <c r="F82" s="19"/>
      <c r="G82" s="24"/>
      <c r="H82" s="24"/>
      <c r="I82" s="31"/>
      <c r="J82" s="31"/>
      <c r="K82" s="35"/>
    </row>
    <row r="83" spans="3:11" x14ac:dyDescent="0.25">
      <c r="C83" s="60" t="s">
        <v>41</v>
      </c>
      <c r="D83" s="55"/>
      <c r="E83" s="5"/>
      <c r="F83" s="20"/>
      <c r="G83" s="26">
        <v>651476.81999999995</v>
      </c>
      <c r="H83" s="26">
        <v>99.999999999999986</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2" spans="3:11" x14ac:dyDescent="0.25">
      <c r="C92" s="2" t="s">
        <v>4744</v>
      </c>
    </row>
    <row r="94" spans="3:11" x14ac:dyDescent="0.25">
      <c r="C94" s="77" t="s">
        <v>4788</v>
      </c>
      <c r="E94" s="77" t="s">
        <v>4789</v>
      </c>
      <c r="F94" s="78"/>
    </row>
    <row r="95" spans="3:11" x14ac:dyDescent="0.25">
      <c r="E95" s="2" t="s">
        <v>4793</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dimension ref="A1:IV70"/>
  <sheetViews>
    <sheetView showGridLines="0" zoomScale="90" zoomScaleNormal="90" workbookViewId="0">
      <pane ySplit="6" topLeftCell="A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2609</v>
      </c>
      <c r="J2" s="38" t="s">
        <v>4517</v>
      </c>
    </row>
    <row r="3" spans="1:54" ht="16.5" x14ac:dyDescent="0.3">
      <c r="C3" s="1" t="s">
        <v>26</v>
      </c>
      <c r="D3" s="21" t="s">
        <v>2610</v>
      </c>
      <c r="F3" s="71" t="s">
        <v>4727</v>
      </c>
      <c r="G3" s="13" t="s">
        <v>4448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653</v>
      </c>
      <c r="C24" s="57" t="s">
        <v>654</v>
      </c>
      <c r="D24" s="54" t="s">
        <v>655</v>
      </c>
      <c r="E24" s="6" t="s">
        <v>656</v>
      </c>
      <c r="F24" s="19">
        <v>271849800</v>
      </c>
      <c r="G24" s="24">
        <v>271893.02</v>
      </c>
      <c r="H24" s="24">
        <v>97.35</v>
      </c>
      <c r="I24" s="31">
        <v>7.3047186999999996</v>
      </c>
      <c r="J24" s="31"/>
      <c r="K24" s="35"/>
    </row>
    <row r="25" spans="1:11" x14ac:dyDescent="0.25">
      <c r="C25" s="58" t="s">
        <v>39</v>
      </c>
      <c r="D25" s="54"/>
      <c r="E25" s="6"/>
      <c r="F25" s="19"/>
      <c r="G25" s="25">
        <v>271893.02</v>
      </c>
      <c r="H25" s="25">
        <v>97.35</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6.91</v>
      </c>
      <c r="H51" s="24" t="s">
        <v>4706</v>
      </c>
      <c r="I51" s="31"/>
      <c r="J51" s="31"/>
      <c r="K51" s="35"/>
    </row>
    <row r="52" spans="1:54" x14ac:dyDescent="0.25">
      <c r="C52" s="58" t="s">
        <v>39</v>
      </c>
      <c r="D52" s="54"/>
      <c r="E52" s="6"/>
      <c r="F52" s="19"/>
      <c r="G52" s="25">
        <v>6.91</v>
      </c>
      <c r="H52" s="25" t="s">
        <v>4706</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4705</v>
      </c>
      <c r="D55" s="54"/>
      <c r="E55" s="6"/>
      <c r="F55" s="19"/>
      <c r="G55" s="24" t="s">
        <v>2</v>
      </c>
      <c r="H55" s="24" t="s">
        <v>2</v>
      </c>
      <c r="I55" s="31"/>
      <c r="J55" s="31"/>
      <c r="K55" s="35"/>
      <c r="L55" s="3"/>
      <c r="AI55" s="3"/>
      <c r="AV55" s="3"/>
      <c r="AX55" s="3"/>
      <c r="BB55" s="3"/>
    </row>
    <row r="56" spans="1:54" x14ac:dyDescent="0.25">
      <c r="B56" s="8"/>
      <c r="C56" s="57" t="s">
        <v>40</v>
      </c>
      <c r="D56" s="54"/>
      <c r="E56" s="6"/>
      <c r="F56" s="19"/>
      <c r="G56" s="24">
        <v>7393.98</v>
      </c>
      <c r="H56" s="24">
        <v>2.65</v>
      </c>
      <c r="I56" s="31"/>
      <c r="J56" s="31"/>
      <c r="K56" s="35"/>
    </row>
    <row r="57" spans="1:54" x14ac:dyDescent="0.25">
      <c r="C57" s="58" t="s">
        <v>39</v>
      </c>
      <c r="D57" s="54"/>
      <c r="E57" s="6"/>
      <c r="F57" s="19"/>
      <c r="G57" s="25">
        <v>7393.98</v>
      </c>
      <c r="H57" s="25">
        <v>2.65</v>
      </c>
      <c r="I57" s="31"/>
      <c r="J57" s="31"/>
      <c r="K57" s="35"/>
    </row>
    <row r="58" spans="1:54" x14ac:dyDescent="0.25">
      <c r="C58" s="57"/>
      <c r="D58" s="54"/>
      <c r="E58" s="6"/>
      <c r="F58" s="19"/>
      <c r="G58" s="24"/>
      <c r="H58" s="24"/>
      <c r="I58" s="31"/>
      <c r="J58" s="31"/>
      <c r="K58" s="35"/>
    </row>
    <row r="59" spans="1:54" x14ac:dyDescent="0.25">
      <c r="C59" s="60" t="s">
        <v>41</v>
      </c>
      <c r="D59" s="55"/>
      <c r="E59" s="5"/>
      <c r="F59" s="20"/>
      <c r="G59" s="26">
        <v>279293.90999999997</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7" t="s">
        <v>4788</v>
      </c>
      <c r="E69" s="77" t="s">
        <v>4789</v>
      </c>
      <c r="F69" s="78"/>
    </row>
    <row r="70" spans="3:6" x14ac:dyDescent="0.25">
      <c r="E70" s="2" t="s">
        <v>4809</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dimension ref="A1:IV93"/>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2611</v>
      </c>
      <c r="J2" s="38" t="s">
        <v>4517</v>
      </c>
    </row>
    <row r="3" spans="1:54" ht="16.5" x14ac:dyDescent="0.3">
      <c r="C3" s="1" t="s">
        <v>26</v>
      </c>
      <c r="D3" s="21" t="s">
        <v>2612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150000</v>
      </c>
      <c r="G10" s="24">
        <v>1494.9</v>
      </c>
      <c r="H10" s="24">
        <v>7.69</v>
      </c>
      <c r="I10" s="31"/>
      <c r="J10" s="31"/>
      <c r="K10" s="35"/>
    </row>
    <row r="11" spans="1:54" x14ac:dyDescent="0.25">
      <c r="B11" s="8" t="s">
        <v>252</v>
      </c>
      <c r="C11" s="57" t="s">
        <v>253</v>
      </c>
      <c r="D11" s="54" t="s">
        <v>254</v>
      </c>
      <c r="E11" s="6" t="s">
        <v>255</v>
      </c>
      <c r="F11" s="19">
        <v>130000</v>
      </c>
      <c r="G11" s="24">
        <v>1341.86</v>
      </c>
      <c r="H11" s="24">
        <v>6.9</v>
      </c>
      <c r="I11" s="31"/>
      <c r="J11" s="31"/>
      <c r="K11" s="35"/>
    </row>
    <row r="12" spans="1:54" x14ac:dyDescent="0.25">
      <c r="B12" s="8" t="s">
        <v>198</v>
      </c>
      <c r="C12" s="57" t="s">
        <v>199</v>
      </c>
      <c r="D12" s="54" t="s">
        <v>200</v>
      </c>
      <c r="E12" s="6" t="s">
        <v>96</v>
      </c>
      <c r="F12" s="19">
        <v>90000</v>
      </c>
      <c r="G12" s="24">
        <v>1328.67</v>
      </c>
      <c r="H12" s="24">
        <v>6.84</v>
      </c>
      <c r="I12" s="31"/>
      <c r="J12" s="31"/>
      <c r="K12" s="35"/>
    </row>
    <row r="13" spans="1:54" x14ac:dyDescent="0.25">
      <c r="B13" s="8" t="s">
        <v>83</v>
      </c>
      <c r="C13" s="57" t="s">
        <v>84</v>
      </c>
      <c r="D13" s="54" t="s">
        <v>85</v>
      </c>
      <c r="E13" s="6" t="s">
        <v>53</v>
      </c>
      <c r="F13" s="19">
        <v>170000</v>
      </c>
      <c r="G13" s="24">
        <v>1091.49</v>
      </c>
      <c r="H13" s="24">
        <v>5.62</v>
      </c>
      <c r="I13" s="31"/>
      <c r="J13" s="31"/>
      <c r="K13" s="35"/>
    </row>
    <row r="14" spans="1:54" x14ac:dyDescent="0.25">
      <c r="B14" s="8" t="s">
        <v>2613</v>
      </c>
      <c r="C14" s="57" t="s">
        <v>2614</v>
      </c>
      <c r="D14" s="54" t="s">
        <v>2615</v>
      </c>
      <c r="E14" s="6" t="s">
        <v>96</v>
      </c>
      <c r="F14" s="19">
        <v>67528</v>
      </c>
      <c r="G14" s="24">
        <v>994.35</v>
      </c>
      <c r="H14" s="24">
        <v>5.12</v>
      </c>
      <c r="I14" s="31"/>
      <c r="J14" s="31"/>
      <c r="K14" s="35"/>
    </row>
    <row r="15" spans="1:54" x14ac:dyDescent="0.25">
      <c r="B15" s="8" t="s">
        <v>132</v>
      </c>
      <c r="C15" s="57" t="s">
        <v>133</v>
      </c>
      <c r="D15" s="54" t="s">
        <v>134</v>
      </c>
      <c r="E15" s="6" t="s">
        <v>135</v>
      </c>
      <c r="F15" s="19">
        <v>23000</v>
      </c>
      <c r="G15" s="24">
        <v>897.9</v>
      </c>
      <c r="H15" s="24">
        <v>4.62</v>
      </c>
      <c r="I15" s="31"/>
      <c r="J15" s="31"/>
      <c r="K15" s="35"/>
    </row>
    <row r="16" spans="1:54" x14ac:dyDescent="0.25">
      <c r="B16" s="8" t="s">
        <v>515</v>
      </c>
      <c r="C16" s="57" t="s">
        <v>516</v>
      </c>
      <c r="D16" s="54" t="s">
        <v>517</v>
      </c>
      <c r="E16" s="6" t="s">
        <v>53</v>
      </c>
      <c r="F16" s="19">
        <v>210000</v>
      </c>
      <c r="G16" s="24">
        <v>879.17</v>
      </c>
      <c r="H16" s="24">
        <v>4.5199999999999996</v>
      </c>
      <c r="I16" s="31"/>
      <c r="J16" s="31"/>
      <c r="K16" s="35"/>
    </row>
    <row r="17" spans="2:11" x14ac:dyDescent="0.25">
      <c r="B17" s="8" t="s">
        <v>793</v>
      </c>
      <c r="C17" s="57" t="s">
        <v>794</v>
      </c>
      <c r="D17" s="54" t="s">
        <v>795</v>
      </c>
      <c r="E17" s="6" t="s">
        <v>128</v>
      </c>
      <c r="F17" s="19">
        <v>93450</v>
      </c>
      <c r="G17" s="24">
        <v>820.68</v>
      </c>
      <c r="H17" s="24">
        <v>4.22</v>
      </c>
      <c r="I17" s="31"/>
      <c r="J17" s="31"/>
      <c r="K17" s="35"/>
    </row>
    <row r="18" spans="2:11" x14ac:dyDescent="0.25">
      <c r="B18" s="8" t="s">
        <v>852</v>
      </c>
      <c r="C18" s="57" t="s">
        <v>853</v>
      </c>
      <c r="D18" s="54" t="s">
        <v>854</v>
      </c>
      <c r="E18" s="6" t="s">
        <v>225</v>
      </c>
      <c r="F18" s="19">
        <v>74820</v>
      </c>
      <c r="G18" s="24">
        <v>815.46</v>
      </c>
      <c r="H18" s="24">
        <v>4.2</v>
      </c>
      <c r="I18" s="31"/>
      <c r="J18" s="31"/>
      <c r="K18" s="35"/>
    </row>
    <row r="19" spans="2:11" x14ac:dyDescent="0.25">
      <c r="B19" s="8" t="s">
        <v>540</v>
      </c>
      <c r="C19" s="57" t="s">
        <v>541</v>
      </c>
      <c r="D19" s="54" t="s">
        <v>542</v>
      </c>
      <c r="E19" s="6" t="s">
        <v>96</v>
      </c>
      <c r="F19" s="19">
        <v>11000</v>
      </c>
      <c r="G19" s="24">
        <v>806.05</v>
      </c>
      <c r="H19" s="24">
        <v>4.1500000000000004</v>
      </c>
      <c r="I19" s="31"/>
      <c r="J19" s="31"/>
      <c r="K19" s="35"/>
    </row>
    <row r="20" spans="2:11" x14ac:dyDescent="0.25">
      <c r="B20" s="8" t="s">
        <v>2439</v>
      </c>
      <c r="C20" s="57" t="s">
        <v>2440</v>
      </c>
      <c r="D20" s="54" t="s">
        <v>2441</v>
      </c>
      <c r="E20" s="6" t="s">
        <v>112</v>
      </c>
      <c r="F20" s="19">
        <v>100000</v>
      </c>
      <c r="G20" s="24">
        <v>780.4</v>
      </c>
      <c r="H20" s="24">
        <v>4.0199999999999996</v>
      </c>
      <c r="I20" s="31"/>
      <c r="J20" s="31"/>
      <c r="K20" s="35"/>
    </row>
    <row r="21" spans="2:11" x14ac:dyDescent="0.25">
      <c r="B21" s="8" t="s">
        <v>312</v>
      </c>
      <c r="C21" s="57" t="s">
        <v>313</v>
      </c>
      <c r="D21" s="54" t="s">
        <v>314</v>
      </c>
      <c r="E21" s="6" t="s">
        <v>104</v>
      </c>
      <c r="F21" s="19">
        <v>79000</v>
      </c>
      <c r="G21" s="24">
        <v>748.13</v>
      </c>
      <c r="H21" s="24">
        <v>3.85</v>
      </c>
      <c r="I21" s="31"/>
      <c r="J21" s="31"/>
      <c r="K21" s="35"/>
    </row>
    <row r="22" spans="2:11" x14ac:dyDescent="0.25">
      <c r="B22" s="8" t="s">
        <v>350</v>
      </c>
      <c r="C22" s="57" t="s">
        <v>351</v>
      </c>
      <c r="D22" s="54" t="s">
        <v>352</v>
      </c>
      <c r="E22" s="6" t="s">
        <v>340</v>
      </c>
      <c r="F22" s="19">
        <v>50000</v>
      </c>
      <c r="G22" s="24">
        <v>740.03</v>
      </c>
      <c r="H22" s="24">
        <v>3.81</v>
      </c>
      <c r="I22" s="31"/>
      <c r="J22" s="31"/>
      <c r="K22" s="35"/>
    </row>
    <row r="23" spans="2:11" x14ac:dyDescent="0.25">
      <c r="B23" s="8" t="s">
        <v>506</v>
      </c>
      <c r="C23" s="57" t="s">
        <v>507</v>
      </c>
      <c r="D23" s="54" t="s">
        <v>508</v>
      </c>
      <c r="E23" s="6" t="s">
        <v>340</v>
      </c>
      <c r="F23" s="19">
        <v>77000</v>
      </c>
      <c r="G23" s="24">
        <v>683.22</v>
      </c>
      <c r="H23" s="24">
        <v>3.52</v>
      </c>
      <c r="I23" s="31"/>
      <c r="J23" s="31"/>
      <c r="K23" s="35"/>
    </row>
    <row r="24" spans="2:11" x14ac:dyDescent="0.25">
      <c r="B24" s="8" t="s">
        <v>772</v>
      </c>
      <c r="C24" s="57" t="s">
        <v>773</v>
      </c>
      <c r="D24" s="54" t="s">
        <v>774</v>
      </c>
      <c r="E24" s="6" t="s">
        <v>104</v>
      </c>
      <c r="F24" s="19">
        <v>9000</v>
      </c>
      <c r="G24" s="24">
        <v>682.96</v>
      </c>
      <c r="H24" s="24">
        <v>3.51</v>
      </c>
      <c r="I24" s="31"/>
      <c r="J24" s="31"/>
      <c r="K24" s="35"/>
    </row>
    <row r="25" spans="2:11" x14ac:dyDescent="0.25">
      <c r="B25" s="8" t="s">
        <v>512</v>
      </c>
      <c r="C25" s="57" t="s">
        <v>513</v>
      </c>
      <c r="D25" s="54" t="s">
        <v>514</v>
      </c>
      <c r="E25" s="6" t="s">
        <v>116</v>
      </c>
      <c r="F25" s="19">
        <v>18808</v>
      </c>
      <c r="G25" s="24">
        <v>633.08000000000004</v>
      </c>
      <c r="H25" s="24">
        <v>3.26</v>
      </c>
      <c r="I25" s="31"/>
      <c r="J25" s="31"/>
      <c r="K25" s="35"/>
    </row>
    <row r="26" spans="2:11" x14ac:dyDescent="0.25">
      <c r="B26" s="8" t="s">
        <v>465</v>
      </c>
      <c r="C26" s="57" t="s">
        <v>466</v>
      </c>
      <c r="D26" s="54" t="s">
        <v>467</v>
      </c>
      <c r="E26" s="6" t="s">
        <v>244</v>
      </c>
      <c r="F26" s="19">
        <v>40000</v>
      </c>
      <c r="G26" s="24">
        <v>568.04</v>
      </c>
      <c r="H26" s="24">
        <v>2.92</v>
      </c>
      <c r="I26" s="31"/>
      <c r="J26" s="31"/>
      <c r="K26" s="35"/>
    </row>
    <row r="27" spans="2:11" x14ac:dyDescent="0.25">
      <c r="B27" s="8" t="s">
        <v>930</v>
      </c>
      <c r="C27" s="57" t="s">
        <v>931</v>
      </c>
      <c r="D27" s="54" t="s">
        <v>932</v>
      </c>
      <c r="E27" s="6" t="s">
        <v>67</v>
      </c>
      <c r="F27" s="19">
        <v>77000</v>
      </c>
      <c r="G27" s="24">
        <v>546.08000000000004</v>
      </c>
      <c r="H27" s="24">
        <v>2.81</v>
      </c>
      <c r="I27" s="31"/>
      <c r="J27" s="31"/>
      <c r="K27" s="35"/>
    </row>
    <row r="28" spans="2:11" x14ac:dyDescent="0.25">
      <c r="B28" s="8" t="s">
        <v>297</v>
      </c>
      <c r="C28" s="57" t="s">
        <v>298</v>
      </c>
      <c r="D28" s="54" t="s">
        <v>299</v>
      </c>
      <c r="E28" s="6" t="s">
        <v>128</v>
      </c>
      <c r="F28" s="19">
        <v>45163</v>
      </c>
      <c r="G28" s="24">
        <v>514.25</v>
      </c>
      <c r="H28" s="24">
        <v>2.65</v>
      </c>
      <c r="I28" s="31"/>
      <c r="J28" s="31"/>
      <c r="K28" s="35"/>
    </row>
    <row r="29" spans="2:11" x14ac:dyDescent="0.25">
      <c r="B29" s="8" t="s">
        <v>2616</v>
      </c>
      <c r="C29" s="57" t="s">
        <v>2617</v>
      </c>
      <c r="D29" s="54" t="s">
        <v>2618</v>
      </c>
      <c r="E29" s="6" t="s">
        <v>505</v>
      </c>
      <c r="F29" s="19">
        <v>130000</v>
      </c>
      <c r="G29" s="24">
        <v>477.17</v>
      </c>
      <c r="H29" s="24">
        <v>2.46</v>
      </c>
      <c r="I29" s="31"/>
      <c r="J29" s="31"/>
      <c r="K29" s="35"/>
    </row>
    <row r="30" spans="2:11" x14ac:dyDescent="0.25">
      <c r="B30" s="8" t="s">
        <v>54</v>
      </c>
      <c r="C30" s="57" t="s">
        <v>55</v>
      </c>
      <c r="D30" s="54" t="s">
        <v>56</v>
      </c>
      <c r="E30" s="6" t="s">
        <v>57</v>
      </c>
      <c r="F30" s="19">
        <v>30000</v>
      </c>
      <c r="G30" s="24">
        <v>462.87</v>
      </c>
      <c r="H30" s="24">
        <v>2.38</v>
      </c>
      <c r="I30" s="31"/>
      <c r="J30" s="31"/>
      <c r="K30" s="35"/>
    </row>
    <row r="31" spans="2:11" x14ac:dyDescent="0.25">
      <c r="B31" s="8" t="s">
        <v>337</v>
      </c>
      <c r="C31" s="57" t="s">
        <v>338</v>
      </c>
      <c r="D31" s="54" t="s">
        <v>339</v>
      </c>
      <c r="E31" s="6" t="s">
        <v>340</v>
      </c>
      <c r="F31" s="19">
        <v>35000</v>
      </c>
      <c r="G31" s="24">
        <v>411.69</v>
      </c>
      <c r="H31" s="24">
        <v>2.12</v>
      </c>
      <c r="I31" s="31"/>
      <c r="J31" s="31"/>
      <c r="K31" s="35"/>
    </row>
    <row r="32" spans="2:11" x14ac:dyDescent="0.25">
      <c r="B32" s="8" t="s">
        <v>778</v>
      </c>
      <c r="C32" s="57" t="s">
        <v>779</v>
      </c>
      <c r="D32" s="54" t="s">
        <v>780</v>
      </c>
      <c r="E32" s="6" t="s">
        <v>384</v>
      </c>
      <c r="F32" s="19">
        <v>2441</v>
      </c>
      <c r="G32" s="24">
        <v>30.53</v>
      </c>
      <c r="H32" s="24">
        <v>0.16</v>
      </c>
      <c r="I32" s="31"/>
      <c r="J32" s="31"/>
      <c r="K32" s="35"/>
    </row>
    <row r="33" spans="1:11" x14ac:dyDescent="0.25">
      <c r="C33" s="58" t="s">
        <v>39</v>
      </c>
      <c r="D33" s="54"/>
      <c r="E33" s="6"/>
      <c r="F33" s="19"/>
      <c r="G33" s="25">
        <v>17748.98</v>
      </c>
      <c r="H33" s="25">
        <v>91.35</v>
      </c>
      <c r="I33" s="31"/>
      <c r="J33" s="31"/>
      <c r="K33" s="35"/>
    </row>
    <row r="34" spans="1:11" x14ac:dyDescent="0.25">
      <c r="C34" s="57"/>
      <c r="D34" s="54"/>
      <c r="E34" s="6"/>
      <c r="F34" s="19"/>
      <c r="G34" s="24"/>
      <c r="H34" s="24"/>
      <c r="I34" s="31"/>
      <c r="J34" s="31"/>
      <c r="K34" s="35"/>
    </row>
    <row r="35" spans="1:11" x14ac:dyDescent="0.25">
      <c r="C35" s="58" t="s">
        <v>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5</v>
      </c>
      <c r="D39" s="54"/>
      <c r="E39" s="6"/>
      <c r="F39" s="19"/>
      <c r="G39" s="24"/>
      <c r="H39" s="24"/>
      <c r="I39" s="31"/>
      <c r="J39" s="31"/>
      <c r="K39" s="35"/>
    </row>
    <row r="40" spans="1:11" x14ac:dyDescent="0.25">
      <c r="C40" s="59" t="s">
        <v>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7</v>
      </c>
      <c r="D42" s="54"/>
      <c r="E42" s="6"/>
      <c r="F42" s="19"/>
      <c r="G42" s="24"/>
      <c r="H42" s="24"/>
      <c r="I42" s="31"/>
      <c r="J42" s="31"/>
      <c r="K42" s="35"/>
    </row>
    <row r="43" spans="1:11" x14ac:dyDescent="0.25">
      <c r="B43" s="8" t="s">
        <v>874</v>
      </c>
      <c r="C43" s="57" t="s">
        <v>875</v>
      </c>
      <c r="D43" s="54" t="s">
        <v>876</v>
      </c>
      <c r="E43" s="6" t="s">
        <v>877</v>
      </c>
      <c r="F43" s="19">
        <v>846710</v>
      </c>
      <c r="G43" s="24">
        <v>145.69</v>
      </c>
      <c r="H43" s="24">
        <v>0.75</v>
      </c>
      <c r="I43" s="31">
        <v>8.61</v>
      </c>
      <c r="J43" s="31"/>
      <c r="K43" s="35" t="s">
        <v>4715</v>
      </c>
    </row>
    <row r="44" spans="1:11" x14ac:dyDescent="0.25">
      <c r="C44" s="58" t="s">
        <v>39</v>
      </c>
      <c r="D44" s="54"/>
      <c r="E44" s="6"/>
      <c r="F44" s="19"/>
      <c r="G44" s="25">
        <v>145.69</v>
      </c>
      <c r="H44" s="25">
        <v>0.75</v>
      </c>
      <c r="I44" s="31"/>
      <c r="J44" s="31"/>
      <c r="K44" s="35"/>
    </row>
    <row r="45" spans="1:11" x14ac:dyDescent="0.25">
      <c r="C45" s="57"/>
      <c r="D45" s="54"/>
      <c r="E45" s="6"/>
      <c r="F45" s="19"/>
      <c r="G45" s="24"/>
      <c r="H45" s="24"/>
      <c r="I45" s="31"/>
      <c r="J45" s="31"/>
      <c r="K45" s="35"/>
    </row>
    <row r="46" spans="1:11" x14ac:dyDescent="0.25">
      <c r="C46" s="58" t="s">
        <v>8</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1570.05</v>
      </c>
      <c r="H74" s="24">
        <v>8.08</v>
      </c>
      <c r="I74" s="31"/>
      <c r="J74" s="31"/>
      <c r="K74" s="35"/>
    </row>
    <row r="75" spans="1:54" x14ac:dyDescent="0.25">
      <c r="C75" s="58" t="s">
        <v>39</v>
      </c>
      <c r="D75" s="54"/>
      <c r="E75" s="6"/>
      <c r="F75" s="19"/>
      <c r="G75" s="25">
        <v>1570.05</v>
      </c>
      <c r="H75" s="25">
        <v>8.08</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4705</v>
      </c>
      <c r="D78" s="54"/>
      <c r="E78" s="6"/>
      <c r="F78" s="19"/>
      <c r="G78" s="24" t="s">
        <v>2</v>
      </c>
      <c r="H78" s="24" t="s">
        <v>2</v>
      </c>
      <c r="I78" s="31"/>
      <c r="J78" s="31"/>
      <c r="K78" s="35"/>
      <c r="L78" s="3"/>
      <c r="AI78" s="3"/>
      <c r="AV78" s="3"/>
      <c r="AX78" s="3"/>
      <c r="BB78" s="3"/>
    </row>
    <row r="79" spans="1:54" x14ac:dyDescent="0.25">
      <c r="B79" s="8"/>
      <c r="C79" s="57" t="s">
        <v>40</v>
      </c>
      <c r="D79" s="54"/>
      <c r="E79" s="6"/>
      <c r="F79" s="19"/>
      <c r="G79" s="24">
        <v>-30.3</v>
      </c>
      <c r="H79" s="24">
        <v>-0.18</v>
      </c>
      <c r="I79" s="31"/>
      <c r="J79" s="31"/>
      <c r="K79" s="35"/>
    </row>
    <row r="80" spans="1:54" x14ac:dyDescent="0.25">
      <c r="C80" s="58" t="s">
        <v>39</v>
      </c>
      <c r="D80" s="54"/>
      <c r="E80" s="6"/>
      <c r="F80" s="19"/>
      <c r="G80" s="25">
        <v>-30.3</v>
      </c>
      <c r="H80" s="25">
        <v>-0.18</v>
      </c>
      <c r="I80" s="31"/>
      <c r="J80" s="31"/>
      <c r="K80" s="35"/>
    </row>
    <row r="81" spans="3:11" x14ac:dyDescent="0.25">
      <c r="C81" s="57"/>
      <c r="D81" s="54"/>
      <c r="E81" s="6"/>
      <c r="F81" s="19"/>
      <c r="G81" s="24"/>
      <c r="H81" s="24"/>
      <c r="I81" s="31"/>
      <c r="J81" s="31"/>
      <c r="K81" s="35"/>
    </row>
    <row r="82" spans="3:11" x14ac:dyDescent="0.25">
      <c r="C82" s="60" t="s">
        <v>41</v>
      </c>
      <c r="D82" s="55"/>
      <c r="E82" s="5"/>
      <c r="F82" s="20"/>
      <c r="G82" s="26">
        <v>19434.419999999998</v>
      </c>
      <c r="H82" s="26">
        <v>99.999999999999986</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2" spans="3:11" x14ac:dyDescent="0.25">
      <c r="C92" s="77" t="s">
        <v>4788</v>
      </c>
      <c r="E92" s="77" t="s">
        <v>4789</v>
      </c>
      <c r="F92" s="78"/>
    </row>
    <row r="93" spans="3:11" x14ac:dyDescent="0.25">
      <c r="E93" s="2" t="s">
        <v>4792</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
  <dimension ref="A1:IV89"/>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2619</v>
      </c>
      <c r="J2" s="38" t="s">
        <v>4517</v>
      </c>
    </row>
    <row r="3" spans="1:54" ht="16.5" x14ac:dyDescent="0.3">
      <c r="C3" s="1" t="s">
        <v>26</v>
      </c>
      <c r="D3" s="21" t="s">
        <v>2620</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252</v>
      </c>
      <c r="C10" s="57" t="s">
        <v>253</v>
      </c>
      <c r="D10" s="54" t="s">
        <v>254</v>
      </c>
      <c r="E10" s="6" t="s">
        <v>255</v>
      </c>
      <c r="F10" s="19">
        <v>270000</v>
      </c>
      <c r="G10" s="24">
        <v>2786.94</v>
      </c>
      <c r="H10" s="24">
        <v>9.6300000000000008</v>
      </c>
      <c r="I10" s="31"/>
      <c r="J10" s="31"/>
      <c r="K10" s="35"/>
    </row>
    <row r="11" spans="1:54" x14ac:dyDescent="0.25">
      <c r="B11" s="8" t="s">
        <v>61</v>
      </c>
      <c r="C11" s="57" t="s">
        <v>62</v>
      </c>
      <c r="D11" s="54" t="s">
        <v>63</v>
      </c>
      <c r="E11" s="6" t="s">
        <v>53</v>
      </c>
      <c r="F11" s="19">
        <v>270000</v>
      </c>
      <c r="G11" s="24">
        <v>2690.82</v>
      </c>
      <c r="H11" s="24">
        <v>9.3000000000000007</v>
      </c>
      <c r="I11" s="31"/>
      <c r="J11" s="31"/>
      <c r="K11" s="35"/>
    </row>
    <row r="12" spans="1:54" x14ac:dyDescent="0.25">
      <c r="B12" s="8" t="s">
        <v>83</v>
      </c>
      <c r="C12" s="57" t="s">
        <v>84</v>
      </c>
      <c r="D12" s="54" t="s">
        <v>85</v>
      </c>
      <c r="E12" s="6" t="s">
        <v>53</v>
      </c>
      <c r="F12" s="19">
        <v>350000</v>
      </c>
      <c r="G12" s="24">
        <v>2247.1799999999998</v>
      </c>
      <c r="H12" s="24">
        <v>7.77</v>
      </c>
      <c r="I12" s="31"/>
      <c r="J12" s="31"/>
      <c r="K12" s="35"/>
    </row>
    <row r="13" spans="1:54" x14ac:dyDescent="0.25">
      <c r="B13" s="8" t="s">
        <v>50</v>
      </c>
      <c r="C13" s="57" t="s">
        <v>51</v>
      </c>
      <c r="D13" s="54" t="s">
        <v>52</v>
      </c>
      <c r="E13" s="6" t="s">
        <v>53</v>
      </c>
      <c r="F13" s="19">
        <v>130000</v>
      </c>
      <c r="G13" s="24">
        <v>2222.0300000000002</v>
      </c>
      <c r="H13" s="24">
        <v>7.68</v>
      </c>
      <c r="I13" s="31"/>
      <c r="J13" s="31"/>
      <c r="K13" s="35"/>
    </row>
    <row r="14" spans="1:54" x14ac:dyDescent="0.25">
      <c r="B14" s="8" t="s">
        <v>543</v>
      </c>
      <c r="C14" s="57" t="s">
        <v>544</v>
      </c>
      <c r="D14" s="54" t="s">
        <v>545</v>
      </c>
      <c r="E14" s="6" t="s">
        <v>190</v>
      </c>
      <c r="F14" s="19">
        <v>72100</v>
      </c>
      <c r="G14" s="24">
        <v>2139.2800000000002</v>
      </c>
      <c r="H14" s="24">
        <v>7.39</v>
      </c>
      <c r="I14" s="31"/>
      <c r="J14" s="31"/>
      <c r="K14" s="35"/>
    </row>
    <row r="15" spans="1:54" x14ac:dyDescent="0.25">
      <c r="B15" s="8" t="s">
        <v>54</v>
      </c>
      <c r="C15" s="57" t="s">
        <v>55</v>
      </c>
      <c r="D15" s="54" t="s">
        <v>56</v>
      </c>
      <c r="E15" s="6" t="s">
        <v>57</v>
      </c>
      <c r="F15" s="19">
        <v>103500</v>
      </c>
      <c r="G15" s="24">
        <v>1596.9</v>
      </c>
      <c r="H15" s="24">
        <v>5.52</v>
      </c>
      <c r="I15" s="31"/>
      <c r="J15" s="31"/>
      <c r="K15" s="35"/>
    </row>
    <row r="16" spans="1:54" x14ac:dyDescent="0.25">
      <c r="B16" s="8" t="s">
        <v>132</v>
      </c>
      <c r="C16" s="57" t="s">
        <v>133</v>
      </c>
      <c r="D16" s="54" t="s">
        <v>134</v>
      </c>
      <c r="E16" s="6" t="s">
        <v>135</v>
      </c>
      <c r="F16" s="19">
        <v>40000</v>
      </c>
      <c r="G16" s="24">
        <v>1561.56</v>
      </c>
      <c r="H16" s="24">
        <v>5.4</v>
      </c>
      <c r="I16" s="31"/>
      <c r="J16" s="31"/>
      <c r="K16" s="35"/>
    </row>
    <row r="17" spans="2:11" x14ac:dyDescent="0.25">
      <c r="B17" s="8" t="s">
        <v>113</v>
      </c>
      <c r="C17" s="57" t="s">
        <v>114</v>
      </c>
      <c r="D17" s="54" t="s">
        <v>115</v>
      </c>
      <c r="E17" s="6" t="s">
        <v>116</v>
      </c>
      <c r="F17" s="19">
        <v>4030</v>
      </c>
      <c r="G17" s="24">
        <v>1552.06</v>
      </c>
      <c r="H17" s="24">
        <v>5.36</v>
      </c>
      <c r="I17" s="31"/>
      <c r="J17" s="31"/>
      <c r="K17" s="35"/>
    </row>
    <row r="18" spans="2:11" x14ac:dyDescent="0.25">
      <c r="B18" s="8" t="s">
        <v>216</v>
      </c>
      <c r="C18" s="57" t="s">
        <v>217</v>
      </c>
      <c r="D18" s="54" t="s">
        <v>218</v>
      </c>
      <c r="E18" s="6" t="s">
        <v>92</v>
      </c>
      <c r="F18" s="19">
        <v>330000</v>
      </c>
      <c r="G18" s="24">
        <v>1524.93</v>
      </c>
      <c r="H18" s="24">
        <v>5.27</v>
      </c>
      <c r="I18" s="31"/>
      <c r="J18" s="31"/>
      <c r="K18" s="35"/>
    </row>
    <row r="19" spans="2:11" x14ac:dyDescent="0.25">
      <c r="B19" s="8" t="s">
        <v>540</v>
      </c>
      <c r="C19" s="57" t="s">
        <v>541</v>
      </c>
      <c r="D19" s="54" t="s">
        <v>542</v>
      </c>
      <c r="E19" s="6" t="s">
        <v>96</v>
      </c>
      <c r="F19" s="19">
        <v>20000</v>
      </c>
      <c r="G19" s="24">
        <v>1465.55</v>
      </c>
      <c r="H19" s="24">
        <v>5.07</v>
      </c>
      <c r="I19" s="31"/>
      <c r="J19" s="31"/>
      <c r="K19" s="35"/>
    </row>
    <row r="20" spans="2:11" x14ac:dyDescent="0.25">
      <c r="B20" s="8" t="s">
        <v>86</v>
      </c>
      <c r="C20" s="57" t="s">
        <v>87</v>
      </c>
      <c r="D20" s="54" t="s">
        <v>88</v>
      </c>
      <c r="E20" s="6" t="s">
        <v>78</v>
      </c>
      <c r="F20" s="19">
        <v>13000</v>
      </c>
      <c r="G20" s="24">
        <v>1339.31</v>
      </c>
      <c r="H20" s="24">
        <v>4.63</v>
      </c>
      <c r="I20" s="31"/>
      <c r="J20" s="31"/>
      <c r="K20" s="35"/>
    </row>
    <row r="21" spans="2:11" x14ac:dyDescent="0.25">
      <c r="B21" s="8" t="s">
        <v>561</v>
      </c>
      <c r="C21" s="57" t="s">
        <v>562</v>
      </c>
      <c r="D21" s="54" t="s">
        <v>563</v>
      </c>
      <c r="E21" s="6" t="s">
        <v>290</v>
      </c>
      <c r="F21" s="19">
        <v>553333</v>
      </c>
      <c r="G21" s="24">
        <v>1312.51</v>
      </c>
      <c r="H21" s="24">
        <v>4.54</v>
      </c>
      <c r="I21" s="31"/>
      <c r="J21" s="31"/>
      <c r="K21" s="35"/>
    </row>
    <row r="22" spans="2:11" x14ac:dyDescent="0.25">
      <c r="B22" s="8" t="s">
        <v>194</v>
      </c>
      <c r="C22" s="57" t="s">
        <v>195</v>
      </c>
      <c r="D22" s="54" t="s">
        <v>196</v>
      </c>
      <c r="E22" s="6" t="s">
        <v>197</v>
      </c>
      <c r="F22" s="19">
        <v>45245</v>
      </c>
      <c r="G22" s="24">
        <v>1169.56</v>
      </c>
      <c r="H22" s="24">
        <v>4.04</v>
      </c>
      <c r="I22" s="31"/>
      <c r="J22" s="31"/>
      <c r="K22" s="35"/>
    </row>
    <row r="23" spans="2:11" x14ac:dyDescent="0.25">
      <c r="B23" s="8" t="s">
        <v>2616</v>
      </c>
      <c r="C23" s="57" t="s">
        <v>2617</v>
      </c>
      <c r="D23" s="54" t="s">
        <v>2618</v>
      </c>
      <c r="E23" s="6" t="s">
        <v>505</v>
      </c>
      <c r="F23" s="19">
        <v>270000</v>
      </c>
      <c r="G23" s="24">
        <v>991.04</v>
      </c>
      <c r="H23" s="24">
        <v>3.43</v>
      </c>
      <c r="I23" s="31"/>
      <c r="J23" s="31"/>
      <c r="K23" s="35"/>
    </row>
    <row r="24" spans="2:11" x14ac:dyDescent="0.25">
      <c r="B24" s="8" t="s">
        <v>465</v>
      </c>
      <c r="C24" s="57" t="s">
        <v>466</v>
      </c>
      <c r="D24" s="54" t="s">
        <v>467</v>
      </c>
      <c r="E24" s="6" t="s">
        <v>244</v>
      </c>
      <c r="F24" s="19">
        <v>69400</v>
      </c>
      <c r="G24" s="24">
        <v>985.55</v>
      </c>
      <c r="H24" s="24">
        <v>3.41</v>
      </c>
      <c r="I24" s="31"/>
      <c r="J24" s="31"/>
      <c r="K24" s="35"/>
    </row>
    <row r="25" spans="2:11" x14ac:dyDescent="0.25">
      <c r="B25" s="8" t="s">
        <v>198</v>
      </c>
      <c r="C25" s="57" t="s">
        <v>199</v>
      </c>
      <c r="D25" s="54" t="s">
        <v>200</v>
      </c>
      <c r="E25" s="6" t="s">
        <v>96</v>
      </c>
      <c r="F25" s="19">
        <v>46307</v>
      </c>
      <c r="G25" s="24">
        <v>683.63</v>
      </c>
      <c r="H25" s="24">
        <v>2.36</v>
      </c>
      <c r="I25" s="31"/>
      <c r="J25" s="31"/>
      <c r="K25" s="35"/>
    </row>
    <row r="26" spans="2:11" x14ac:dyDescent="0.25">
      <c r="B26" s="8" t="s">
        <v>64</v>
      </c>
      <c r="C26" s="57" t="s">
        <v>65</v>
      </c>
      <c r="D26" s="54" t="s">
        <v>66</v>
      </c>
      <c r="E26" s="6" t="s">
        <v>67</v>
      </c>
      <c r="F26" s="19">
        <v>16577</v>
      </c>
      <c r="G26" s="24">
        <v>584.51</v>
      </c>
      <c r="H26" s="24">
        <v>2.02</v>
      </c>
      <c r="I26" s="31"/>
      <c r="J26" s="31"/>
      <c r="K26" s="35"/>
    </row>
    <row r="27" spans="2:11" x14ac:dyDescent="0.25">
      <c r="B27" s="8" t="s">
        <v>157</v>
      </c>
      <c r="C27" s="57" t="s">
        <v>158</v>
      </c>
      <c r="D27" s="54" t="s">
        <v>159</v>
      </c>
      <c r="E27" s="6" t="s">
        <v>135</v>
      </c>
      <c r="F27" s="19">
        <v>35000</v>
      </c>
      <c r="G27" s="24">
        <v>436.21</v>
      </c>
      <c r="H27" s="24">
        <v>1.51</v>
      </c>
      <c r="I27" s="31"/>
      <c r="J27" s="31"/>
      <c r="K27" s="35"/>
    </row>
    <row r="28" spans="2:11" x14ac:dyDescent="0.25">
      <c r="B28" s="8" t="s">
        <v>1898</v>
      </c>
      <c r="C28" s="57" t="s">
        <v>1899</v>
      </c>
      <c r="D28" s="54" t="s">
        <v>1900</v>
      </c>
      <c r="E28" s="6" t="s">
        <v>104</v>
      </c>
      <c r="F28" s="19">
        <v>26900</v>
      </c>
      <c r="G28" s="24">
        <v>367.98</v>
      </c>
      <c r="H28" s="24">
        <v>1.27</v>
      </c>
      <c r="I28" s="31"/>
      <c r="J28" s="31"/>
      <c r="K28" s="35"/>
    </row>
    <row r="29" spans="2:11" x14ac:dyDescent="0.25">
      <c r="B29" s="8" t="s">
        <v>105</v>
      </c>
      <c r="C29" s="57" t="s">
        <v>106</v>
      </c>
      <c r="D29" s="54" t="s">
        <v>107</v>
      </c>
      <c r="E29" s="6" t="s">
        <v>108</v>
      </c>
      <c r="F29" s="19">
        <v>7000</v>
      </c>
      <c r="G29" s="24">
        <v>43.04</v>
      </c>
      <c r="H29" s="24">
        <v>0.15</v>
      </c>
      <c r="I29" s="31"/>
      <c r="J29" s="31"/>
      <c r="K29" s="35"/>
    </row>
    <row r="30" spans="2:11" x14ac:dyDescent="0.25">
      <c r="C30" s="58" t="s">
        <v>39</v>
      </c>
      <c r="D30" s="54"/>
      <c r="E30" s="6"/>
      <c r="F30" s="19"/>
      <c r="G30" s="25">
        <v>27700.59</v>
      </c>
      <c r="H30" s="25">
        <v>95.75</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4</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5</v>
      </c>
      <c r="D36" s="54"/>
      <c r="E36" s="6"/>
      <c r="F36" s="19"/>
      <c r="G36" s="24"/>
      <c r="H36" s="24"/>
      <c r="I36" s="31"/>
      <c r="J36" s="31"/>
      <c r="K36" s="35"/>
    </row>
    <row r="37" spans="3:11" x14ac:dyDescent="0.25">
      <c r="C37" s="57"/>
      <c r="D37" s="54"/>
      <c r="E37" s="6"/>
      <c r="F37" s="19"/>
      <c r="G37" s="24"/>
      <c r="H37" s="24"/>
      <c r="I37" s="31"/>
      <c r="J37" s="31"/>
      <c r="K37" s="35"/>
    </row>
    <row r="38" spans="3:11" x14ac:dyDescent="0.25">
      <c r="C38" s="58" t="s">
        <v>6</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7</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8</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9</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10</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1281.4100000000001</v>
      </c>
      <c r="H70" s="24">
        <v>4.43</v>
      </c>
      <c r="I70" s="31"/>
      <c r="J70" s="31"/>
      <c r="K70" s="35"/>
    </row>
    <row r="71" spans="1:54" x14ac:dyDescent="0.25">
      <c r="C71" s="58" t="s">
        <v>39</v>
      </c>
      <c r="D71" s="54"/>
      <c r="E71" s="6"/>
      <c r="F71" s="19"/>
      <c r="G71" s="25">
        <v>1281.4100000000001</v>
      </c>
      <c r="H71" s="25">
        <v>4.43</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4705</v>
      </c>
      <c r="D74" s="54"/>
      <c r="E74" s="6"/>
      <c r="F74" s="19"/>
      <c r="G74" s="24" t="s">
        <v>2</v>
      </c>
      <c r="H74" s="24" t="s">
        <v>2</v>
      </c>
      <c r="I74" s="31"/>
      <c r="J74" s="31"/>
      <c r="K74" s="35"/>
      <c r="L74" s="3"/>
      <c r="AI74" s="3"/>
      <c r="AV74" s="3"/>
      <c r="AX74" s="3"/>
      <c r="BB74" s="3"/>
    </row>
    <row r="75" spans="1:54" x14ac:dyDescent="0.25">
      <c r="B75" s="8"/>
      <c r="C75" s="57" t="s">
        <v>40</v>
      </c>
      <c r="D75" s="54"/>
      <c r="E75" s="6"/>
      <c r="F75" s="19"/>
      <c r="G75" s="24">
        <v>-49.25</v>
      </c>
      <c r="H75" s="24">
        <v>-0.18000000000000002</v>
      </c>
      <c r="I75" s="31"/>
      <c r="J75" s="31"/>
      <c r="K75" s="35"/>
    </row>
    <row r="76" spans="1:54" x14ac:dyDescent="0.25">
      <c r="C76" s="58" t="s">
        <v>39</v>
      </c>
      <c r="D76" s="54"/>
      <c r="E76" s="6"/>
      <c r="F76" s="19"/>
      <c r="G76" s="25">
        <v>-49.25</v>
      </c>
      <c r="H76" s="25">
        <v>-0.18000000000000002</v>
      </c>
      <c r="I76" s="31"/>
      <c r="J76" s="31"/>
      <c r="K76" s="35"/>
    </row>
    <row r="77" spans="1:54" x14ac:dyDescent="0.25">
      <c r="C77" s="57"/>
      <c r="D77" s="54"/>
      <c r="E77" s="6"/>
      <c r="F77" s="19"/>
      <c r="G77" s="24"/>
      <c r="H77" s="24"/>
      <c r="I77" s="31"/>
      <c r="J77" s="31"/>
      <c r="K77" s="35"/>
    </row>
    <row r="78" spans="1:54" x14ac:dyDescent="0.25">
      <c r="C78" s="60" t="s">
        <v>41</v>
      </c>
      <c r="D78" s="55"/>
      <c r="E78" s="5"/>
      <c r="F78" s="20"/>
      <c r="G78" s="26">
        <v>28932.75</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77" t="s">
        <v>4788</v>
      </c>
      <c r="E88" s="77" t="s">
        <v>4789</v>
      </c>
      <c r="F88" s="78"/>
    </row>
    <row r="89" spans="3:11" x14ac:dyDescent="0.25">
      <c r="E89" s="2" t="s">
        <v>4792</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
  <dimension ref="A1:IV111"/>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2621</v>
      </c>
      <c r="J2" s="38" t="s">
        <v>4517</v>
      </c>
    </row>
    <row r="3" spans="1:54" ht="16.5" x14ac:dyDescent="0.3">
      <c r="C3" s="1" t="s">
        <v>26</v>
      </c>
      <c r="D3" s="21" t="s">
        <v>2622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102000</v>
      </c>
      <c r="G10" s="24">
        <v>1573.76</v>
      </c>
      <c r="H10" s="24">
        <v>5.8</v>
      </c>
      <c r="I10" s="31"/>
      <c r="J10" s="31"/>
      <c r="K10" s="35"/>
    </row>
    <row r="11" spans="1:54" x14ac:dyDescent="0.25">
      <c r="B11" s="8" t="s">
        <v>61</v>
      </c>
      <c r="C11" s="57" t="s">
        <v>62</v>
      </c>
      <c r="D11" s="54" t="s">
        <v>63</v>
      </c>
      <c r="E11" s="6" t="s">
        <v>53</v>
      </c>
      <c r="F11" s="19">
        <v>136800</v>
      </c>
      <c r="G11" s="24">
        <v>1363.35</v>
      </c>
      <c r="H11" s="24">
        <v>5.03</v>
      </c>
      <c r="I11" s="31"/>
      <c r="J11" s="31"/>
      <c r="K11" s="35"/>
    </row>
    <row r="12" spans="1:54" x14ac:dyDescent="0.25">
      <c r="B12" s="8" t="s">
        <v>2623</v>
      </c>
      <c r="C12" s="57" t="s">
        <v>2624</v>
      </c>
      <c r="D12" s="54" t="s">
        <v>2625</v>
      </c>
      <c r="E12" s="6" t="s">
        <v>53</v>
      </c>
      <c r="F12" s="19">
        <v>2199900</v>
      </c>
      <c r="G12" s="24">
        <v>1184.6500000000001</v>
      </c>
      <c r="H12" s="24">
        <v>4.37</v>
      </c>
      <c r="I12" s="31"/>
      <c r="J12" s="31"/>
      <c r="K12" s="35"/>
    </row>
    <row r="13" spans="1:54" x14ac:dyDescent="0.25">
      <c r="B13" s="8" t="s">
        <v>291</v>
      </c>
      <c r="C13" s="57" t="s">
        <v>292</v>
      </c>
      <c r="D13" s="54" t="s">
        <v>293</v>
      </c>
      <c r="E13" s="6" t="s">
        <v>74</v>
      </c>
      <c r="F13" s="19">
        <v>261241</v>
      </c>
      <c r="G13" s="24">
        <v>999.25</v>
      </c>
      <c r="H13" s="24">
        <v>3.68</v>
      </c>
      <c r="I13" s="31"/>
      <c r="J13" s="31"/>
      <c r="K13" s="35"/>
    </row>
    <row r="14" spans="1:54" x14ac:dyDescent="0.25">
      <c r="B14" s="8" t="s">
        <v>252</v>
      </c>
      <c r="C14" s="57" t="s">
        <v>253</v>
      </c>
      <c r="D14" s="54" t="s">
        <v>254</v>
      </c>
      <c r="E14" s="6" t="s">
        <v>255</v>
      </c>
      <c r="F14" s="19">
        <v>96000</v>
      </c>
      <c r="G14" s="24">
        <v>990.91</v>
      </c>
      <c r="H14" s="24">
        <v>3.65</v>
      </c>
      <c r="I14" s="31"/>
      <c r="J14" s="31"/>
      <c r="K14" s="35"/>
    </row>
    <row r="15" spans="1:54" x14ac:dyDescent="0.25">
      <c r="B15" s="8" t="s">
        <v>543</v>
      </c>
      <c r="C15" s="57" t="s">
        <v>544</v>
      </c>
      <c r="D15" s="54" t="s">
        <v>545</v>
      </c>
      <c r="E15" s="6" t="s">
        <v>190</v>
      </c>
      <c r="F15" s="19">
        <v>29300</v>
      </c>
      <c r="G15" s="24">
        <v>869.36</v>
      </c>
      <c r="H15" s="24">
        <v>3.21</v>
      </c>
      <c r="I15" s="31"/>
      <c r="J15" s="31"/>
      <c r="K15" s="35"/>
    </row>
    <row r="16" spans="1:54" x14ac:dyDescent="0.25">
      <c r="B16" s="8" t="s">
        <v>109</v>
      </c>
      <c r="C16" s="57" t="s">
        <v>110</v>
      </c>
      <c r="D16" s="54" t="s">
        <v>111</v>
      </c>
      <c r="E16" s="6" t="s">
        <v>112</v>
      </c>
      <c r="F16" s="19">
        <v>123000</v>
      </c>
      <c r="G16" s="24">
        <v>792.74</v>
      </c>
      <c r="H16" s="24">
        <v>2.92</v>
      </c>
      <c r="I16" s="31"/>
      <c r="J16" s="31"/>
      <c r="K16" s="35"/>
    </row>
    <row r="17" spans="2:11" x14ac:dyDescent="0.25">
      <c r="B17" s="8" t="s">
        <v>284</v>
      </c>
      <c r="C17" s="57" t="s">
        <v>285</v>
      </c>
      <c r="D17" s="54" t="s">
        <v>286</v>
      </c>
      <c r="E17" s="6" t="s">
        <v>244</v>
      </c>
      <c r="F17" s="19">
        <v>120900</v>
      </c>
      <c r="G17" s="24">
        <v>781.86</v>
      </c>
      <c r="H17" s="24">
        <v>2.88</v>
      </c>
      <c r="I17" s="31"/>
      <c r="J17" s="31"/>
      <c r="K17" s="35"/>
    </row>
    <row r="18" spans="2:11" x14ac:dyDescent="0.25">
      <c r="B18" s="8" t="s">
        <v>287</v>
      </c>
      <c r="C18" s="57" t="s">
        <v>288</v>
      </c>
      <c r="D18" s="54" t="s">
        <v>289</v>
      </c>
      <c r="E18" s="6" t="s">
        <v>290</v>
      </c>
      <c r="F18" s="19">
        <v>83000</v>
      </c>
      <c r="G18" s="24">
        <v>775.1</v>
      </c>
      <c r="H18" s="24">
        <v>2.86</v>
      </c>
      <c r="I18" s="31"/>
      <c r="J18" s="31"/>
      <c r="K18" s="35"/>
    </row>
    <row r="19" spans="2:11" x14ac:dyDescent="0.25">
      <c r="B19" s="8" t="s">
        <v>790</v>
      </c>
      <c r="C19" s="57" t="s">
        <v>791</v>
      </c>
      <c r="D19" s="54" t="s">
        <v>792</v>
      </c>
      <c r="E19" s="6" t="s">
        <v>104</v>
      </c>
      <c r="F19" s="19">
        <v>264000</v>
      </c>
      <c r="G19" s="24">
        <v>771.8</v>
      </c>
      <c r="H19" s="24">
        <v>2.85</v>
      </c>
      <c r="I19" s="31"/>
      <c r="J19" s="31"/>
      <c r="K19" s="35"/>
    </row>
    <row r="20" spans="2:11" x14ac:dyDescent="0.25">
      <c r="B20" s="8" t="s">
        <v>129</v>
      </c>
      <c r="C20" s="57" t="s">
        <v>130</v>
      </c>
      <c r="D20" s="54" t="s">
        <v>131</v>
      </c>
      <c r="E20" s="6" t="s">
        <v>53</v>
      </c>
      <c r="F20" s="19">
        <v>38300</v>
      </c>
      <c r="G20" s="24">
        <v>730.8</v>
      </c>
      <c r="H20" s="24">
        <v>2.69</v>
      </c>
      <c r="I20" s="31"/>
      <c r="J20" s="31"/>
      <c r="K20" s="35"/>
    </row>
    <row r="21" spans="2:11" x14ac:dyDescent="0.25">
      <c r="B21" s="8" t="s">
        <v>238</v>
      </c>
      <c r="C21" s="57" t="s">
        <v>239</v>
      </c>
      <c r="D21" s="54" t="s">
        <v>240</v>
      </c>
      <c r="E21" s="6" t="s">
        <v>190</v>
      </c>
      <c r="F21" s="19">
        <v>187000</v>
      </c>
      <c r="G21" s="24">
        <v>727.9</v>
      </c>
      <c r="H21" s="24">
        <v>2.68</v>
      </c>
      <c r="I21" s="31"/>
      <c r="J21" s="31"/>
      <c r="K21" s="35"/>
    </row>
    <row r="22" spans="2:11" x14ac:dyDescent="0.25">
      <c r="B22" s="8" t="s">
        <v>1903</v>
      </c>
      <c r="C22" s="57" t="s">
        <v>1904</v>
      </c>
      <c r="D22" s="54" t="s">
        <v>1905</v>
      </c>
      <c r="E22" s="6" t="s">
        <v>74</v>
      </c>
      <c r="F22" s="19">
        <v>401190</v>
      </c>
      <c r="G22" s="24">
        <v>707.7</v>
      </c>
      <c r="H22" s="24">
        <v>2.61</v>
      </c>
      <c r="I22" s="31"/>
      <c r="J22" s="31"/>
      <c r="K22" s="35"/>
    </row>
    <row r="23" spans="2:11" x14ac:dyDescent="0.25">
      <c r="B23" s="8" t="s">
        <v>105</v>
      </c>
      <c r="C23" s="57" t="s">
        <v>106</v>
      </c>
      <c r="D23" s="54" t="s">
        <v>107</v>
      </c>
      <c r="E23" s="6" t="s">
        <v>108</v>
      </c>
      <c r="F23" s="19">
        <v>115000</v>
      </c>
      <c r="G23" s="24">
        <v>707.08</v>
      </c>
      <c r="H23" s="24">
        <v>2.61</v>
      </c>
      <c r="I23" s="31"/>
      <c r="J23" s="31"/>
      <c r="K23" s="35"/>
    </row>
    <row r="24" spans="2:11" x14ac:dyDescent="0.25">
      <c r="B24" s="8" t="s">
        <v>198</v>
      </c>
      <c r="C24" s="57" t="s">
        <v>199</v>
      </c>
      <c r="D24" s="54" t="s">
        <v>200</v>
      </c>
      <c r="E24" s="6" t="s">
        <v>96</v>
      </c>
      <c r="F24" s="19">
        <v>47850</v>
      </c>
      <c r="G24" s="24">
        <v>706.41</v>
      </c>
      <c r="H24" s="24">
        <v>2.6</v>
      </c>
      <c r="I24" s="31"/>
      <c r="J24" s="31"/>
      <c r="K24" s="35"/>
    </row>
    <row r="25" spans="2:11" x14ac:dyDescent="0.25">
      <c r="B25" s="8" t="s">
        <v>2448</v>
      </c>
      <c r="C25" s="57" t="s">
        <v>2449</v>
      </c>
      <c r="D25" s="54" t="s">
        <v>2450</v>
      </c>
      <c r="E25" s="6" t="s">
        <v>53</v>
      </c>
      <c r="F25" s="19">
        <v>379680</v>
      </c>
      <c r="G25" s="24">
        <v>641.28</v>
      </c>
      <c r="H25" s="24">
        <v>2.36</v>
      </c>
      <c r="I25" s="31"/>
      <c r="J25" s="31"/>
      <c r="K25" s="35"/>
    </row>
    <row r="26" spans="2:11" x14ac:dyDescent="0.25">
      <c r="B26" s="8" t="s">
        <v>89</v>
      </c>
      <c r="C26" s="57" t="s">
        <v>90</v>
      </c>
      <c r="D26" s="54" t="s">
        <v>91</v>
      </c>
      <c r="E26" s="6" t="s">
        <v>92</v>
      </c>
      <c r="F26" s="19">
        <v>23600</v>
      </c>
      <c r="G26" s="24">
        <v>628.69000000000005</v>
      </c>
      <c r="H26" s="24">
        <v>2.3199999999999998</v>
      </c>
      <c r="I26" s="31"/>
      <c r="J26" s="31"/>
      <c r="K26" s="35"/>
    </row>
    <row r="27" spans="2:11" x14ac:dyDescent="0.25">
      <c r="B27" s="8" t="s">
        <v>294</v>
      </c>
      <c r="C27" s="57" t="s">
        <v>295</v>
      </c>
      <c r="D27" s="54" t="s">
        <v>296</v>
      </c>
      <c r="E27" s="6" t="s">
        <v>190</v>
      </c>
      <c r="F27" s="19">
        <v>72100</v>
      </c>
      <c r="G27" s="24">
        <v>619.80999999999995</v>
      </c>
      <c r="H27" s="24">
        <v>2.29</v>
      </c>
      <c r="I27" s="31"/>
      <c r="J27" s="31"/>
      <c r="K27" s="35"/>
    </row>
    <row r="28" spans="2:11" x14ac:dyDescent="0.25">
      <c r="B28" s="8" t="s">
        <v>1880</v>
      </c>
      <c r="C28" s="57" t="s">
        <v>1881</v>
      </c>
      <c r="D28" s="54" t="s">
        <v>1882</v>
      </c>
      <c r="E28" s="6" t="s">
        <v>443</v>
      </c>
      <c r="F28" s="19">
        <v>882900</v>
      </c>
      <c r="G28" s="24">
        <v>599.04999999999995</v>
      </c>
      <c r="H28" s="24">
        <v>2.21</v>
      </c>
      <c r="I28" s="31"/>
      <c r="J28" s="31"/>
      <c r="K28" s="35"/>
    </row>
    <row r="29" spans="2:11" x14ac:dyDescent="0.25">
      <c r="B29" s="8" t="s">
        <v>506</v>
      </c>
      <c r="C29" s="57" t="s">
        <v>507</v>
      </c>
      <c r="D29" s="54" t="s">
        <v>508</v>
      </c>
      <c r="E29" s="6" t="s">
        <v>340</v>
      </c>
      <c r="F29" s="19">
        <v>67339</v>
      </c>
      <c r="G29" s="24">
        <v>597.5</v>
      </c>
      <c r="H29" s="24">
        <v>2.2000000000000002</v>
      </c>
      <c r="I29" s="31"/>
      <c r="J29" s="31"/>
      <c r="K29" s="35"/>
    </row>
    <row r="30" spans="2:11" x14ac:dyDescent="0.25">
      <c r="B30" s="8" t="s">
        <v>930</v>
      </c>
      <c r="C30" s="57" t="s">
        <v>931</v>
      </c>
      <c r="D30" s="54" t="s">
        <v>932</v>
      </c>
      <c r="E30" s="6" t="s">
        <v>67</v>
      </c>
      <c r="F30" s="19">
        <v>82000</v>
      </c>
      <c r="G30" s="24">
        <v>581.54</v>
      </c>
      <c r="H30" s="24">
        <v>2.14</v>
      </c>
      <c r="I30" s="31"/>
      <c r="J30" s="31"/>
      <c r="K30" s="35"/>
    </row>
    <row r="31" spans="2:11" x14ac:dyDescent="0.25">
      <c r="B31" s="8" t="s">
        <v>210</v>
      </c>
      <c r="C31" s="57" t="s">
        <v>211</v>
      </c>
      <c r="D31" s="54" t="s">
        <v>212</v>
      </c>
      <c r="E31" s="6" t="s">
        <v>104</v>
      </c>
      <c r="F31" s="19">
        <v>59400</v>
      </c>
      <c r="G31" s="24">
        <v>581.14</v>
      </c>
      <c r="H31" s="24">
        <v>2.14</v>
      </c>
      <c r="I31" s="31"/>
      <c r="J31" s="31"/>
      <c r="K31" s="35"/>
    </row>
    <row r="32" spans="2:11" x14ac:dyDescent="0.25">
      <c r="B32" s="8" t="s">
        <v>381</v>
      </c>
      <c r="C32" s="57" t="s">
        <v>382</v>
      </c>
      <c r="D32" s="54" t="s">
        <v>383</v>
      </c>
      <c r="E32" s="6" t="s">
        <v>384</v>
      </c>
      <c r="F32" s="19">
        <v>164493</v>
      </c>
      <c r="G32" s="24">
        <v>573.5</v>
      </c>
      <c r="H32" s="24">
        <v>2.11</v>
      </c>
      <c r="I32" s="31"/>
      <c r="J32" s="31"/>
      <c r="K32" s="35"/>
    </row>
    <row r="33" spans="2:11" x14ac:dyDescent="0.25">
      <c r="B33" s="8" t="s">
        <v>811</v>
      </c>
      <c r="C33" s="57" t="s">
        <v>812</v>
      </c>
      <c r="D33" s="54" t="s">
        <v>813</v>
      </c>
      <c r="E33" s="6" t="s">
        <v>152</v>
      </c>
      <c r="F33" s="19">
        <v>20618</v>
      </c>
      <c r="G33" s="24">
        <v>561.20000000000005</v>
      </c>
      <c r="H33" s="24">
        <v>2.0699999999999998</v>
      </c>
      <c r="I33" s="31"/>
      <c r="J33" s="31"/>
      <c r="K33" s="35"/>
    </row>
    <row r="34" spans="2:11" x14ac:dyDescent="0.25">
      <c r="B34" s="8" t="s">
        <v>375</v>
      </c>
      <c r="C34" s="57" t="s">
        <v>376</v>
      </c>
      <c r="D34" s="54" t="s">
        <v>377</v>
      </c>
      <c r="E34" s="6" t="s">
        <v>100</v>
      </c>
      <c r="F34" s="19">
        <v>264300</v>
      </c>
      <c r="G34" s="24">
        <v>557.66999999999996</v>
      </c>
      <c r="H34" s="24">
        <v>2.06</v>
      </c>
      <c r="I34" s="31"/>
      <c r="J34" s="31"/>
      <c r="K34" s="35"/>
    </row>
    <row r="35" spans="2:11" x14ac:dyDescent="0.25">
      <c r="B35" s="8" t="s">
        <v>502</v>
      </c>
      <c r="C35" s="57" t="s">
        <v>503</v>
      </c>
      <c r="D35" s="54" t="s">
        <v>504</v>
      </c>
      <c r="E35" s="6" t="s">
        <v>505</v>
      </c>
      <c r="F35" s="19">
        <v>82000</v>
      </c>
      <c r="G35" s="24">
        <v>527.88</v>
      </c>
      <c r="H35" s="24">
        <v>1.95</v>
      </c>
      <c r="I35" s="31"/>
      <c r="J35" s="31"/>
      <c r="K35" s="35"/>
    </row>
    <row r="36" spans="2:11" x14ac:dyDescent="0.25">
      <c r="B36" s="8" t="s">
        <v>846</v>
      </c>
      <c r="C36" s="57" t="s">
        <v>847</v>
      </c>
      <c r="D36" s="54" t="s">
        <v>848</v>
      </c>
      <c r="E36" s="6" t="s">
        <v>225</v>
      </c>
      <c r="F36" s="19">
        <v>26300</v>
      </c>
      <c r="G36" s="24">
        <v>520.53</v>
      </c>
      <c r="H36" s="24">
        <v>1.92</v>
      </c>
      <c r="I36" s="31"/>
      <c r="J36" s="31"/>
      <c r="K36" s="35"/>
    </row>
    <row r="37" spans="2:11" x14ac:dyDescent="0.25">
      <c r="B37" s="8" t="s">
        <v>852</v>
      </c>
      <c r="C37" s="57" t="s">
        <v>853</v>
      </c>
      <c r="D37" s="54" t="s">
        <v>854</v>
      </c>
      <c r="E37" s="6" t="s">
        <v>225</v>
      </c>
      <c r="F37" s="19">
        <v>40820</v>
      </c>
      <c r="G37" s="24">
        <v>444.9</v>
      </c>
      <c r="H37" s="24">
        <v>1.64</v>
      </c>
      <c r="I37" s="31"/>
      <c r="J37" s="31"/>
      <c r="K37" s="35"/>
    </row>
    <row r="38" spans="2:11" x14ac:dyDescent="0.25">
      <c r="B38" s="8" t="s">
        <v>403</v>
      </c>
      <c r="C38" s="57" t="s">
        <v>404</v>
      </c>
      <c r="D38" s="54" t="s">
        <v>405</v>
      </c>
      <c r="E38" s="6" t="s">
        <v>78</v>
      </c>
      <c r="F38" s="19">
        <v>25500</v>
      </c>
      <c r="G38" s="24">
        <v>441</v>
      </c>
      <c r="H38" s="24">
        <v>1.63</v>
      </c>
      <c r="I38" s="31"/>
      <c r="J38" s="31"/>
      <c r="K38" s="35"/>
    </row>
    <row r="39" spans="2:11" x14ac:dyDescent="0.25">
      <c r="B39" s="8" t="s">
        <v>840</v>
      </c>
      <c r="C39" s="57" t="s">
        <v>841</v>
      </c>
      <c r="D39" s="54" t="s">
        <v>842</v>
      </c>
      <c r="E39" s="6" t="s">
        <v>135</v>
      </c>
      <c r="F39" s="19">
        <v>21212</v>
      </c>
      <c r="G39" s="24">
        <v>420.53</v>
      </c>
      <c r="H39" s="24">
        <v>1.55</v>
      </c>
      <c r="I39" s="31"/>
      <c r="J39" s="31"/>
      <c r="K39" s="35"/>
    </row>
    <row r="40" spans="2:11" x14ac:dyDescent="0.25">
      <c r="B40" s="8" t="s">
        <v>754</v>
      </c>
      <c r="C40" s="57" t="s">
        <v>755</v>
      </c>
      <c r="D40" s="54" t="s">
        <v>756</v>
      </c>
      <c r="E40" s="6" t="s">
        <v>156</v>
      </c>
      <c r="F40" s="19">
        <v>59950</v>
      </c>
      <c r="G40" s="24">
        <v>417.52</v>
      </c>
      <c r="H40" s="24">
        <v>1.54</v>
      </c>
      <c r="I40" s="31"/>
      <c r="J40" s="31"/>
      <c r="K40" s="35"/>
    </row>
    <row r="41" spans="2:11" x14ac:dyDescent="0.25">
      <c r="B41" s="8" t="s">
        <v>1585</v>
      </c>
      <c r="C41" s="57" t="s">
        <v>1586</v>
      </c>
      <c r="D41" s="54" t="s">
        <v>1587</v>
      </c>
      <c r="E41" s="6" t="s">
        <v>190</v>
      </c>
      <c r="F41" s="19">
        <v>52975</v>
      </c>
      <c r="G41" s="24">
        <v>408.15</v>
      </c>
      <c r="H41" s="24">
        <v>1.51</v>
      </c>
      <c r="I41" s="31"/>
      <c r="J41" s="31"/>
      <c r="K41" s="35"/>
    </row>
    <row r="42" spans="2:11" x14ac:dyDescent="0.25">
      <c r="B42" s="8" t="s">
        <v>259</v>
      </c>
      <c r="C42" s="57" t="s">
        <v>260</v>
      </c>
      <c r="D42" s="54" t="s">
        <v>261</v>
      </c>
      <c r="E42" s="6" t="s">
        <v>78</v>
      </c>
      <c r="F42" s="19">
        <v>5970</v>
      </c>
      <c r="G42" s="24">
        <v>405.8</v>
      </c>
      <c r="H42" s="24">
        <v>1.5</v>
      </c>
      <c r="I42" s="31"/>
      <c r="J42" s="31"/>
      <c r="K42" s="35"/>
    </row>
    <row r="43" spans="2:11" x14ac:dyDescent="0.25">
      <c r="B43" s="8" t="s">
        <v>256</v>
      </c>
      <c r="C43" s="57" t="s">
        <v>257</v>
      </c>
      <c r="D43" s="54" t="s">
        <v>258</v>
      </c>
      <c r="E43" s="6" t="s">
        <v>100</v>
      </c>
      <c r="F43" s="19">
        <v>31000</v>
      </c>
      <c r="G43" s="24">
        <v>383.89</v>
      </c>
      <c r="H43" s="24">
        <v>1.42</v>
      </c>
      <c r="I43" s="31"/>
      <c r="J43" s="31"/>
      <c r="K43" s="35"/>
    </row>
    <row r="44" spans="2:11" x14ac:dyDescent="0.25">
      <c r="B44" s="8" t="s">
        <v>75</v>
      </c>
      <c r="C44" s="57" t="s">
        <v>76</v>
      </c>
      <c r="D44" s="54" t="s">
        <v>77</v>
      </c>
      <c r="E44" s="6" t="s">
        <v>78</v>
      </c>
      <c r="F44" s="19">
        <v>18500</v>
      </c>
      <c r="G44" s="24">
        <v>374.77</v>
      </c>
      <c r="H44" s="24">
        <v>1.38</v>
      </c>
      <c r="I44" s="31"/>
      <c r="J44" s="31"/>
      <c r="K44" s="35"/>
    </row>
    <row r="45" spans="2:11" x14ac:dyDescent="0.25">
      <c r="B45" s="8" t="s">
        <v>2182</v>
      </c>
      <c r="C45" s="57" t="s">
        <v>2183</v>
      </c>
      <c r="D45" s="54" t="s">
        <v>2184</v>
      </c>
      <c r="E45" s="6" t="s">
        <v>100</v>
      </c>
      <c r="F45" s="19">
        <v>35292</v>
      </c>
      <c r="G45" s="24">
        <v>363.24</v>
      </c>
      <c r="H45" s="24">
        <v>1.34</v>
      </c>
      <c r="I45" s="31"/>
      <c r="J45" s="31"/>
      <c r="K45" s="35"/>
    </row>
    <row r="46" spans="2:11" x14ac:dyDescent="0.25">
      <c r="B46" s="8" t="s">
        <v>807</v>
      </c>
      <c r="C46" s="57" t="s">
        <v>808</v>
      </c>
      <c r="D46" s="54" t="s">
        <v>809</v>
      </c>
      <c r="E46" s="6" t="s">
        <v>810</v>
      </c>
      <c r="F46" s="19">
        <v>193000</v>
      </c>
      <c r="G46" s="24">
        <v>356.76</v>
      </c>
      <c r="H46" s="24">
        <v>1.32</v>
      </c>
      <c r="I46" s="31"/>
      <c r="J46" s="31"/>
      <c r="K46" s="35"/>
    </row>
    <row r="47" spans="2:11" x14ac:dyDescent="0.25">
      <c r="B47" s="8" t="s">
        <v>163</v>
      </c>
      <c r="C47" s="57" t="s">
        <v>164</v>
      </c>
      <c r="D47" s="54" t="s">
        <v>165</v>
      </c>
      <c r="E47" s="6" t="s">
        <v>166</v>
      </c>
      <c r="F47" s="19">
        <v>21000</v>
      </c>
      <c r="G47" s="24">
        <v>348.4</v>
      </c>
      <c r="H47" s="24">
        <v>1.28</v>
      </c>
      <c r="I47" s="31"/>
      <c r="J47" s="31"/>
      <c r="K47" s="35"/>
    </row>
    <row r="48" spans="2:11" x14ac:dyDescent="0.25">
      <c r="B48" s="8" t="s">
        <v>766</v>
      </c>
      <c r="C48" s="57" t="s">
        <v>767</v>
      </c>
      <c r="D48" s="54" t="s">
        <v>768</v>
      </c>
      <c r="E48" s="6" t="s">
        <v>251</v>
      </c>
      <c r="F48" s="19">
        <v>13000</v>
      </c>
      <c r="G48" s="24">
        <v>328.86</v>
      </c>
      <c r="H48" s="24">
        <v>1.21</v>
      </c>
      <c r="I48" s="31"/>
      <c r="J48" s="31"/>
      <c r="K48" s="35"/>
    </row>
    <row r="49" spans="2:11" x14ac:dyDescent="0.25">
      <c r="B49" s="8" t="s">
        <v>207</v>
      </c>
      <c r="C49" s="57" t="s">
        <v>208</v>
      </c>
      <c r="D49" s="54" t="s">
        <v>209</v>
      </c>
      <c r="E49" s="6" t="s">
        <v>135</v>
      </c>
      <c r="F49" s="19">
        <v>24700</v>
      </c>
      <c r="G49" s="24">
        <v>311.08</v>
      </c>
      <c r="H49" s="24">
        <v>1.1499999999999999</v>
      </c>
      <c r="I49" s="31"/>
      <c r="J49" s="31"/>
      <c r="K49" s="35"/>
    </row>
    <row r="50" spans="2:11" x14ac:dyDescent="0.25">
      <c r="B50" s="8" t="s">
        <v>132</v>
      </c>
      <c r="C50" s="57" t="s">
        <v>133</v>
      </c>
      <c r="D50" s="54" t="s">
        <v>134</v>
      </c>
      <c r="E50" s="6" t="s">
        <v>135</v>
      </c>
      <c r="F50" s="19">
        <v>6800</v>
      </c>
      <c r="G50" s="24">
        <v>265.47000000000003</v>
      </c>
      <c r="H50" s="24">
        <v>0.98</v>
      </c>
      <c r="I50" s="31"/>
      <c r="J50" s="31"/>
      <c r="K50" s="35"/>
    </row>
    <row r="51" spans="2:11" x14ac:dyDescent="0.25">
      <c r="B51" s="8" t="s">
        <v>1898</v>
      </c>
      <c r="C51" s="57" t="s">
        <v>1899</v>
      </c>
      <c r="D51" s="54" t="s">
        <v>1900</v>
      </c>
      <c r="E51" s="6" t="s">
        <v>104</v>
      </c>
      <c r="F51" s="19">
        <v>17400</v>
      </c>
      <c r="G51" s="24">
        <v>238.02</v>
      </c>
      <c r="H51" s="24">
        <v>0.88</v>
      </c>
      <c r="I51" s="31"/>
      <c r="J51" s="31"/>
      <c r="K51" s="35"/>
    </row>
    <row r="52" spans="2:11" x14ac:dyDescent="0.25">
      <c r="C52" s="58" t="s">
        <v>39</v>
      </c>
      <c r="D52" s="54"/>
      <c r="E52" s="6"/>
      <c r="F52" s="19"/>
      <c r="G52" s="25">
        <v>26180.85</v>
      </c>
      <c r="H52" s="25">
        <v>96.54</v>
      </c>
      <c r="I52" s="31"/>
      <c r="J52" s="31"/>
      <c r="K52" s="35"/>
    </row>
    <row r="53" spans="2:11" x14ac:dyDescent="0.25">
      <c r="C53" s="57"/>
      <c r="D53" s="54"/>
      <c r="E53" s="6"/>
      <c r="F53" s="19"/>
      <c r="G53" s="24"/>
      <c r="H53" s="24"/>
      <c r="I53" s="31"/>
      <c r="J53" s="31"/>
      <c r="K53" s="35"/>
    </row>
    <row r="54" spans="2:11" x14ac:dyDescent="0.25">
      <c r="C54" s="58" t="s">
        <v>3</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4</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5</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6</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9</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10</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11</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13</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14</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15</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16</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645.54999999999995</v>
      </c>
      <c r="H92" s="24">
        <v>2.38</v>
      </c>
      <c r="I92" s="31"/>
      <c r="J92" s="31"/>
      <c r="K92" s="35"/>
    </row>
    <row r="93" spans="1:54" x14ac:dyDescent="0.25">
      <c r="C93" s="58" t="s">
        <v>39</v>
      </c>
      <c r="D93" s="54"/>
      <c r="E93" s="6"/>
      <c r="F93" s="19"/>
      <c r="G93" s="25">
        <v>645.54999999999995</v>
      </c>
      <c r="H93" s="25">
        <v>2.38</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4705</v>
      </c>
      <c r="D96" s="54"/>
      <c r="E96" s="6"/>
      <c r="F96" s="19"/>
      <c r="G96" s="24" t="s">
        <v>2</v>
      </c>
      <c r="H96" s="24" t="s">
        <v>2</v>
      </c>
      <c r="I96" s="31"/>
      <c r="J96" s="31"/>
      <c r="K96" s="35"/>
      <c r="L96" s="3"/>
      <c r="AI96" s="3"/>
      <c r="AV96" s="3"/>
      <c r="AX96" s="3"/>
      <c r="BB96" s="3"/>
    </row>
    <row r="97" spans="2:11" x14ac:dyDescent="0.25">
      <c r="B97" s="8"/>
      <c r="C97" s="57" t="s">
        <v>40</v>
      </c>
      <c r="D97" s="54"/>
      <c r="E97" s="6"/>
      <c r="F97" s="19"/>
      <c r="G97" s="24">
        <v>291.31</v>
      </c>
      <c r="H97" s="24">
        <v>1.08</v>
      </c>
      <c r="I97" s="31"/>
      <c r="J97" s="31"/>
      <c r="K97" s="35"/>
    </row>
    <row r="98" spans="2:11" x14ac:dyDescent="0.25">
      <c r="C98" s="58" t="s">
        <v>39</v>
      </c>
      <c r="D98" s="54"/>
      <c r="E98" s="6"/>
      <c r="F98" s="19"/>
      <c r="G98" s="25">
        <v>291.31</v>
      </c>
      <c r="H98" s="25">
        <v>1.08</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27117.71</v>
      </c>
      <c r="H100" s="26">
        <v>100</v>
      </c>
      <c r="I100" s="32"/>
      <c r="J100" s="32"/>
      <c r="K100" s="36"/>
    </row>
    <row r="103" spans="2:11" x14ac:dyDescent="0.25">
      <c r="C103" s="1" t="s">
        <v>42</v>
      </c>
    </row>
    <row r="104" spans="2:11" x14ac:dyDescent="0.25">
      <c r="C104" s="37" t="s">
        <v>43</v>
      </c>
      <c r="D104" s="37"/>
      <c r="E104" s="37"/>
      <c r="F104" s="37"/>
      <c r="G104" s="37"/>
      <c r="H104" s="37"/>
      <c r="I104" s="37"/>
      <c r="J104" s="37"/>
      <c r="K104" s="37"/>
    </row>
    <row r="105" spans="2:11" x14ac:dyDescent="0.25">
      <c r="C105" s="2" t="s">
        <v>44</v>
      </c>
    </row>
    <row r="106" spans="2:11" x14ac:dyDescent="0.25">
      <c r="C106" s="2" t="s">
        <v>45</v>
      </c>
    </row>
    <row r="107" spans="2:11" x14ac:dyDescent="0.25">
      <c r="C107" s="2" t="s">
        <v>46</v>
      </c>
    </row>
    <row r="108" spans="2:11" x14ac:dyDescent="0.25">
      <c r="C108" s="2" t="s">
        <v>47</v>
      </c>
    </row>
    <row r="110" spans="2:11" x14ac:dyDescent="0.25">
      <c r="C110" s="77" t="s">
        <v>4788</v>
      </c>
      <c r="E110" s="77" t="s">
        <v>4789</v>
      </c>
      <c r="F110" s="78"/>
    </row>
    <row r="111" spans="2:11" x14ac:dyDescent="0.25">
      <c r="E111" s="2" t="s">
        <v>4792</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IV119"/>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2626</v>
      </c>
      <c r="J2" s="38" t="s">
        <v>4517</v>
      </c>
    </row>
    <row r="3" spans="1:54" ht="16.5" x14ac:dyDescent="0.3">
      <c r="C3" s="1" t="s">
        <v>26</v>
      </c>
      <c r="D3" s="21" t="s">
        <v>2627</v>
      </c>
      <c r="F3" s="71" t="s">
        <v>4727</v>
      </c>
      <c r="G3" s="13" t="s">
        <v>4452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2027</v>
      </c>
      <c r="C10" s="57" t="s">
        <v>2028</v>
      </c>
      <c r="D10" s="54" t="s">
        <v>2029</v>
      </c>
      <c r="E10" s="6" t="s">
        <v>152</v>
      </c>
      <c r="F10" s="19">
        <v>1394</v>
      </c>
      <c r="G10" s="24">
        <v>42.6</v>
      </c>
      <c r="H10" s="24">
        <v>3.53</v>
      </c>
      <c r="I10" s="31"/>
      <c r="J10" s="31"/>
      <c r="K10" s="35"/>
    </row>
    <row r="11" spans="1:54" x14ac:dyDescent="0.25">
      <c r="B11" s="8" t="s">
        <v>1959</v>
      </c>
      <c r="C11" s="57" t="s">
        <v>1960</v>
      </c>
      <c r="D11" s="54" t="s">
        <v>1961</v>
      </c>
      <c r="E11" s="6" t="s">
        <v>152</v>
      </c>
      <c r="F11" s="19">
        <v>34157</v>
      </c>
      <c r="G11" s="24">
        <v>42.25</v>
      </c>
      <c r="H11" s="24">
        <v>3.5</v>
      </c>
      <c r="I11" s="31"/>
      <c r="J11" s="31"/>
      <c r="K11" s="35"/>
    </row>
    <row r="12" spans="1:54" x14ac:dyDescent="0.25">
      <c r="B12" s="8" t="s">
        <v>549</v>
      </c>
      <c r="C12" s="57" t="s">
        <v>550</v>
      </c>
      <c r="D12" s="54" t="s">
        <v>551</v>
      </c>
      <c r="E12" s="6" t="s">
        <v>152</v>
      </c>
      <c r="F12" s="19">
        <v>932</v>
      </c>
      <c r="G12" s="24">
        <v>38.01</v>
      </c>
      <c r="H12" s="24">
        <v>3.15</v>
      </c>
      <c r="I12" s="31"/>
      <c r="J12" s="31"/>
      <c r="K12" s="35"/>
    </row>
    <row r="13" spans="1:54" x14ac:dyDescent="0.25">
      <c r="B13" s="8" t="s">
        <v>2549</v>
      </c>
      <c r="C13" s="57" t="s">
        <v>2550</v>
      </c>
      <c r="D13" s="54" t="s">
        <v>2551</v>
      </c>
      <c r="E13" s="6" t="s">
        <v>318</v>
      </c>
      <c r="F13" s="19">
        <v>2911</v>
      </c>
      <c r="G13" s="24">
        <v>36</v>
      </c>
      <c r="H13" s="24">
        <v>2.98</v>
      </c>
      <c r="I13" s="31"/>
      <c r="J13" s="31"/>
      <c r="K13" s="35"/>
    </row>
    <row r="14" spans="1:54" x14ac:dyDescent="0.25">
      <c r="B14" s="8" t="s">
        <v>1895</v>
      </c>
      <c r="C14" s="57" t="s">
        <v>1896</v>
      </c>
      <c r="D14" s="54" t="s">
        <v>1897</v>
      </c>
      <c r="E14" s="6" t="s">
        <v>96</v>
      </c>
      <c r="F14" s="19">
        <v>1729</v>
      </c>
      <c r="G14" s="24">
        <v>35.479999999999997</v>
      </c>
      <c r="H14" s="24">
        <v>2.94</v>
      </c>
      <c r="I14" s="31"/>
      <c r="J14" s="31"/>
      <c r="K14" s="35"/>
    </row>
    <row r="15" spans="1:54" x14ac:dyDescent="0.25">
      <c r="B15" s="8" t="s">
        <v>1964</v>
      </c>
      <c r="C15" s="57" t="s">
        <v>1965</v>
      </c>
      <c r="D15" s="54" t="s">
        <v>1966</v>
      </c>
      <c r="E15" s="6" t="s">
        <v>290</v>
      </c>
      <c r="F15" s="19">
        <v>10541</v>
      </c>
      <c r="G15" s="24">
        <v>35</v>
      </c>
      <c r="H15" s="24">
        <v>2.9</v>
      </c>
      <c r="I15" s="31"/>
      <c r="J15" s="31"/>
      <c r="K15" s="35"/>
    </row>
    <row r="16" spans="1:54" x14ac:dyDescent="0.25">
      <c r="B16" s="8" t="s">
        <v>1999</v>
      </c>
      <c r="C16" s="57" t="s">
        <v>1520</v>
      </c>
      <c r="D16" s="54" t="s">
        <v>2000</v>
      </c>
      <c r="E16" s="6" t="s">
        <v>96</v>
      </c>
      <c r="F16" s="19">
        <v>9038</v>
      </c>
      <c r="G16" s="24">
        <v>34.57</v>
      </c>
      <c r="H16" s="24">
        <v>2.86</v>
      </c>
      <c r="I16" s="31"/>
      <c r="J16" s="31"/>
      <c r="K16" s="35"/>
    </row>
    <row r="17" spans="2:11" x14ac:dyDescent="0.25">
      <c r="B17" s="8" t="s">
        <v>1983</v>
      </c>
      <c r="C17" s="57" t="s">
        <v>1984</v>
      </c>
      <c r="D17" s="54" t="s">
        <v>1985</v>
      </c>
      <c r="E17" s="6" t="s">
        <v>1976</v>
      </c>
      <c r="F17" s="19">
        <v>1166</v>
      </c>
      <c r="G17" s="24">
        <v>32.69</v>
      </c>
      <c r="H17" s="24">
        <v>2.71</v>
      </c>
      <c r="I17" s="31"/>
      <c r="J17" s="31"/>
      <c r="K17" s="35"/>
    </row>
    <row r="18" spans="2:11" x14ac:dyDescent="0.25">
      <c r="B18" s="8" t="s">
        <v>93</v>
      </c>
      <c r="C18" s="57" t="s">
        <v>94</v>
      </c>
      <c r="D18" s="54" t="s">
        <v>95</v>
      </c>
      <c r="E18" s="6" t="s">
        <v>96</v>
      </c>
      <c r="F18" s="19">
        <v>2508</v>
      </c>
      <c r="G18" s="24">
        <v>31.61</v>
      </c>
      <c r="H18" s="24">
        <v>2.62</v>
      </c>
      <c r="I18" s="31"/>
      <c r="J18" s="31"/>
      <c r="K18" s="35"/>
    </row>
    <row r="19" spans="2:11" x14ac:dyDescent="0.25">
      <c r="B19" s="8" t="s">
        <v>834</v>
      </c>
      <c r="C19" s="57" t="s">
        <v>835</v>
      </c>
      <c r="D19" s="54" t="s">
        <v>836</v>
      </c>
      <c r="E19" s="6" t="s">
        <v>225</v>
      </c>
      <c r="F19" s="19">
        <v>4596</v>
      </c>
      <c r="G19" s="24">
        <v>31.6</v>
      </c>
      <c r="H19" s="24">
        <v>2.62</v>
      </c>
      <c r="I19" s="31"/>
      <c r="J19" s="31"/>
      <c r="K19" s="35"/>
    </row>
    <row r="20" spans="2:11" x14ac:dyDescent="0.25">
      <c r="B20" s="8" t="s">
        <v>892</v>
      </c>
      <c r="C20" s="57" t="s">
        <v>893</v>
      </c>
      <c r="D20" s="54" t="s">
        <v>894</v>
      </c>
      <c r="E20" s="6" t="s">
        <v>197</v>
      </c>
      <c r="F20" s="19">
        <v>23731</v>
      </c>
      <c r="G20" s="24">
        <v>30.8</v>
      </c>
      <c r="H20" s="24">
        <v>2.5499999999999998</v>
      </c>
      <c r="I20" s="31"/>
      <c r="J20" s="31"/>
      <c r="K20" s="35"/>
    </row>
    <row r="21" spans="2:11" x14ac:dyDescent="0.25">
      <c r="B21" s="8" t="s">
        <v>75</v>
      </c>
      <c r="C21" s="57" t="s">
        <v>76</v>
      </c>
      <c r="D21" s="54" t="s">
        <v>77</v>
      </c>
      <c r="E21" s="6" t="s">
        <v>78</v>
      </c>
      <c r="F21" s="19">
        <v>1478</v>
      </c>
      <c r="G21" s="24">
        <v>29.93</v>
      </c>
      <c r="H21" s="24">
        <v>2.48</v>
      </c>
      <c r="I21" s="31"/>
      <c r="J21" s="31"/>
      <c r="K21" s="35"/>
    </row>
    <row r="22" spans="2:11" x14ac:dyDescent="0.25">
      <c r="B22" s="8" t="s">
        <v>1953</v>
      </c>
      <c r="C22" s="57" t="s">
        <v>1954</v>
      </c>
      <c r="D22" s="54" t="s">
        <v>1955</v>
      </c>
      <c r="E22" s="6" t="s">
        <v>145</v>
      </c>
      <c r="F22" s="19">
        <v>3852</v>
      </c>
      <c r="G22" s="24">
        <v>27.99</v>
      </c>
      <c r="H22" s="24">
        <v>2.3199999999999998</v>
      </c>
      <c r="I22" s="31"/>
      <c r="J22" s="31"/>
      <c r="K22" s="35"/>
    </row>
    <row r="23" spans="2:11" x14ac:dyDescent="0.25">
      <c r="B23" s="8" t="s">
        <v>406</v>
      </c>
      <c r="C23" s="57" t="s">
        <v>407</v>
      </c>
      <c r="D23" s="54" t="s">
        <v>408</v>
      </c>
      <c r="E23" s="6" t="s">
        <v>371</v>
      </c>
      <c r="F23" s="19">
        <v>16779</v>
      </c>
      <c r="G23" s="24">
        <v>27.19</v>
      </c>
      <c r="H23" s="24">
        <v>2.25</v>
      </c>
      <c r="I23" s="31"/>
      <c r="J23" s="31"/>
      <c r="K23" s="35"/>
    </row>
    <row r="24" spans="2:11" x14ac:dyDescent="0.25">
      <c r="B24" s="8" t="s">
        <v>309</v>
      </c>
      <c r="C24" s="57" t="s">
        <v>310</v>
      </c>
      <c r="D24" s="54" t="s">
        <v>311</v>
      </c>
      <c r="E24" s="6" t="s">
        <v>53</v>
      </c>
      <c r="F24" s="19">
        <v>11587</v>
      </c>
      <c r="G24" s="24">
        <v>26.78</v>
      </c>
      <c r="H24" s="24">
        <v>2.2200000000000002</v>
      </c>
      <c r="I24" s="31"/>
      <c r="J24" s="31"/>
      <c r="K24" s="35"/>
    </row>
    <row r="25" spans="2:11" x14ac:dyDescent="0.25">
      <c r="B25" s="8" t="s">
        <v>322</v>
      </c>
      <c r="C25" s="57" t="s">
        <v>323</v>
      </c>
      <c r="D25" s="54" t="s">
        <v>324</v>
      </c>
      <c r="E25" s="6" t="s">
        <v>251</v>
      </c>
      <c r="F25" s="19">
        <v>2355</v>
      </c>
      <c r="G25" s="24">
        <v>26.63</v>
      </c>
      <c r="H25" s="24">
        <v>2.2000000000000002</v>
      </c>
      <c r="I25" s="31"/>
      <c r="J25" s="31"/>
      <c r="K25" s="35"/>
    </row>
    <row r="26" spans="2:11" x14ac:dyDescent="0.25">
      <c r="B26" s="8" t="s">
        <v>2039</v>
      </c>
      <c r="C26" s="57" t="s">
        <v>2040</v>
      </c>
      <c r="D26" s="54" t="s">
        <v>2041</v>
      </c>
      <c r="E26" s="6" t="s">
        <v>340</v>
      </c>
      <c r="F26" s="19">
        <v>950</v>
      </c>
      <c r="G26" s="24">
        <v>25.81</v>
      </c>
      <c r="H26" s="24">
        <v>2.14</v>
      </c>
      <c r="I26" s="31"/>
      <c r="J26" s="31"/>
      <c r="K26" s="35"/>
    </row>
    <row r="27" spans="2:11" x14ac:dyDescent="0.25">
      <c r="B27" s="8" t="s">
        <v>262</v>
      </c>
      <c r="C27" s="57" t="s">
        <v>263</v>
      </c>
      <c r="D27" s="54" t="s">
        <v>264</v>
      </c>
      <c r="E27" s="6" t="s">
        <v>156</v>
      </c>
      <c r="F27" s="19">
        <v>5481</v>
      </c>
      <c r="G27" s="24">
        <v>24.02</v>
      </c>
      <c r="H27" s="24">
        <v>1.99</v>
      </c>
      <c r="I27" s="31"/>
      <c r="J27" s="31"/>
      <c r="K27" s="35"/>
    </row>
    <row r="28" spans="2:11" x14ac:dyDescent="0.25">
      <c r="B28" s="8" t="s">
        <v>1970</v>
      </c>
      <c r="C28" s="57" t="s">
        <v>1971</v>
      </c>
      <c r="D28" s="54" t="s">
        <v>1972</v>
      </c>
      <c r="E28" s="6" t="s">
        <v>74</v>
      </c>
      <c r="F28" s="19">
        <v>4573</v>
      </c>
      <c r="G28" s="24">
        <v>23.82</v>
      </c>
      <c r="H28" s="24">
        <v>1.97</v>
      </c>
      <c r="I28" s="31"/>
      <c r="J28" s="31"/>
      <c r="K28" s="35"/>
    </row>
    <row r="29" spans="2:11" x14ac:dyDescent="0.25">
      <c r="B29" s="8" t="s">
        <v>884</v>
      </c>
      <c r="C29" s="57" t="s">
        <v>706</v>
      </c>
      <c r="D29" s="54" t="s">
        <v>885</v>
      </c>
      <c r="E29" s="6" t="s">
        <v>53</v>
      </c>
      <c r="F29" s="19">
        <v>15112</v>
      </c>
      <c r="G29" s="24">
        <v>23.58</v>
      </c>
      <c r="H29" s="24">
        <v>1.95</v>
      </c>
      <c r="I29" s="31"/>
      <c r="J29" s="31"/>
      <c r="K29" s="35"/>
    </row>
    <row r="30" spans="2:11" x14ac:dyDescent="0.25">
      <c r="B30" s="8" t="s">
        <v>913</v>
      </c>
      <c r="C30" s="57" t="s">
        <v>914</v>
      </c>
      <c r="D30" s="54" t="s">
        <v>915</v>
      </c>
      <c r="E30" s="6" t="s">
        <v>152</v>
      </c>
      <c r="F30" s="19">
        <v>459</v>
      </c>
      <c r="G30" s="24">
        <v>23.58</v>
      </c>
      <c r="H30" s="24">
        <v>1.95</v>
      </c>
      <c r="I30" s="31"/>
      <c r="J30" s="31"/>
      <c r="K30" s="35"/>
    </row>
    <row r="31" spans="2:11" x14ac:dyDescent="0.25">
      <c r="B31" s="8" t="s">
        <v>2572</v>
      </c>
      <c r="C31" s="57" t="s">
        <v>2573</v>
      </c>
      <c r="D31" s="54" t="s">
        <v>2574</v>
      </c>
      <c r="E31" s="6" t="s">
        <v>53</v>
      </c>
      <c r="F31" s="19">
        <v>2995</v>
      </c>
      <c r="G31" s="24">
        <v>23.57</v>
      </c>
      <c r="H31" s="24">
        <v>1.95</v>
      </c>
      <c r="I31" s="31"/>
      <c r="J31" s="31"/>
      <c r="K31" s="35"/>
    </row>
    <row r="32" spans="2:11" x14ac:dyDescent="0.25">
      <c r="B32" s="8" t="s">
        <v>2580</v>
      </c>
      <c r="C32" s="57" t="s">
        <v>1043</v>
      </c>
      <c r="D32" s="54" t="s">
        <v>2581</v>
      </c>
      <c r="E32" s="6" t="s">
        <v>53</v>
      </c>
      <c r="F32" s="19">
        <v>109187</v>
      </c>
      <c r="G32" s="24">
        <v>23.43</v>
      </c>
      <c r="H32" s="24">
        <v>1.94</v>
      </c>
      <c r="I32" s="31"/>
      <c r="J32" s="31"/>
      <c r="K32" s="35"/>
    </row>
    <row r="33" spans="2:11" x14ac:dyDescent="0.25">
      <c r="B33" s="8" t="s">
        <v>814</v>
      </c>
      <c r="C33" s="57" t="s">
        <v>815</v>
      </c>
      <c r="D33" s="54" t="s">
        <v>816</v>
      </c>
      <c r="E33" s="6" t="s">
        <v>57</v>
      </c>
      <c r="F33" s="19">
        <v>316</v>
      </c>
      <c r="G33" s="24">
        <v>23.34</v>
      </c>
      <c r="H33" s="24">
        <v>1.93</v>
      </c>
      <c r="I33" s="31"/>
      <c r="J33" s="31"/>
      <c r="K33" s="35"/>
    </row>
    <row r="34" spans="2:11" x14ac:dyDescent="0.25">
      <c r="B34" s="8" t="s">
        <v>274</v>
      </c>
      <c r="C34" s="57" t="s">
        <v>275</v>
      </c>
      <c r="D34" s="54" t="s">
        <v>276</v>
      </c>
      <c r="E34" s="6" t="s">
        <v>112</v>
      </c>
      <c r="F34" s="19">
        <v>650</v>
      </c>
      <c r="G34" s="24">
        <v>23.01</v>
      </c>
      <c r="H34" s="24">
        <v>1.9</v>
      </c>
      <c r="I34" s="31"/>
      <c r="J34" s="31"/>
      <c r="K34" s="35"/>
    </row>
    <row r="35" spans="2:11" x14ac:dyDescent="0.25">
      <c r="B35" s="8" t="s">
        <v>543</v>
      </c>
      <c r="C35" s="57" t="s">
        <v>544</v>
      </c>
      <c r="D35" s="54" t="s">
        <v>545</v>
      </c>
      <c r="E35" s="6" t="s">
        <v>190</v>
      </c>
      <c r="F35" s="19">
        <v>768</v>
      </c>
      <c r="G35" s="24">
        <v>22.77</v>
      </c>
      <c r="H35" s="24">
        <v>1.88</v>
      </c>
      <c r="I35" s="31"/>
      <c r="J35" s="31"/>
      <c r="K35" s="35"/>
    </row>
    <row r="36" spans="2:11" x14ac:dyDescent="0.25">
      <c r="B36" s="8" t="s">
        <v>2083</v>
      </c>
      <c r="C36" s="57" t="s">
        <v>2084</v>
      </c>
      <c r="D36" s="54" t="s">
        <v>2085</v>
      </c>
      <c r="E36" s="6" t="s">
        <v>340</v>
      </c>
      <c r="F36" s="19">
        <v>904</v>
      </c>
      <c r="G36" s="24">
        <v>22.42</v>
      </c>
      <c r="H36" s="24">
        <v>1.86</v>
      </c>
      <c r="I36" s="31"/>
      <c r="J36" s="31"/>
      <c r="K36" s="35"/>
    </row>
    <row r="37" spans="2:11" x14ac:dyDescent="0.25">
      <c r="B37" s="8" t="s">
        <v>2036</v>
      </c>
      <c r="C37" s="57" t="s">
        <v>2037</v>
      </c>
      <c r="D37" s="54" t="s">
        <v>2038</v>
      </c>
      <c r="E37" s="6" t="s">
        <v>82</v>
      </c>
      <c r="F37" s="19">
        <v>554</v>
      </c>
      <c r="G37" s="24">
        <v>22.28</v>
      </c>
      <c r="H37" s="24">
        <v>1.84</v>
      </c>
      <c r="I37" s="31"/>
      <c r="J37" s="31"/>
      <c r="K37" s="35"/>
    </row>
    <row r="38" spans="2:11" x14ac:dyDescent="0.25">
      <c r="B38" s="8" t="s">
        <v>1898</v>
      </c>
      <c r="C38" s="57" t="s">
        <v>1899</v>
      </c>
      <c r="D38" s="54" t="s">
        <v>1900</v>
      </c>
      <c r="E38" s="6" t="s">
        <v>104</v>
      </c>
      <c r="F38" s="19">
        <v>1560</v>
      </c>
      <c r="G38" s="24">
        <v>21.33</v>
      </c>
      <c r="H38" s="24">
        <v>1.77</v>
      </c>
      <c r="I38" s="31"/>
      <c r="J38" s="31"/>
      <c r="K38" s="35"/>
    </row>
    <row r="39" spans="2:11" x14ac:dyDescent="0.25">
      <c r="B39" s="8" t="s">
        <v>766</v>
      </c>
      <c r="C39" s="57" t="s">
        <v>767</v>
      </c>
      <c r="D39" s="54" t="s">
        <v>768</v>
      </c>
      <c r="E39" s="6" t="s">
        <v>251</v>
      </c>
      <c r="F39" s="19">
        <v>830</v>
      </c>
      <c r="G39" s="24">
        <v>20.99</v>
      </c>
      <c r="H39" s="24">
        <v>1.74</v>
      </c>
      <c r="I39" s="31"/>
      <c r="J39" s="31"/>
      <c r="K39" s="35"/>
    </row>
    <row r="40" spans="2:11" x14ac:dyDescent="0.25">
      <c r="B40" s="8" t="s">
        <v>465</v>
      </c>
      <c r="C40" s="57" t="s">
        <v>466</v>
      </c>
      <c r="D40" s="54" t="s">
        <v>467</v>
      </c>
      <c r="E40" s="6" t="s">
        <v>244</v>
      </c>
      <c r="F40" s="19">
        <v>1468</v>
      </c>
      <c r="G40" s="24">
        <v>20.85</v>
      </c>
      <c r="H40" s="24">
        <v>1.73</v>
      </c>
      <c r="I40" s="31"/>
      <c r="J40" s="31"/>
      <c r="K40" s="35"/>
    </row>
    <row r="41" spans="2:11" x14ac:dyDescent="0.25">
      <c r="B41" s="8" t="s">
        <v>760</v>
      </c>
      <c r="C41" s="57" t="s">
        <v>761</v>
      </c>
      <c r="D41" s="54" t="s">
        <v>762</v>
      </c>
      <c r="E41" s="6" t="s">
        <v>318</v>
      </c>
      <c r="F41" s="19">
        <v>1856</v>
      </c>
      <c r="G41" s="24">
        <v>20.74</v>
      </c>
      <c r="H41" s="24">
        <v>1.72</v>
      </c>
      <c r="I41" s="31"/>
      <c r="J41" s="31"/>
      <c r="K41" s="35"/>
    </row>
    <row r="42" spans="2:11" x14ac:dyDescent="0.25">
      <c r="B42" s="8" t="s">
        <v>2558</v>
      </c>
      <c r="C42" s="57" t="s">
        <v>2559</v>
      </c>
      <c r="D42" s="54" t="s">
        <v>2560</v>
      </c>
      <c r="E42" s="6" t="s">
        <v>96</v>
      </c>
      <c r="F42" s="19">
        <v>270</v>
      </c>
      <c r="G42" s="24">
        <v>20.71</v>
      </c>
      <c r="H42" s="24">
        <v>1.71</v>
      </c>
      <c r="I42" s="31"/>
      <c r="J42" s="31"/>
      <c r="K42" s="35"/>
    </row>
    <row r="43" spans="2:11" x14ac:dyDescent="0.25">
      <c r="B43" s="8" t="s">
        <v>942</v>
      </c>
      <c r="C43" s="57" t="s">
        <v>943</v>
      </c>
      <c r="D43" s="54" t="s">
        <v>944</v>
      </c>
      <c r="E43" s="6" t="s">
        <v>251</v>
      </c>
      <c r="F43" s="19">
        <v>3640</v>
      </c>
      <c r="G43" s="24">
        <v>20.27</v>
      </c>
      <c r="H43" s="24">
        <v>1.68</v>
      </c>
      <c r="I43" s="31"/>
      <c r="J43" s="31"/>
      <c r="K43" s="35"/>
    </row>
    <row r="44" spans="2:11" x14ac:dyDescent="0.25">
      <c r="B44" s="8" t="s">
        <v>415</v>
      </c>
      <c r="C44" s="57" t="s">
        <v>416</v>
      </c>
      <c r="D44" s="54" t="s">
        <v>417</v>
      </c>
      <c r="E44" s="6" t="s">
        <v>135</v>
      </c>
      <c r="F44" s="19">
        <v>1502</v>
      </c>
      <c r="G44" s="24">
        <v>19.87</v>
      </c>
      <c r="H44" s="24">
        <v>1.64</v>
      </c>
      <c r="I44" s="31"/>
      <c r="J44" s="31"/>
      <c r="K44" s="35"/>
    </row>
    <row r="45" spans="2:11" x14ac:dyDescent="0.25">
      <c r="B45" s="8" t="s">
        <v>256</v>
      </c>
      <c r="C45" s="57" t="s">
        <v>257</v>
      </c>
      <c r="D45" s="54" t="s">
        <v>258</v>
      </c>
      <c r="E45" s="6" t="s">
        <v>100</v>
      </c>
      <c r="F45" s="19">
        <v>1594</v>
      </c>
      <c r="G45" s="24">
        <v>19.75</v>
      </c>
      <c r="H45" s="24">
        <v>1.63</v>
      </c>
      <c r="I45" s="31"/>
      <c r="J45" s="31"/>
      <c r="K45" s="35"/>
    </row>
    <row r="46" spans="2:11" x14ac:dyDescent="0.25">
      <c r="B46" s="8" t="s">
        <v>2131</v>
      </c>
      <c r="C46" s="57" t="s">
        <v>1246</v>
      </c>
      <c r="D46" s="54" t="s">
        <v>2132</v>
      </c>
      <c r="E46" s="6" t="s">
        <v>53</v>
      </c>
      <c r="F46" s="19">
        <v>21964</v>
      </c>
      <c r="G46" s="24">
        <v>19.52</v>
      </c>
      <c r="H46" s="24">
        <v>1.62</v>
      </c>
      <c r="I46" s="31"/>
      <c r="J46" s="31"/>
      <c r="K46" s="35"/>
    </row>
    <row r="47" spans="2:11" x14ac:dyDescent="0.25">
      <c r="B47" s="8" t="s">
        <v>1989</v>
      </c>
      <c r="C47" s="57" t="s">
        <v>1990</v>
      </c>
      <c r="D47" s="54" t="s">
        <v>1991</v>
      </c>
      <c r="E47" s="6" t="s">
        <v>1992</v>
      </c>
      <c r="F47" s="19">
        <v>7404</v>
      </c>
      <c r="G47" s="24">
        <v>19.14</v>
      </c>
      <c r="H47" s="24">
        <v>1.58</v>
      </c>
      <c r="I47" s="31"/>
      <c r="J47" s="31"/>
      <c r="K47" s="35"/>
    </row>
    <row r="48" spans="2:11" x14ac:dyDescent="0.25">
      <c r="B48" s="8" t="s">
        <v>996</v>
      </c>
      <c r="C48" s="57" t="s">
        <v>997</v>
      </c>
      <c r="D48" s="54" t="s">
        <v>998</v>
      </c>
      <c r="E48" s="6" t="s">
        <v>443</v>
      </c>
      <c r="F48" s="19">
        <v>3177</v>
      </c>
      <c r="G48" s="24">
        <v>18.66</v>
      </c>
      <c r="H48" s="24">
        <v>1.54</v>
      </c>
      <c r="I48" s="31"/>
      <c r="J48" s="31"/>
      <c r="K48" s="35"/>
    </row>
    <row r="49" spans="2:11" x14ac:dyDescent="0.25">
      <c r="B49" s="8" t="s">
        <v>2582</v>
      </c>
      <c r="C49" s="57" t="s">
        <v>2583</v>
      </c>
      <c r="D49" s="54" t="s">
        <v>2584</v>
      </c>
      <c r="E49" s="6" t="s">
        <v>100</v>
      </c>
      <c r="F49" s="19">
        <v>1191</v>
      </c>
      <c r="G49" s="24">
        <v>18.3</v>
      </c>
      <c r="H49" s="24">
        <v>1.51</v>
      </c>
      <c r="I49" s="31"/>
      <c r="J49" s="31"/>
      <c r="K49" s="35"/>
    </row>
    <row r="50" spans="2:11" x14ac:dyDescent="0.25">
      <c r="B50" s="8" t="s">
        <v>1920</v>
      </c>
      <c r="C50" s="57" t="s">
        <v>1921</v>
      </c>
      <c r="D50" s="54" t="s">
        <v>1922</v>
      </c>
      <c r="E50" s="6" t="s">
        <v>505</v>
      </c>
      <c r="F50" s="19">
        <v>3221</v>
      </c>
      <c r="G50" s="24">
        <v>17.66</v>
      </c>
      <c r="H50" s="24">
        <v>1.46</v>
      </c>
      <c r="I50" s="31"/>
      <c r="J50" s="31"/>
      <c r="K50" s="35"/>
    </row>
    <row r="51" spans="2:11" x14ac:dyDescent="0.25">
      <c r="B51" s="8" t="s">
        <v>1829</v>
      </c>
      <c r="C51" s="57" t="s">
        <v>1830</v>
      </c>
      <c r="D51" s="54" t="s">
        <v>1831</v>
      </c>
      <c r="E51" s="6" t="s">
        <v>443</v>
      </c>
      <c r="F51" s="19">
        <v>500</v>
      </c>
      <c r="G51" s="24">
        <v>17.559999999999999</v>
      </c>
      <c r="H51" s="24">
        <v>1.45</v>
      </c>
      <c r="I51" s="31"/>
      <c r="J51" s="31"/>
      <c r="K51" s="35"/>
    </row>
    <row r="52" spans="2:11" x14ac:dyDescent="0.25">
      <c r="B52" s="8" t="s">
        <v>219</v>
      </c>
      <c r="C52" s="57" t="s">
        <v>220</v>
      </c>
      <c r="D52" s="54" t="s">
        <v>221</v>
      </c>
      <c r="E52" s="6" t="s">
        <v>74</v>
      </c>
      <c r="F52" s="19">
        <v>61</v>
      </c>
      <c r="G52" s="24">
        <v>17.46</v>
      </c>
      <c r="H52" s="24">
        <v>1.44</v>
      </c>
      <c r="I52" s="31"/>
      <c r="J52" s="31"/>
      <c r="K52" s="35"/>
    </row>
    <row r="53" spans="2:11" x14ac:dyDescent="0.25">
      <c r="B53" s="8" t="s">
        <v>1986</v>
      </c>
      <c r="C53" s="57" t="s">
        <v>1987</v>
      </c>
      <c r="D53" s="54" t="s">
        <v>1988</v>
      </c>
      <c r="E53" s="6" t="s">
        <v>156</v>
      </c>
      <c r="F53" s="19">
        <v>1892</v>
      </c>
      <c r="G53" s="24">
        <v>16.78</v>
      </c>
      <c r="H53" s="24">
        <v>1.39</v>
      </c>
      <c r="I53" s="31"/>
      <c r="J53" s="31"/>
      <c r="K53" s="35"/>
    </row>
    <row r="54" spans="2:11" x14ac:dyDescent="0.25">
      <c r="B54" s="8" t="s">
        <v>1996</v>
      </c>
      <c r="C54" s="57" t="s">
        <v>1997</v>
      </c>
      <c r="D54" s="54" t="s">
        <v>1998</v>
      </c>
      <c r="E54" s="6" t="s">
        <v>166</v>
      </c>
      <c r="F54" s="19">
        <v>5978</v>
      </c>
      <c r="G54" s="24">
        <v>16.420000000000002</v>
      </c>
      <c r="H54" s="24">
        <v>1.36</v>
      </c>
      <c r="I54" s="31"/>
      <c r="J54" s="31"/>
      <c r="K54" s="35"/>
    </row>
    <row r="55" spans="2:11" x14ac:dyDescent="0.25">
      <c r="B55" s="8" t="s">
        <v>170</v>
      </c>
      <c r="C55" s="57" t="s">
        <v>171</v>
      </c>
      <c r="D55" s="54" t="s">
        <v>172</v>
      </c>
      <c r="E55" s="6" t="s">
        <v>173</v>
      </c>
      <c r="F55" s="19">
        <v>8955</v>
      </c>
      <c r="G55" s="24">
        <v>16.239999999999998</v>
      </c>
      <c r="H55" s="24">
        <v>1.34</v>
      </c>
      <c r="I55" s="31"/>
      <c r="J55" s="31"/>
      <c r="K55" s="35"/>
    </row>
    <row r="56" spans="2:11" x14ac:dyDescent="0.25">
      <c r="B56" s="8" t="s">
        <v>113</v>
      </c>
      <c r="C56" s="57" t="s">
        <v>114</v>
      </c>
      <c r="D56" s="54" t="s">
        <v>115</v>
      </c>
      <c r="E56" s="6" t="s">
        <v>116</v>
      </c>
      <c r="F56" s="19">
        <v>37</v>
      </c>
      <c r="G56" s="24">
        <v>14.24</v>
      </c>
      <c r="H56" s="24">
        <v>1.18</v>
      </c>
      <c r="I56" s="31"/>
      <c r="J56" s="31"/>
      <c r="K56" s="35"/>
    </row>
    <row r="57" spans="2:11" x14ac:dyDescent="0.25">
      <c r="B57" s="8" t="s">
        <v>2555</v>
      </c>
      <c r="C57" s="57" t="s">
        <v>2556</v>
      </c>
      <c r="D57" s="54" t="s">
        <v>2557</v>
      </c>
      <c r="E57" s="6" t="s">
        <v>96</v>
      </c>
      <c r="F57" s="19">
        <v>1833</v>
      </c>
      <c r="G57" s="24">
        <v>13.93</v>
      </c>
      <c r="H57" s="24">
        <v>1.1499999999999999</v>
      </c>
      <c r="I57" s="31"/>
      <c r="J57" s="31"/>
      <c r="K57" s="35"/>
    </row>
    <row r="58" spans="2:11" x14ac:dyDescent="0.25">
      <c r="B58" s="8" t="s">
        <v>153</v>
      </c>
      <c r="C58" s="57" t="s">
        <v>154</v>
      </c>
      <c r="D58" s="54" t="s">
        <v>155</v>
      </c>
      <c r="E58" s="6" t="s">
        <v>156</v>
      </c>
      <c r="F58" s="19">
        <v>2382</v>
      </c>
      <c r="G58" s="24">
        <v>13.44</v>
      </c>
      <c r="H58" s="24">
        <v>1.1100000000000001</v>
      </c>
      <c r="I58" s="31"/>
      <c r="J58" s="31"/>
      <c r="K58" s="35"/>
    </row>
    <row r="59" spans="2:11" x14ac:dyDescent="0.25">
      <c r="B59" s="8" t="s">
        <v>412</v>
      </c>
      <c r="C59" s="57" t="s">
        <v>413</v>
      </c>
      <c r="D59" s="54" t="s">
        <v>414</v>
      </c>
      <c r="E59" s="6" t="s">
        <v>244</v>
      </c>
      <c r="F59" s="19">
        <v>2420</v>
      </c>
      <c r="G59" s="24">
        <v>12.94</v>
      </c>
      <c r="H59" s="24">
        <v>1.07</v>
      </c>
      <c r="I59" s="31"/>
      <c r="J59" s="31"/>
      <c r="K59" s="35"/>
    </row>
    <row r="60" spans="2:11" x14ac:dyDescent="0.25">
      <c r="C60" s="58" t="s">
        <v>39</v>
      </c>
      <c r="D60" s="54"/>
      <c r="E60" s="6"/>
      <c r="F60" s="19"/>
      <c r="G60" s="25">
        <v>1207.56</v>
      </c>
      <c r="H60" s="25">
        <v>99.95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0.1</v>
      </c>
      <c r="H100" s="24">
        <v>0.01</v>
      </c>
      <c r="I100" s="31"/>
      <c r="J100" s="31"/>
      <c r="K100" s="35"/>
    </row>
    <row r="101" spans="1:54" x14ac:dyDescent="0.25">
      <c r="C101" s="58" t="s">
        <v>39</v>
      </c>
      <c r="D101" s="54"/>
      <c r="E101" s="6"/>
      <c r="F101" s="19"/>
      <c r="G101" s="25">
        <v>0.1</v>
      </c>
      <c r="H101" s="25">
        <v>0.01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4705</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0.59</v>
      </c>
      <c r="H105" s="24">
        <v>0.04</v>
      </c>
      <c r="I105" s="31"/>
      <c r="J105" s="31"/>
      <c r="K105" s="35"/>
    </row>
    <row r="106" spans="1:54" x14ac:dyDescent="0.25">
      <c r="C106" s="58" t="s">
        <v>39</v>
      </c>
      <c r="D106" s="54"/>
      <c r="E106" s="6"/>
      <c r="F106" s="19"/>
      <c r="G106" s="25">
        <v>0.59</v>
      </c>
      <c r="H106" s="25">
        <v>0.04</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1208.25</v>
      </c>
      <c r="H108" s="26">
        <v>100.00000000000001</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7" t="s">
        <v>4788</v>
      </c>
      <c r="E118" s="77" t="s">
        <v>4789</v>
      </c>
      <c r="F118" s="78"/>
    </row>
    <row r="119" spans="3:6" x14ac:dyDescent="0.25">
      <c r="E119" s="2" t="s">
        <v>4827</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
  <dimension ref="A1:IV100"/>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2628</v>
      </c>
      <c r="J2" s="38" t="s">
        <v>4517</v>
      </c>
    </row>
    <row r="3" spans="1:54" ht="16.5" x14ac:dyDescent="0.3">
      <c r="C3" s="1" t="s">
        <v>26</v>
      </c>
      <c r="D3" s="21" t="s">
        <v>2629</v>
      </c>
      <c r="F3" s="71" t="s">
        <v>4727</v>
      </c>
      <c r="G3" s="13" t="s">
        <v>4453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526</v>
      </c>
      <c r="C10" s="57" t="s">
        <v>527</v>
      </c>
      <c r="D10" s="54" t="s">
        <v>528</v>
      </c>
      <c r="E10" s="6" t="s">
        <v>128</v>
      </c>
      <c r="F10" s="19">
        <v>1347</v>
      </c>
      <c r="G10" s="24">
        <v>358.04</v>
      </c>
      <c r="H10" s="24">
        <v>5.12</v>
      </c>
      <c r="I10" s="31"/>
      <c r="J10" s="31"/>
      <c r="K10" s="35"/>
    </row>
    <row r="11" spans="1:54" x14ac:dyDescent="0.25">
      <c r="B11" s="8" t="s">
        <v>89</v>
      </c>
      <c r="C11" s="57" t="s">
        <v>90</v>
      </c>
      <c r="D11" s="54" t="s">
        <v>91</v>
      </c>
      <c r="E11" s="6" t="s">
        <v>92</v>
      </c>
      <c r="F11" s="19">
        <v>13317</v>
      </c>
      <c r="G11" s="24">
        <v>354.76</v>
      </c>
      <c r="H11" s="24">
        <v>5.07</v>
      </c>
      <c r="I11" s="31"/>
      <c r="J11" s="31"/>
      <c r="K11" s="35"/>
    </row>
    <row r="12" spans="1:54" x14ac:dyDescent="0.25">
      <c r="B12" s="8" t="s">
        <v>970</v>
      </c>
      <c r="C12" s="57" t="s">
        <v>971</v>
      </c>
      <c r="D12" s="54" t="s">
        <v>972</v>
      </c>
      <c r="E12" s="6" t="s">
        <v>973</v>
      </c>
      <c r="F12" s="19">
        <v>94036</v>
      </c>
      <c r="G12" s="24">
        <v>353.58</v>
      </c>
      <c r="H12" s="24">
        <v>5.0599999999999996</v>
      </c>
      <c r="I12" s="31"/>
      <c r="J12" s="31"/>
      <c r="K12" s="35"/>
    </row>
    <row r="13" spans="1:54" x14ac:dyDescent="0.25">
      <c r="B13" s="8" t="s">
        <v>216</v>
      </c>
      <c r="C13" s="57" t="s">
        <v>217</v>
      </c>
      <c r="D13" s="54" t="s">
        <v>218</v>
      </c>
      <c r="E13" s="6" t="s">
        <v>92</v>
      </c>
      <c r="F13" s="19">
        <v>75412</v>
      </c>
      <c r="G13" s="24">
        <v>348.48</v>
      </c>
      <c r="H13" s="24">
        <v>4.9800000000000004</v>
      </c>
      <c r="I13" s="31"/>
      <c r="J13" s="31"/>
      <c r="K13" s="35"/>
    </row>
    <row r="14" spans="1:54" x14ac:dyDescent="0.25">
      <c r="B14" s="8" t="s">
        <v>959</v>
      </c>
      <c r="C14" s="57" t="s">
        <v>960</v>
      </c>
      <c r="D14" s="54" t="s">
        <v>961</v>
      </c>
      <c r="E14" s="6" t="s">
        <v>104</v>
      </c>
      <c r="F14" s="19">
        <v>10174</v>
      </c>
      <c r="G14" s="24">
        <v>346.16</v>
      </c>
      <c r="H14" s="24">
        <v>4.95</v>
      </c>
      <c r="I14" s="31"/>
      <c r="J14" s="31"/>
      <c r="K14" s="35"/>
    </row>
    <row r="15" spans="1:54" x14ac:dyDescent="0.25">
      <c r="B15" s="8" t="s">
        <v>334</v>
      </c>
      <c r="C15" s="57" t="s">
        <v>335</v>
      </c>
      <c r="D15" s="54" t="s">
        <v>336</v>
      </c>
      <c r="E15" s="6" t="s">
        <v>57</v>
      </c>
      <c r="F15" s="19">
        <v>23607</v>
      </c>
      <c r="G15" s="24">
        <v>346.1</v>
      </c>
      <c r="H15" s="24">
        <v>4.95</v>
      </c>
      <c r="I15" s="31"/>
      <c r="J15" s="31"/>
      <c r="K15" s="35"/>
    </row>
    <row r="16" spans="1:54" x14ac:dyDescent="0.25">
      <c r="B16" s="8" t="s">
        <v>58</v>
      </c>
      <c r="C16" s="57" t="s">
        <v>59</v>
      </c>
      <c r="D16" s="54" t="s">
        <v>60</v>
      </c>
      <c r="E16" s="6" t="s">
        <v>57</v>
      </c>
      <c r="F16" s="19">
        <v>9069</v>
      </c>
      <c r="G16" s="24">
        <v>344.02</v>
      </c>
      <c r="H16" s="24">
        <v>4.92</v>
      </c>
      <c r="I16" s="31"/>
      <c r="J16" s="31"/>
      <c r="K16" s="35"/>
    </row>
    <row r="17" spans="2:11" x14ac:dyDescent="0.25">
      <c r="B17" s="8" t="s">
        <v>54</v>
      </c>
      <c r="C17" s="57" t="s">
        <v>55</v>
      </c>
      <c r="D17" s="54" t="s">
        <v>56</v>
      </c>
      <c r="E17" s="6" t="s">
        <v>57</v>
      </c>
      <c r="F17" s="19">
        <v>22295</v>
      </c>
      <c r="G17" s="24">
        <v>343.99</v>
      </c>
      <c r="H17" s="24">
        <v>4.92</v>
      </c>
      <c r="I17" s="31"/>
      <c r="J17" s="31"/>
      <c r="K17" s="35"/>
    </row>
    <row r="18" spans="2:11" x14ac:dyDescent="0.25">
      <c r="B18" s="8" t="s">
        <v>125</v>
      </c>
      <c r="C18" s="57" t="s">
        <v>126</v>
      </c>
      <c r="D18" s="54" t="s">
        <v>127</v>
      </c>
      <c r="E18" s="6" t="s">
        <v>128</v>
      </c>
      <c r="F18" s="19">
        <v>6223</v>
      </c>
      <c r="G18" s="24">
        <v>332.21</v>
      </c>
      <c r="H18" s="24">
        <v>4.75</v>
      </c>
      <c r="I18" s="31"/>
      <c r="J18" s="31"/>
      <c r="K18" s="35"/>
    </row>
    <row r="19" spans="2:11" x14ac:dyDescent="0.25">
      <c r="B19" s="8" t="s">
        <v>766</v>
      </c>
      <c r="C19" s="57" t="s">
        <v>767</v>
      </c>
      <c r="D19" s="54" t="s">
        <v>768</v>
      </c>
      <c r="E19" s="6" t="s">
        <v>251</v>
      </c>
      <c r="F19" s="19">
        <v>11384</v>
      </c>
      <c r="G19" s="24">
        <v>287.98</v>
      </c>
      <c r="H19" s="24">
        <v>4.12</v>
      </c>
      <c r="I19" s="31"/>
      <c r="J19" s="31"/>
      <c r="K19" s="35"/>
    </row>
    <row r="20" spans="2:11" x14ac:dyDescent="0.25">
      <c r="B20" s="8" t="s">
        <v>259</v>
      </c>
      <c r="C20" s="57" t="s">
        <v>260</v>
      </c>
      <c r="D20" s="54" t="s">
        <v>261</v>
      </c>
      <c r="E20" s="6" t="s">
        <v>78</v>
      </c>
      <c r="F20" s="19">
        <v>3925</v>
      </c>
      <c r="G20" s="24">
        <v>266.79000000000002</v>
      </c>
      <c r="H20" s="24">
        <v>3.81</v>
      </c>
      <c r="I20" s="31"/>
      <c r="J20" s="31"/>
      <c r="K20" s="35"/>
    </row>
    <row r="21" spans="2:11" x14ac:dyDescent="0.25">
      <c r="B21" s="8" t="s">
        <v>160</v>
      </c>
      <c r="C21" s="57" t="s">
        <v>161</v>
      </c>
      <c r="D21" s="54" t="s">
        <v>162</v>
      </c>
      <c r="E21" s="6" t="s">
        <v>57</v>
      </c>
      <c r="F21" s="19">
        <v>19515</v>
      </c>
      <c r="G21" s="24">
        <v>248.36</v>
      </c>
      <c r="H21" s="24">
        <v>3.55</v>
      </c>
      <c r="I21" s="31"/>
      <c r="J21" s="31"/>
      <c r="K21" s="35"/>
    </row>
    <row r="22" spans="2:11" x14ac:dyDescent="0.25">
      <c r="B22" s="8" t="s">
        <v>1973</v>
      </c>
      <c r="C22" s="57" t="s">
        <v>1974</v>
      </c>
      <c r="D22" s="54" t="s">
        <v>1975</v>
      </c>
      <c r="E22" s="6" t="s">
        <v>1976</v>
      </c>
      <c r="F22" s="19">
        <v>130970</v>
      </c>
      <c r="G22" s="24">
        <v>241.25</v>
      </c>
      <c r="H22" s="24">
        <v>3.45</v>
      </c>
      <c r="I22" s="31"/>
      <c r="J22" s="31"/>
      <c r="K22" s="35"/>
    </row>
    <row r="23" spans="2:11" x14ac:dyDescent="0.25">
      <c r="B23" s="8" t="s">
        <v>229</v>
      </c>
      <c r="C23" s="57" t="s">
        <v>230</v>
      </c>
      <c r="D23" s="54" t="s">
        <v>231</v>
      </c>
      <c r="E23" s="6" t="s">
        <v>57</v>
      </c>
      <c r="F23" s="19">
        <v>3684</v>
      </c>
      <c r="G23" s="24">
        <v>231.91</v>
      </c>
      <c r="H23" s="24">
        <v>3.32</v>
      </c>
      <c r="I23" s="31"/>
      <c r="J23" s="31"/>
      <c r="K23" s="35"/>
    </row>
    <row r="24" spans="2:11" x14ac:dyDescent="0.25">
      <c r="B24" s="8" t="s">
        <v>1983</v>
      </c>
      <c r="C24" s="57" t="s">
        <v>1984</v>
      </c>
      <c r="D24" s="54" t="s">
        <v>1985</v>
      </c>
      <c r="E24" s="6" t="s">
        <v>1976</v>
      </c>
      <c r="F24" s="19">
        <v>7827</v>
      </c>
      <c r="G24" s="24">
        <v>219.47</v>
      </c>
      <c r="H24" s="24">
        <v>3.14</v>
      </c>
      <c r="I24" s="31"/>
      <c r="J24" s="31"/>
      <c r="K24" s="35"/>
    </row>
    <row r="25" spans="2:11" x14ac:dyDescent="0.25">
      <c r="B25" s="8" t="s">
        <v>757</v>
      </c>
      <c r="C25" s="57" t="s">
        <v>758</v>
      </c>
      <c r="D25" s="54" t="s">
        <v>759</v>
      </c>
      <c r="E25" s="6" t="s">
        <v>78</v>
      </c>
      <c r="F25" s="19">
        <v>5077</v>
      </c>
      <c r="G25" s="24">
        <v>210.16</v>
      </c>
      <c r="H25" s="24">
        <v>3</v>
      </c>
      <c r="I25" s="31"/>
      <c r="J25" s="31"/>
      <c r="K25" s="35"/>
    </row>
    <row r="26" spans="2:11" x14ac:dyDescent="0.25">
      <c r="B26" s="8" t="s">
        <v>1920</v>
      </c>
      <c r="C26" s="57" t="s">
        <v>1921</v>
      </c>
      <c r="D26" s="54" t="s">
        <v>1922</v>
      </c>
      <c r="E26" s="6" t="s">
        <v>505</v>
      </c>
      <c r="F26" s="19">
        <v>35245</v>
      </c>
      <c r="G26" s="24">
        <v>193.32</v>
      </c>
      <c r="H26" s="24">
        <v>2.76</v>
      </c>
      <c r="I26" s="31"/>
      <c r="J26" s="31"/>
      <c r="K26" s="35"/>
    </row>
    <row r="27" spans="2:11" x14ac:dyDescent="0.25">
      <c r="B27" s="8" t="s">
        <v>814</v>
      </c>
      <c r="C27" s="57" t="s">
        <v>815</v>
      </c>
      <c r="D27" s="54" t="s">
        <v>816</v>
      </c>
      <c r="E27" s="6" t="s">
        <v>57</v>
      </c>
      <c r="F27" s="19">
        <v>2573</v>
      </c>
      <c r="G27" s="24">
        <v>190.13</v>
      </c>
      <c r="H27" s="24">
        <v>2.72</v>
      </c>
      <c r="I27" s="31"/>
      <c r="J27" s="31"/>
      <c r="K27" s="35"/>
    </row>
    <row r="28" spans="2:11" x14ac:dyDescent="0.25">
      <c r="B28" s="8" t="s">
        <v>113</v>
      </c>
      <c r="C28" s="57" t="s">
        <v>114</v>
      </c>
      <c r="D28" s="54" t="s">
        <v>115</v>
      </c>
      <c r="E28" s="6" t="s">
        <v>116</v>
      </c>
      <c r="F28" s="19">
        <v>491</v>
      </c>
      <c r="G28" s="24">
        <v>189.1</v>
      </c>
      <c r="H28" s="24">
        <v>2.7</v>
      </c>
      <c r="I28" s="31"/>
      <c r="J28" s="31"/>
      <c r="K28" s="35"/>
    </row>
    <row r="29" spans="2:11" x14ac:dyDescent="0.25">
      <c r="B29" s="8" t="s">
        <v>132</v>
      </c>
      <c r="C29" s="57" t="s">
        <v>133</v>
      </c>
      <c r="D29" s="54" t="s">
        <v>134</v>
      </c>
      <c r="E29" s="6" t="s">
        <v>135</v>
      </c>
      <c r="F29" s="19">
        <v>4766</v>
      </c>
      <c r="G29" s="24">
        <v>186.06</v>
      </c>
      <c r="H29" s="24">
        <v>2.66</v>
      </c>
      <c r="I29" s="31"/>
      <c r="J29" s="31"/>
      <c r="K29" s="35"/>
    </row>
    <row r="30" spans="2:11" x14ac:dyDescent="0.25">
      <c r="B30" s="8" t="s">
        <v>2039</v>
      </c>
      <c r="C30" s="57" t="s">
        <v>2040</v>
      </c>
      <c r="D30" s="54" t="s">
        <v>2041</v>
      </c>
      <c r="E30" s="6" t="s">
        <v>340</v>
      </c>
      <c r="F30" s="19">
        <v>6845</v>
      </c>
      <c r="G30" s="24">
        <v>185.85</v>
      </c>
      <c r="H30" s="24">
        <v>2.66</v>
      </c>
      <c r="I30" s="31"/>
      <c r="J30" s="31"/>
      <c r="K30" s="35"/>
    </row>
    <row r="31" spans="2:11" x14ac:dyDescent="0.25">
      <c r="B31" s="8" t="s">
        <v>117</v>
      </c>
      <c r="C31" s="57" t="s">
        <v>118</v>
      </c>
      <c r="D31" s="54" t="s">
        <v>119</v>
      </c>
      <c r="E31" s="6" t="s">
        <v>120</v>
      </c>
      <c r="F31" s="19">
        <v>5445</v>
      </c>
      <c r="G31" s="24">
        <v>174.51</v>
      </c>
      <c r="H31" s="24">
        <v>2.5</v>
      </c>
      <c r="I31" s="31"/>
      <c r="J31" s="31"/>
      <c r="K31" s="35"/>
    </row>
    <row r="32" spans="2:11" x14ac:dyDescent="0.25">
      <c r="B32" s="8" t="s">
        <v>1986</v>
      </c>
      <c r="C32" s="57" t="s">
        <v>1987</v>
      </c>
      <c r="D32" s="54" t="s">
        <v>1988</v>
      </c>
      <c r="E32" s="6" t="s">
        <v>156</v>
      </c>
      <c r="F32" s="19">
        <v>19203</v>
      </c>
      <c r="G32" s="24">
        <v>170.43</v>
      </c>
      <c r="H32" s="24">
        <v>2.44</v>
      </c>
      <c r="I32" s="31"/>
      <c r="J32" s="31"/>
      <c r="K32" s="35"/>
    </row>
    <row r="33" spans="2:11" x14ac:dyDescent="0.25">
      <c r="B33" s="8" t="s">
        <v>942</v>
      </c>
      <c r="C33" s="57" t="s">
        <v>943</v>
      </c>
      <c r="D33" s="54" t="s">
        <v>944</v>
      </c>
      <c r="E33" s="6" t="s">
        <v>251</v>
      </c>
      <c r="F33" s="19">
        <v>29815</v>
      </c>
      <c r="G33" s="24">
        <v>166.13</v>
      </c>
      <c r="H33" s="24">
        <v>2.38</v>
      </c>
      <c r="I33" s="31"/>
      <c r="J33" s="31"/>
      <c r="K33" s="35"/>
    </row>
    <row r="34" spans="2:11" x14ac:dyDescent="0.25">
      <c r="B34" s="8" t="s">
        <v>1898</v>
      </c>
      <c r="C34" s="57" t="s">
        <v>1899</v>
      </c>
      <c r="D34" s="54" t="s">
        <v>1900</v>
      </c>
      <c r="E34" s="6" t="s">
        <v>104</v>
      </c>
      <c r="F34" s="19">
        <v>12077</v>
      </c>
      <c r="G34" s="24">
        <v>165.21</v>
      </c>
      <c r="H34" s="24">
        <v>2.36</v>
      </c>
      <c r="I34" s="31"/>
      <c r="J34" s="31"/>
      <c r="K34" s="35"/>
    </row>
    <row r="35" spans="2:11" x14ac:dyDescent="0.25">
      <c r="B35" s="8" t="s">
        <v>886</v>
      </c>
      <c r="C35" s="57" t="s">
        <v>887</v>
      </c>
      <c r="D35" s="54" t="s">
        <v>888</v>
      </c>
      <c r="E35" s="6" t="s">
        <v>443</v>
      </c>
      <c r="F35" s="19">
        <v>10075</v>
      </c>
      <c r="G35" s="24">
        <v>126.1</v>
      </c>
      <c r="H35" s="24">
        <v>1.8</v>
      </c>
      <c r="I35" s="31"/>
      <c r="J35" s="31"/>
      <c r="K35" s="35"/>
    </row>
    <row r="36" spans="2:11" x14ac:dyDescent="0.25">
      <c r="B36" s="8" t="s">
        <v>121</v>
      </c>
      <c r="C36" s="57" t="s">
        <v>122</v>
      </c>
      <c r="D36" s="54" t="s">
        <v>123</v>
      </c>
      <c r="E36" s="6" t="s">
        <v>124</v>
      </c>
      <c r="F36" s="19">
        <v>2259</v>
      </c>
      <c r="G36" s="24">
        <v>118.71</v>
      </c>
      <c r="H36" s="24">
        <v>1.7</v>
      </c>
      <c r="I36" s="31"/>
      <c r="J36" s="31"/>
      <c r="K36" s="35"/>
    </row>
    <row r="37" spans="2:11" x14ac:dyDescent="0.25">
      <c r="B37" s="8" t="s">
        <v>2110</v>
      </c>
      <c r="C37" s="57" t="s">
        <v>2111</v>
      </c>
      <c r="D37" s="54" t="s">
        <v>2112</v>
      </c>
      <c r="E37" s="6" t="s">
        <v>104</v>
      </c>
      <c r="F37" s="19">
        <v>18902</v>
      </c>
      <c r="G37" s="24">
        <v>114.29</v>
      </c>
      <c r="H37" s="24">
        <v>1.63</v>
      </c>
      <c r="I37" s="31"/>
      <c r="J37" s="31"/>
      <c r="K37" s="35"/>
    </row>
    <row r="38" spans="2:11" x14ac:dyDescent="0.25">
      <c r="B38" s="8" t="s">
        <v>2063</v>
      </c>
      <c r="C38" s="57" t="s">
        <v>2064</v>
      </c>
      <c r="D38" s="54" t="s">
        <v>2065</v>
      </c>
      <c r="E38" s="6" t="s">
        <v>371</v>
      </c>
      <c r="F38" s="19">
        <v>26400</v>
      </c>
      <c r="G38" s="24">
        <v>110.44</v>
      </c>
      <c r="H38" s="24">
        <v>1.58</v>
      </c>
      <c r="I38" s="31"/>
      <c r="J38" s="31"/>
      <c r="K38" s="35"/>
    </row>
    <row r="39" spans="2:11" x14ac:dyDescent="0.25">
      <c r="B39" s="8" t="s">
        <v>2057</v>
      </c>
      <c r="C39" s="57" t="s">
        <v>2058</v>
      </c>
      <c r="D39" s="54" t="s">
        <v>2059</v>
      </c>
      <c r="E39" s="6" t="s">
        <v>166</v>
      </c>
      <c r="F39" s="19">
        <v>9836</v>
      </c>
      <c r="G39" s="24">
        <v>70.05</v>
      </c>
      <c r="H39" s="24">
        <v>1</v>
      </c>
      <c r="I39" s="31"/>
      <c r="J39" s="31"/>
      <c r="K39" s="35"/>
    </row>
    <row r="40" spans="2:11" x14ac:dyDescent="0.25">
      <c r="B40" s="8" t="s">
        <v>198</v>
      </c>
      <c r="C40" s="57" t="s">
        <v>199</v>
      </c>
      <c r="D40" s="54" t="s">
        <v>200</v>
      </c>
      <c r="E40" s="6" t="s">
        <v>96</v>
      </c>
      <c r="F40" s="19">
        <v>31</v>
      </c>
      <c r="G40" s="24">
        <v>0.46</v>
      </c>
      <c r="H40" s="24">
        <v>0.01</v>
      </c>
      <c r="I40" s="31"/>
      <c r="J40" s="31"/>
      <c r="K40" s="35"/>
    </row>
    <row r="41" spans="2:11" x14ac:dyDescent="0.25">
      <c r="C41" s="58" t="s">
        <v>39</v>
      </c>
      <c r="D41" s="54"/>
      <c r="E41" s="6"/>
      <c r="F41" s="19"/>
      <c r="G41" s="25">
        <v>6994.05</v>
      </c>
      <c r="H41" s="25">
        <v>100.01</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13</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18</v>
      </c>
      <c r="D71" s="54"/>
      <c r="E71" s="6"/>
      <c r="F71" s="19"/>
      <c r="G71" s="24"/>
      <c r="H71" s="24"/>
      <c r="I71" s="31"/>
      <c r="J71" s="31"/>
      <c r="K71" s="35"/>
    </row>
    <row r="72" spans="1:11" x14ac:dyDescent="0.25">
      <c r="A72" s="28"/>
      <c r="B72" s="28"/>
      <c r="C72" s="58" t="s">
        <v>19</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23</v>
      </c>
      <c r="D80" s="54"/>
      <c r="E80" s="6"/>
      <c r="F80" s="19"/>
      <c r="G80" s="24"/>
      <c r="H80" s="24"/>
      <c r="I80" s="31"/>
      <c r="J80" s="31"/>
      <c r="K80" s="35"/>
    </row>
    <row r="81" spans="1:54" x14ac:dyDescent="0.25">
      <c r="B81" s="8" t="s">
        <v>37</v>
      </c>
      <c r="C81" s="57" t="s">
        <v>38</v>
      </c>
      <c r="D81" s="54"/>
      <c r="E81" s="6"/>
      <c r="F81" s="19"/>
      <c r="G81" s="24">
        <v>2.06</v>
      </c>
      <c r="H81" s="24">
        <v>0.03</v>
      </c>
      <c r="I81" s="31"/>
      <c r="J81" s="31"/>
      <c r="K81" s="35"/>
    </row>
    <row r="82" spans="1:54" x14ac:dyDescent="0.25">
      <c r="C82" s="58" t="s">
        <v>39</v>
      </c>
      <c r="D82" s="54"/>
      <c r="E82" s="6"/>
      <c r="F82" s="19"/>
      <c r="G82" s="25">
        <v>2.06</v>
      </c>
      <c r="H82" s="25">
        <v>0.03</v>
      </c>
      <c r="I82" s="31"/>
      <c r="J82" s="31"/>
      <c r="K82" s="35"/>
    </row>
    <row r="83" spans="1:54" x14ac:dyDescent="0.25">
      <c r="C83" s="57"/>
      <c r="D83" s="54"/>
      <c r="E83" s="6"/>
      <c r="F83" s="19"/>
      <c r="G83" s="24"/>
      <c r="H83" s="24"/>
      <c r="I83" s="31"/>
      <c r="J83" s="31"/>
      <c r="K83" s="35"/>
    </row>
    <row r="84" spans="1:54" x14ac:dyDescent="0.25">
      <c r="A84" s="10"/>
      <c r="B84" s="28"/>
      <c r="C84" s="58" t="s">
        <v>24</v>
      </c>
      <c r="D84" s="54"/>
      <c r="E84" s="6"/>
      <c r="F84" s="19"/>
      <c r="G84" s="24"/>
      <c r="H84" s="24"/>
      <c r="I84" s="31"/>
      <c r="J84" s="31"/>
      <c r="K84" s="35"/>
    </row>
    <row r="85" spans="1:54" s="2" customFormat="1" ht="13.5" x14ac:dyDescent="0.25">
      <c r="A85" s="28"/>
      <c r="B85" s="28"/>
      <c r="C85" s="57" t="s">
        <v>4705</v>
      </c>
      <c r="D85" s="54"/>
      <c r="E85" s="6"/>
      <c r="F85" s="19"/>
      <c r="G85" s="24" t="s">
        <v>2</v>
      </c>
      <c r="H85" s="24" t="s">
        <v>2</v>
      </c>
      <c r="I85" s="31"/>
      <c r="J85" s="31"/>
      <c r="K85" s="35"/>
      <c r="L85" s="3"/>
      <c r="AI85" s="3"/>
      <c r="AV85" s="3"/>
      <c r="AX85" s="3"/>
      <c r="BB85" s="3"/>
    </row>
    <row r="86" spans="1:54" x14ac:dyDescent="0.25">
      <c r="B86" s="8"/>
      <c r="C86" s="57" t="s">
        <v>40</v>
      </c>
      <c r="D86" s="54"/>
      <c r="E86" s="6"/>
      <c r="F86" s="19"/>
      <c r="G86" s="24">
        <v>-1.9</v>
      </c>
      <c r="H86" s="24">
        <v>-0.04</v>
      </c>
      <c r="I86" s="31"/>
      <c r="J86" s="31"/>
      <c r="K86" s="35"/>
    </row>
    <row r="87" spans="1:54" x14ac:dyDescent="0.25">
      <c r="C87" s="58" t="s">
        <v>39</v>
      </c>
      <c r="D87" s="54"/>
      <c r="E87" s="6"/>
      <c r="F87" s="19"/>
      <c r="G87" s="25">
        <v>-1.9</v>
      </c>
      <c r="H87" s="25">
        <v>-0.04</v>
      </c>
      <c r="I87" s="31"/>
      <c r="J87" s="31"/>
      <c r="K87" s="35"/>
    </row>
    <row r="88" spans="1:54" x14ac:dyDescent="0.25">
      <c r="C88" s="57"/>
      <c r="D88" s="54"/>
      <c r="E88" s="6"/>
      <c r="F88" s="19"/>
      <c r="G88" s="24"/>
      <c r="H88" s="24"/>
      <c r="I88" s="31"/>
      <c r="J88" s="31"/>
      <c r="K88" s="35"/>
    </row>
    <row r="89" spans="1:54" x14ac:dyDescent="0.25">
      <c r="C89" s="60" t="s">
        <v>41</v>
      </c>
      <c r="D89" s="55"/>
      <c r="E89" s="5"/>
      <c r="F89" s="20"/>
      <c r="G89" s="26">
        <v>6994.21</v>
      </c>
      <c r="H89" s="26">
        <v>100</v>
      </c>
      <c r="I89" s="32"/>
      <c r="J89" s="32"/>
      <c r="K89" s="36"/>
    </row>
    <row r="92" spans="1:54" x14ac:dyDescent="0.25">
      <c r="C92" s="1" t="s">
        <v>42</v>
      </c>
    </row>
    <row r="93" spans="1:54" x14ac:dyDescent="0.25">
      <c r="C93" s="37" t="s">
        <v>43</v>
      </c>
      <c r="D93" s="37"/>
      <c r="E93" s="37"/>
      <c r="F93" s="37"/>
      <c r="G93" s="37"/>
      <c r="H93" s="37"/>
      <c r="I93" s="37"/>
      <c r="J93" s="37"/>
      <c r="K93" s="37"/>
    </row>
    <row r="94" spans="1:54" x14ac:dyDescent="0.25">
      <c r="C94" s="2" t="s">
        <v>44</v>
      </c>
    </row>
    <row r="95" spans="1:54" x14ac:dyDescent="0.25">
      <c r="C95" s="2" t="s">
        <v>45</v>
      </c>
    </row>
    <row r="96" spans="1:54" x14ac:dyDescent="0.25">
      <c r="C96" s="2" t="s">
        <v>46</v>
      </c>
    </row>
    <row r="97" spans="3:6" x14ac:dyDescent="0.25">
      <c r="C97" s="2" t="s">
        <v>47</v>
      </c>
    </row>
    <row r="99" spans="3:6" x14ac:dyDescent="0.25">
      <c r="C99" s="77" t="s">
        <v>4788</v>
      </c>
      <c r="E99" s="77" t="s">
        <v>4789</v>
      </c>
      <c r="F99" s="78"/>
    </row>
    <row r="100" spans="3:6" x14ac:dyDescent="0.25">
      <c r="E100" s="2" t="s">
        <v>4828</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
  <dimension ref="A1:IV175"/>
  <sheetViews>
    <sheetView showGridLines="0" zoomScale="90" zoomScaleNormal="90" workbookViewId="0">
      <pane ySplit="6" topLeftCell="A1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2630</v>
      </c>
      <c r="J2" s="38" t="s">
        <v>4517</v>
      </c>
    </row>
    <row r="3" spans="1:54" ht="16.5" x14ac:dyDescent="0.3">
      <c r="C3" s="1" t="s">
        <v>26</v>
      </c>
      <c r="D3" s="21" t="s">
        <v>2631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591</v>
      </c>
      <c r="C18" s="57" t="s">
        <v>592</v>
      </c>
      <c r="D18" s="54" t="s">
        <v>593</v>
      </c>
      <c r="E18" s="6" t="s">
        <v>594</v>
      </c>
      <c r="F18" s="19">
        <v>62500</v>
      </c>
      <c r="G18" s="24">
        <v>62247.31</v>
      </c>
      <c r="H18" s="24">
        <v>3.16</v>
      </c>
      <c r="I18" s="31">
        <v>7.8960999999999997</v>
      </c>
      <c r="J18" s="31"/>
      <c r="K18" s="35" t="s">
        <v>580</v>
      </c>
    </row>
    <row r="19" spans="2:11" x14ac:dyDescent="0.25">
      <c r="B19" s="8" t="s">
        <v>1539</v>
      </c>
      <c r="C19" s="57" t="s">
        <v>1540</v>
      </c>
      <c r="D19" s="54" t="s">
        <v>1541</v>
      </c>
      <c r="E19" s="6" t="s">
        <v>1335</v>
      </c>
      <c r="F19" s="19">
        <v>56000</v>
      </c>
      <c r="G19" s="24">
        <v>56217.95</v>
      </c>
      <c r="H19" s="24">
        <v>2.85</v>
      </c>
      <c r="I19" s="31">
        <v>7.5750000000000002</v>
      </c>
      <c r="J19" s="31"/>
      <c r="K19" s="35" t="s">
        <v>580</v>
      </c>
    </row>
    <row r="20" spans="2:11" x14ac:dyDescent="0.25">
      <c r="B20" s="8" t="s">
        <v>2198</v>
      </c>
      <c r="C20" s="57" t="s">
        <v>1570</v>
      </c>
      <c r="D20" s="54" t="s">
        <v>2199</v>
      </c>
      <c r="E20" s="6" t="s">
        <v>1711</v>
      </c>
      <c r="F20" s="19">
        <v>5240</v>
      </c>
      <c r="G20" s="24">
        <v>51260.14</v>
      </c>
      <c r="H20" s="24">
        <v>2.6</v>
      </c>
      <c r="I20" s="31">
        <v>8.1182999999999996</v>
      </c>
      <c r="J20" s="31"/>
      <c r="K20" s="35"/>
    </row>
    <row r="21" spans="2:11" x14ac:dyDescent="0.25">
      <c r="B21" s="8" t="s">
        <v>2632</v>
      </c>
      <c r="C21" s="57" t="s">
        <v>1520</v>
      </c>
      <c r="D21" s="54" t="s">
        <v>2633</v>
      </c>
      <c r="E21" s="6" t="s">
        <v>579</v>
      </c>
      <c r="F21" s="19">
        <v>4400</v>
      </c>
      <c r="G21" s="24">
        <v>43865.89</v>
      </c>
      <c r="H21" s="24">
        <v>2.23</v>
      </c>
      <c r="I21" s="31">
        <v>7.6821999999999999</v>
      </c>
      <c r="J21" s="31"/>
      <c r="K21" s="35" t="s">
        <v>580</v>
      </c>
    </row>
    <row r="22" spans="2:11" x14ac:dyDescent="0.25">
      <c r="B22" s="8" t="s">
        <v>1053</v>
      </c>
      <c r="C22" s="57" t="s">
        <v>577</v>
      </c>
      <c r="D22" s="54" t="s">
        <v>1054</v>
      </c>
      <c r="E22" s="6" t="s">
        <v>579</v>
      </c>
      <c r="F22" s="19">
        <v>42500</v>
      </c>
      <c r="G22" s="24">
        <v>42304.37</v>
      </c>
      <c r="H22" s="24">
        <v>2.15</v>
      </c>
      <c r="I22" s="31">
        <v>7.78</v>
      </c>
      <c r="J22" s="31"/>
      <c r="K22" s="35" t="s">
        <v>580</v>
      </c>
    </row>
    <row r="23" spans="2:11" x14ac:dyDescent="0.25">
      <c r="B23" s="8" t="s">
        <v>2333</v>
      </c>
      <c r="C23" s="57" t="s">
        <v>2194</v>
      </c>
      <c r="D23" s="54" t="s">
        <v>2334</v>
      </c>
      <c r="E23" s="6" t="s">
        <v>579</v>
      </c>
      <c r="F23" s="19">
        <v>42500</v>
      </c>
      <c r="G23" s="24">
        <v>42281.64</v>
      </c>
      <c r="H23" s="24">
        <v>2.14</v>
      </c>
      <c r="I23" s="31">
        <v>7.6050000000000004</v>
      </c>
      <c r="J23" s="31"/>
      <c r="K23" s="35" t="s">
        <v>580</v>
      </c>
    </row>
    <row r="24" spans="2:11" x14ac:dyDescent="0.25">
      <c r="B24" s="8" t="s">
        <v>2210</v>
      </c>
      <c r="C24" s="57" t="s">
        <v>640</v>
      </c>
      <c r="D24" s="54" t="s">
        <v>2211</v>
      </c>
      <c r="E24" s="6" t="s">
        <v>579</v>
      </c>
      <c r="F24" s="19">
        <v>4201</v>
      </c>
      <c r="G24" s="24">
        <v>41850.449999999997</v>
      </c>
      <c r="H24" s="24">
        <v>2.12</v>
      </c>
      <c r="I24" s="31">
        <v>8.0602999999999998</v>
      </c>
      <c r="J24" s="31">
        <v>8.4535802630999992</v>
      </c>
      <c r="K24" s="35" t="s">
        <v>580</v>
      </c>
    </row>
    <row r="25" spans="2:11" x14ac:dyDescent="0.25">
      <c r="B25" s="8" t="s">
        <v>576</v>
      </c>
      <c r="C25" s="57" t="s">
        <v>577</v>
      </c>
      <c r="D25" s="54" t="s">
        <v>578</v>
      </c>
      <c r="E25" s="6" t="s">
        <v>579</v>
      </c>
      <c r="F25" s="19">
        <v>42000</v>
      </c>
      <c r="G25" s="24">
        <v>41776.519999999997</v>
      </c>
      <c r="H25" s="24">
        <v>2.12</v>
      </c>
      <c r="I25" s="31">
        <v>7.7850000000000001</v>
      </c>
      <c r="J25" s="31"/>
      <c r="K25" s="35" t="s">
        <v>580</v>
      </c>
    </row>
    <row r="26" spans="2:11" x14ac:dyDescent="0.25">
      <c r="B26" s="8" t="s">
        <v>2340</v>
      </c>
      <c r="C26" s="57" t="s">
        <v>1119</v>
      </c>
      <c r="D26" s="54" t="s">
        <v>2341</v>
      </c>
      <c r="E26" s="6" t="s">
        <v>579</v>
      </c>
      <c r="F26" s="19">
        <v>4000</v>
      </c>
      <c r="G26" s="24">
        <v>39861.040000000001</v>
      </c>
      <c r="H26" s="24">
        <v>2.02</v>
      </c>
      <c r="I26" s="31">
        <v>8.0775000000000006</v>
      </c>
      <c r="J26" s="31"/>
      <c r="K26" s="35" t="s">
        <v>580</v>
      </c>
    </row>
    <row r="27" spans="2:11" x14ac:dyDescent="0.25">
      <c r="B27" s="8" t="s">
        <v>2202</v>
      </c>
      <c r="C27" s="57" t="s">
        <v>1525</v>
      </c>
      <c r="D27" s="54" t="s">
        <v>2203</v>
      </c>
      <c r="E27" s="6" t="s">
        <v>579</v>
      </c>
      <c r="F27" s="19">
        <v>40000</v>
      </c>
      <c r="G27" s="24">
        <v>39827.360000000001</v>
      </c>
      <c r="H27" s="24">
        <v>2.02</v>
      </c>
      <c r="I27" s="31">
        <v>7.6</v>
      </c>
      <c r="J27" s="31"/>
      <c r="K27" s="35" t="s">
        <v>580</v>
      </c>
    </row>
    <row r="28" spans="2:11" x14ac:dyDescent="0.25">
      <c r="B28" s="8" t="s">
        <v>2634</v>
      </c>
      <c r="C28" s="57" t="s">
        <v>1131</v>
      </c>
      <c r="D28" s="54" t="s">
        <v>2635</v>
      </c>
      <c r="E28" s="6" t="s">
        <v>579</v>
      </c>
      <c r="F28" s="19">
        <v>4050</v>
      </c>
      <c r="G28" s="24">
        <v>39485.03</v>
      </c>
      <c r="H28" s="24">
        <v>2</v>
      </c>
      <c r="I28" s="31">
        <v>7.9550000000000001</v>
      </c>
      <c r="J28" s="31"/>
      <c r="K28" s="35" t="s">
        <v>580</v>
      </c>
    </row>
    <row r="29" spans="2:11" x14ac:dyDescent="0.25">
      <c r="B29" s="8" t="s">
        <v>2331</v>
      </c>
      <c r="C29" s="57" t="s">
        <v>1525</v>
      </c>
      <c r="D29" s="54" t="s">
        <v>2332</v>
      </c>
      <c r="E29" s="6" t="s">
        <v>579</v>
      </c>
      <c r="F29" s="19">
        <v>35425</v>
      </c>
      <c r="G29" s="24">
        <v>35361.129999999997</v>
      </c>
      <c r="H29" s="24">
        <v>1.79</v>
      </c>
      <c r="I29" s="31">
        <v>7.6050000000000004</v>
      </c>
      <c r="J29" s="31"/>
      <c r="K29" s="35" t="s">
        <v>580</v>
      </c>
    </row>
    <row r="30" spans="2:11" x14ac:dyDescent="0.25">
      <c r="B30" s="8" t="s">
        <v>1547</v>
      </c>
      <c r="C30" s="57" t="s">
        <v>1520</v>
      </c>
      <c r="D30" s="54" t="s">
        <v>1548</v>
      </c>
      <c r="E30" s="6" t="s">
        <v>579</v>
      </c>
      <c r="F30" s="19">
        <v>35000</v>
      </c>
      <c r="G30" s="24">
        <v>34981</v>
      </c>
      <c r="H30" s="24">
        <v>1.77</v>
      </c>
      <c r="I30" s="31">
        <v>7.7249999999999996</v>
      </c>
      <c r="J30" s="31"/>
      <c r="K30" s="35" t="s">
        <v>580</v>
      </c>
    </row>
    <row r="31" spans="2:11" x14ac:dyDescent="0.25">
      <c r="B31" s="8" t="s">
        <v>1618</v>
      </c>
      <c r="C31" s="57" t="s">
        <v>1619</v>
      </c>
      <c r="D31" s="54" t="s">
        <v>1620</v>
      </c>
      <c r="E31" s="6" t="s">
        <v>579</v>
      </c>
      <c r="F31" s="19">
        <v>3000</v>
      </c>
      <c r="G31" s="24">
        <v>29975.58</v>
      </c>
      <c r="H31" s="24">
        <v>1.52</v>
      </c>
      <c r="I31" s="31">
        <v>8.18</v>
      </c>
      <c r="J31" s="31"/>
      <c r="K31" s="35" t="s">
        <v>580</v>
      </c>
    </row>
    <row r="32" spans="2:11" x14ac:dyDescent="0.25">
      <c r="B32" s="8" t="s">
        <v>2636</v>
      </c>
      <c r="C32" s="57" t="s">
        <v>1170</v>
      </c>
      <c r="D32" s="54" t="s">
        <v>2637</v>
      </c>
      <c r="E32" s="6" t="s">
        <v>1335</v>
      </c>
      <c r="F32" s="19">
        <v>3000</v>
      </c>
      <c r="G32" s="24">
        <v>29938.14</v>
      </c>
      <c r="H32" s="24">
        <v>1.52</v>
      </c>
      <c r="I32" s="31">
        <v>8.1050000000000004</v>
      </c>
      <c r="J32" s="31"/>
      <c r="K32" s="35" t="s">
        <v>580</v>
      </c>
    </row>
    <row r="33" spans="2:11" x14ac:dyDescent="0.25">
      <c r="B33" s="8" t="s">
        <v>1734</v>
      </c>
      <c r="C33" s="57" t="s">
        <v>582</v>
      </c>
      <c r="D33" s="54" t="s">
        <v>1735</v>
      </c>
      <c r="E33" s="6" t="s">
        <v>1335</v>
      </c>
      <c r="F33" s="19">
        <v>3000</v>
      </c>
      <c r="G33" s="24">
        <v>29851.08</v>
      </c>
      <c r="H33" s="24">
        <v>1.51</v>
      </c>
      <c r="I33" s="31">
        <v>7.7466999999999997</v>
      </c>
      <c r="J33" s="31"/>
      <c r="K33" s="35"/>
    </row>
    <row r="34" spans="2:11" x14ac:dyDescent="0.25">
      <c r="B34" s="8" t="s">
        <v>1517</v>
      </c>
      <c r="C34" s="57" t="s">
        <v>625</v>
      </c>
      <c r="D34" s="54" t="s">
        <v>1518</v>
      </c>
      <c r="E34" s="6" t="s">
        <v>579</v>
      </c>
      <c r="F34" s="19">
        <v>2950</v>
      </c>
      <c r="G34" s="24">
        <v>29318.99</v>
      </c>
      <c r="H34" s="24">
        <v>1.49</v>
      </c>
      <c r="I34" s="31">
        <v>7.71</v>
      </c>
      <c r="J34" s="31"/>
      <c r="K34" s="35" t="s">
        <v>580</v>
      </c>
    </row>
    <row r="35" spans="2:11" x14ac:dyDescent="0.25">
      <c r="B35" s="8" t="s">
        <v>1606</v>
      </c>
      <c r="C35" s="57" t="s">
        <v>1337</v>
      </c>
      <c r="D35" s="54" t="s">
        <v>1607</v>
      </c>
      <c r="E35" s="6" t="s">
        <v>579</v>
      </c>
      <c r="F35" s="19">
        <v>2600</v>
      </c>
      <c r="G35" s="24">
        <v>25133.94</v>
      </c>
      <c r="H35" s="24">
        <v>1.27</v>
      </c>
      <c r="I35" s="31">
        <v>8.3538999999999994</v>
      </c>
      <c r="J35" s="31"/>
      <c r="K35" s="35" t="s">
        <v>580</v>
      </c>
    </row>
    <row r="36" spans="2:11" x14ac:dyDescent="0.25">
      <c r="B36" s="8" t="s">
        <v>731</v>
      </c>
      <c r="C36" s="57" t="s">
        <v>732</v>
      </c>
      <c r="D36" s="54" t="s">
        <v>733</v>
      </c>
      <c r="E36" s="6" t="s">
        <v>579</v>
      </c>
      <c r="F36" s="19">
        <v>25000</v>
      </c>
      <c r="G36" s="24">
        <v>24982.13</v>
      </c>
      <c r="H36" s="24">
        <v>1.27</v>
      </c>
      <c r="I36" s="31">
        <v>7.9</v>
      </c>
      <c r="J36" s="31"/>
      <c r="K36" s="35"/>
    </row>
    <row r="37" spans="2:11" x14ac:dyDescent="0.25">
      <c r="B37" s="8" t="s">
        <v>2638</v>
      </c>
      <c r="C37" s="57" t="s">
        <v>1049</v>
      </c>
      <c r="D37" s="54" t="s">
        <v>2639</v>
      </c>
      <c r="E37" s="6" t="s">
        <v>579</v>
      </c>
      <c r="F37" s="19">
        <v>2500</v>
      </c>
      <c r="G37" s="24">
        <v>24952.85</v>
      </c>
      <c r="H37" s="24">
        <v>1.27</v>
      </c>
      <c r="I37" s="31">
        <v>8.2249999999999996</v>
      </c>
      <c r="J37" s="31"/>
      <c r="K37" s="35" t="s">
        <v>580</v>
      </c>
    </row>
    <row r="38" spans="2:11" x14ac:dyDescent="0.25">
      <c r="B38" s="8" t="s">
        <v>1634</v>
      </c>
      <c r="C38" s="57" t="s">
        <v>688</v>
      </c>
      <c r="D38" s="54" t="s">
        <v>1635</v>
      </c>
      <c r="E38" s="6" t="s">
        <v>579</v>
      </c>
      <c r="F38" s="19">
        <v>2500</v>
      </c>
      <c r="G38" s="24">
        <v>24884.400000000001</v>
      </c>
      <c r="H38" s="24">
        <v>1.26</v>
      </c>
      <c r="I38" s="31">
        <v>7.95</v>
      </c>
      <c r="J38" s="31"/>
      <c r="K38" s="35" t="s">
        <v>580</v>
      </c>
    </row>
    <row r="39" spans="2:11" x14ac:dyDescent="0.25">
      <c r="B39" s="8" t="s">
        <v>2335</v>
      </c>
      <c r="C39" s="57" t="s">
        <v>963</v>
      </c>
      <c r="D39" s="54" t="s">
        <v>2336</v>
      </c>
      <c r="E39" s="6" t="s">
        <v>579</v>
      </c>
      <c r="F39" s="19">
        <v>25000</v>
      </c>
      <c r="G39" s="24">
        <v>24853.83</v>
      </c>
      <c r="H39" s="24">
        <v>1.26</v>
      </c>
      <c r="I39" s="31">
        <v>7.61</v>
      </c>
      <c r="J39" s="31"/>
      <c r="K39" s="35" t="s">
        <v>580</v>
      </c>
    </row>
    <row r="40" spans="2:11" x14ac:dyDescent="0.25">
      <c r="B40" s="8" t="s">
        <v>1013</v>
      </c>
      <c r="C40" s="57" t="s">
        <v>429</v>
      </c>
      <c r="D40" s="54" t="s">
        <v>1014</v>
      </c>
      <c r="E40" s="6" t="s">
        <v>579</v>
      </c>
      <c r="F40" s="19">
        <v>24500</v>
      </c>
      <c r="G40" s="24">
        <v>24393.200000000001</v>
      </c>
      <c r="H40" s="24">
        <v>1.24</v>
      </c>
      <c r="I40" s="31">
        <v>8.1999999999999993</v>
      </c>
      <c r="J40" s="31"/>
      <c r="K40" s="35" t="s">
        <v>580</v>
      </c>
    </row>
    <row r="41" spans="2:11" x14ac:dyDescent="0.25">
      <c r="B41" s="8" t="s">
        <v>639</v>
      </c>
      <c r="C41" s="57" t="s">
        <v>640</v>
      </c>
      <c r="D41" s="54" t="s">
        <v>641</v>
      </c>
      <c r="E41" s="6" t="s">
        <v>579</v>
      </c>
      <c r="F41" s="19">
        <v>2345</v>
      </c>
      <c r="G41" s="24">
        <v>22730.23</v>
      </c>
      <c r="H41" s="24">
        <v>1.1499999999999999</v>
      </c>
      <c r="I41" s="31">
        <v>6.8167999999999997</v>
      </c>
      <c r="J41" s="31">
        <v>8.1988347591000004</v>
      </c>
      <c r="K41" s="35" t="s">
        <v>580</v>
      </c>
    </row>
    <row r="42" spans="2:11" x14ac:dyDescent="0.25">
      <c r="B42" s="8" t="s">
        <v>2640</v>
      </c>
      <c r="C42" s="57" t="s">
        <v>732</v>
      </c>
      <c r="D42" s="54" t="s">
        <v>2641</v>
      </c>
      <c r="E42" s="6" t="s">
        <v>579</v>
      </c>
      <c r="F42" s="19">
        <v>2330</v>
      </c>
      <c r="G42" s="24">
        <v>22418.44</v>
      </c>
      <c r="H42" s="24">
        <v>1.1399999999999999</v>
      </c>
      <c r="I42" s="31">
        <v>7.97</v>
      </c>
      <c r="J42" s="31"/>
      <c r="K42" s="35"/>
    </row>
    <row r="43" spans="2:11" x14ac:dyDescent="0.25">
      <c r="B43" s="8" t="s">
        <v>1600</v>
      </c>
      <c r="C43" s="57" t="s">
        <v>1601</v>
      </c>
      <c r="D43" s="54" t="s">
        <v>1602</v>
      </c>
      <c r="E43" s="6" t="s">
        <v>579</v>
      </c>
      <c r="F43" s="19">
        <v>22500</v>
      </c>
      <c r="G43" s="24">
        <v>22383.61</v>
      </c>
      <c r="H43" s="24">
        <v>1.1399999999999999</v>
      </c>
      <c r="I43" s="31">
        <v>8.6049000000000007</v>
      </c>
      <c r="J43" s="31"/>
      <c r="K43" s="35" t="s">
        <v>580</v>
      </c>
    </row>
    <row r="44" spans="2:11" x14ac:dyDescent="0.25">
      <c r="B44" s="8" t="s">
        <v>2642</v>
      </c>
      <c r="C44" s="57" t="s">
        <v>2643</v>
      </c>
      <c r="D44" s="54" t="s">
        <v>2644</v>
      </c>
      <c r="E44" s="6" t="s">
        <v>579</v>
      </c>
      <c r="F44" s="19">
        <v>2250</v>
      </c>
      <c r="G44" s="24">
        <v>22047.23</v>
      </c>
      <c r="H44" s="24">
        <v>1.1200000000000001</v>
      </c>
      <c r="I44" s="31">
        <v>8.2899999999999991</v>
      </c>
      <c r="J44" s="31"/>
      <c r="K44" s="35" t="s">
        <v>580</v>
      </c>
    </row>
    <row r="45" spans="2:11" x14ac:dyDescent="0.25">
      <c r="B45" s="8" t="s">
        <v>2645</v>
      </c>
      <c r="C45" s="57" t="s">
        <v>541</v>
      </c>
      <c r="D45" s="54" t="s">
        <v>2646</v>
      </c>
      <c r="E45" s="6" t="s">
        <v>579</v>
      </c>
      <c r="F45" s="19">
        <v>2000</v>
      </c>
      <c r="G45" s="24">
        <v>21731.84</v>
      </c>
      <c r="H45" s="24">
        <v>1.1000000000000001</v>
      </c>
      <c r="I45" s="31">
        <v>8.1</v>
      </c>
      <c r="J45" s="31"/>
      <c r="K45" s="35" t="s">
        <v>580</v>
      </c>
    </row>
    <row r="46" spans="2:11" x14ac:dyDescent="0.25">
      <c r="B46" s="8" t="s">
        <v>2357</v>
      </c>
      <c r="C46" s="57" t="s">
        <v>1196</v>
      </c>
      <c r="D46" s="54" t="s">
        <v>2358</v>
      </c>
      <c r="E46" s="6" t="s">
        <v>579</v>
      </c>
      <c r="F46" s="19">
        <v>20000</v>
      </c>
      <c r="G46" s="24">
        <v>20004.86</v>
      </c>
      <c r="H46" s="24">
        <v>1.01</v>
      </c>
      <c r="I46" s="31">
        <v>8.0500000000000007</v>
      </c>
      <c r="J46" s="31"/>
      <c r="K46" s="35" t="s">
        <v>580</v>
      </c>
    </row>
    <row r="47" spans="2:11" x14ac:dyDescent="0.25">
      <c r="B47" s="8" t="s">
        <v>2365</v>
      </c>
      <c r="C47" s="57" t="s">
        <v>65</v>
      </c>
      <c r="D47" s="54" t="s">
        <v>2366</v>
      </c>
      <c r="E47" s="6" t="s">
        <v>579</v>
      </c>
      <c r="F47" s="19">
        <v>20000</v>
      </c>
      <c r="G47" s="24">
        <v>19994.54</v>
      </c>
      <c r="H47" s="24">
        <v>1.01</v>
      </c>
      <c r="I47" s="31">
        <v>7.7149999999999999</v>
      </c>
      <c r="J47" s="31"/>
      <c r="K47" s="35" t="s">
        <v>580</v>
      </c>
    </row>
    <row r="48" spans="2:11" x14ac:dyDescent="0.25">
      <c r="B48" s="8" t="s">
        <v>2647</v>
      </c>
      <c r="C48" s="57" t="s">
        <v>2343</v>
      </c>
      <c r="D48" s="54" t="s">
        <v>2648</v>
      </c>
      <c r="E48" s="6" t="s">
        <v>579</v>
      </c>
      <c r="F48" s="19">
        <v>20000</v>
      </c>
      <c r="G48" s="24">
        <v>19982.259999999998</v>
      </c>
      <c r="H48" s="24">
        <v>1.01</v>
      </c>
      <c r="I48" s="31">
        <v>8.0150000000000006</v>
      </c>
      <c r="J48" s="31"/>
      <c r="K48" s="35" t="s">
        <v>580</v>
      </c>
    </row>
    <row r="49" spans="2:11" x14ac:dyDescent="0.25">
      <c r="B49" s="8" t="s">
        <v>1718</v>
      </c>
      <c r="C49" s="57" t="s">
        <v>625</v>
      </c>
      <c r="D49" s="54" t="s">
        <v>1719</v>
      </c>
      <c r="E49" s="6" t="s">
        <v>579</v>
      </c>
      <c r="F49" s="19">
        <v>20000</v>
      </c>
      <c r="G49" s="24">
        <v>19946.98</v>
      </c>
      <c r="H49" s="24">
        <v>1.01</v>
      </c>
      <c r="I49" s="31">
        <v>7.7450000000000001</v>
      </c>
      <c r="J49" s="31"/>
      <c r="K49" s="35" t="s">
        <v>580</v>
      </c>
    </row>
    <row r="50" spans="2:11" x14ac:dyDescent="0.25">
      <c r="B50" s="8" t="s">
        <v>1551</v>
      </c>
      <c r="C50" s="57" t="s">
        <v>625</v>
      </c>
      <c r="D50" s="54" t="s">
        <v>1552</v>
      </c>
      <c r="E50" s="6" t="s">
        <v>579</v>
      </c>
      <c r="F50" s="19">
        <v>20000</v>
      </c>
      <c r="G50" s="24">
        <v>19937.5</v>
      </c>
      <c r="H50" s="24">
        <v>1.01</v>
      </c>
      <c r="I50" s="31">
        <v>7.74</v>
      </c>
      <c r="J50" s="31"/>
      <c r="K50" s="35" t="s">
        <v>580</v>
      </c>
    </row>
    <row r="51" spans="2:11" x14ac:dyDescent="0.25">
      <c r="B51" s="8" t="s">
        <v>1553</v>
      </c>
      <c r="C51" s="57" t="s">
        <v>625</v>
      </c>
      <c r="D51" s="54" t="s">
        <v>1554</v>
      </c>
      <c r="E51" s="6" t="s">
        <v>579</v>
      </c>
      <c r="F51" s="19">
        <v>20000</v>
      </c>
      <c r="G51" s="24">
        <v>19863.7</v>
      </c>
      <c r="H51" s="24">
        <v>1.01</v>
      </c>
      <c r="I51" s="31">
        <v>7.7473000000000001</v>
      </c>
      <c r="J51" s="31"/>
      <c r="K51" s="35" t="s">
        <v>580</v>
      </c>
    </row>
    <row r="52" spans="2:11" x14ac:dyDescent="0.25">
      <c r="B52" s="8" t="s">
        <v>581</v>
      </c>
      <c r="C52" s="57" t="s">
        <v>582</v>
      </c>
      <c r="D52" s="54" t="s">
        <v>583</v>
      </c>
      <c r="E52" s="6" t="s">
        <v>579</v>
      </c>
      <c r="F52" s="19">
        <v>20000</v>
      </c>
      <c r="G52" s="24">
        <v>19819.78</v>
      </c>
      <c r="H52" s="24">
        <v>1.01</v>
      </c>
      <c r="I52" s="31">
        <v>7.8</v>
      </c>
      <c r="J52" s="31"/>
      <c r="K52" s="35" t="s">
        <v>580</v>
      </c>
    </row>
    <row r="53" spans="2:11" x14ac:dyDescent="0.25">
      <c r="B53" s="8" t="s">
        <v>2649</v>
      </c>
      <c r="C53" s="57" t="s">
        <v>1693</v>
      </c>
      <c r="D53" s="54" t="s">
        <v>2650</v>
      </c>
      <c r="E53" s="6" t="s">
        <v>579</v>
      </c>
      <c r="F53" s="19">
        <v>2000</v>
      </c>
      <c r="G53" s="24">
        <v>19746.14</v>
      </c>
      <c r="H53" s="24">
        <v>1</v>
      </c>
      <c r="I53" s="31">
        <v>8.1575000000000006</v>
      </c>
      <c r="J53" s="31"/>
      <c r="K53" s="35" t="s">
        <v>580</v>
      </c>
    </row>
    <row r="54" spans="2:11" x14ac:dyDescent="0.25">
      <c r="B54" s="8" t="s">
        <v>2473</v>
      </c>
      <c r="C54" s="57" t="s">
        <v>407</v>
      </c>
      <c r="D54" s="54" t="s">
        <v>2474</v>
      </c>
      <c r="E54" s="6" t="s">
        <v>629</v>
      </c>
      <c r="F54" s="19">
        <v>1964</v>
      </c>
      <c r="G54" s="24">
        <v>19472.14</v>
      </c>
      <c r="H54" s="24">
        <v>0.99</v>
      </c>
      <c r="I54" s="31">
        <v>7.5949999999999998</v>
      </c>
      <c r="J54" s="31"/>
      <c r="K54" s="35" t="s">
        <v>580</v>
      </c>
    </row>
    <row r="55" spans="2:11" x14ac:dyDescent="0.25">
      <c r="B55" s="8" t="s">
        <v>1537</v>
      </c>
      <c r="C55" s="57" t="s">
        <v>726</v>
      </c>
      <c r="D55" s="54" t="s">
        <v>1538</v>
      </c>
      <c r="E55" s="6" t="s">
        <v>728</v>
      </c>
      <c r="F55" s="19">
        <v>1800</v>
      </c>
      <c r="G55" s="24">
        <v>18179.84</v>
      </c>
      <c r="H55" s="24">
        <v>0.92</v>
      </c>
      <c r="I55" s="31">
        <v>7.86</v>
      </c>
      <c r="J55" s="31"/>
      <c r="K55" s="35" t="s">
        <v>580</v>
      </c>
    </row>
    <row r="56" spans="2:11" x14ac:dyDescent="0.25">
      <c r="B56" s="8" t="s">
        <v>2651</v>
      </c>
      <c r="C56" s="57" t="s">
        <v>65</v>
      </c>
      <c r="D56" s="54" t="s">
        <v>2652</v>
      </c>
      <c r="E56" s="6" t="s">
        <v>579</v>
      </c>
      <c r="F56" s="19">
        <v>1750</v>
      </c>
      <c r="G56" s="24">
        <v>17739.47</v>
      </c>
      <c r="H56" s="24">
        <v>0.9</v>
      </c>
      <c r="I56" s="31">
        <v>7.7050000000000001</v>
      </c>
      <c r="J56" s="31"/>
      <c r="K56" s="35" t="s">
        <v>580</v>
      </c>
    </row>
    <row r="57" spans="2:11" x14ac:dyDescent="0.25">
      <c r="B57" s="8" t="s">
        <v>2471</v>
      </c>
      <c r="C57" s="57" t="s">
        <v>625</v>
      </c>
      <c r="D57" s="54" t="s">
        <v>2472</v>
      </c>
      <c r="E57" s="6" t="s">
        <v>579</v>
      </c>
      <c r="F57" s="19">
        <v>17500</v>
      </c>
      <c r="G57" s="24">
        <v>17416.7</v>
      </c>
      <c r="H57" s="24">
        <v>0.88</v>
      </c>
      <c r="I57" s="31">
        <v>7.7450000000000001</v>
      </c>
      <c r="J57" s="31"/>
      <c r="K57" s="35" t="s">
        <v>580</v>
      </c>
    </row>
    <row r="58" spans="2:11" x14ac:dyDescent="0.25">
      <c r="B58" s="8" t="s">
        <v>2653</v>
      </c>
      <c r="C58" s="57" t="s">
        <v>1378</v>
      </c>
      <c r="D58" s="54" t="s">
        <v>2654</v>
      </c>
      <c r="E58" s="6" t="s">
        <v>579</v>
      </c>
      <c r="F58" s="19">
        <v>1750</v>
      </c>
      <c r="G58" s="24">
        <v>17187.919999999998</v>
      </c>
      <c r="H58" s="24">
        <v>0.87</v>
      </c>
      <c r="I58" s="31">
        <v>8.3620999999999999</v>
      </c>
      <c r="J58" s="31"/>
      <c r="K58" s="35" t="s">
        <v>580</v>
      </c>
    </row>
    <row r="59" spans="2:11" x14ac:dyDescent="0.25">
      <c r="B59" s="8" t="s">
        <v>725</v>
      </c>
      <c r="C59" s="57" t="s">
        <v>726</v>
      </c>
      <c r="D59" s="54" t="s">
        <v>727</v>
      </c>
      <c r="E59" s="6" t="s">
        <v>728</v>
      </c>
      <c r="F59" s="19">
        <v>1650</v>
      </c>
      <c r="G59" s="24">
        <v>16809.82</v>
      </c>
      <c r="H59" s="24">
        <v>0.85</v>
      </c>
      <c r="I59" s="31">
        <v>7.85</v>
      </c>
      <c r="J59" s="31"/>
      <c r="K59" s="35"/>
    </row>
    <row r="60" spans="2:11" x14ac:dyDescent="0.25">
      <c r="B60" s="8" t="s">
        <v>2655</v>
      </c>
      <c r="C60" s="57" t="s">
        <v>1604</v>
      </c>
      <c r="D60" s="54" t="s">
        <v>2656</v>
      </c>
      <c r="E60" s="6" t="s">
        <v>579</v>
      </c>
      <c r="F60" s="19">
        <v>1600</v>
      </c>
      <c r="G60" s="24">
        <v>15931.97</v>
      </c>
      <c r="H60" s="24">
        <v>0.81</v>
      </c>
      <c r="I60" s="31">
        <v>7.9450000000000003</v>
      </c>
      <c r="J60" s="31"/>
      <c r="K60" s="35" t="s">
        <v>580</v>
      </c>
    </row>
    <row r="61" spans="2:11" x14ac:dyDescent="0.25">
      <c r="B61" s="8" t="s">
        <v>2657</v>
      </c>
      <c r="C61" s="57" t="s">
        <v>1604</v>
      </c>
      <c r="D61" s="54" t="s">
        <v>2658</v>
      </c>
      <c r="E61" s="6" t="s">
        <v>579</v>
      </c>
      <c r="F61" s="19">
        <v>1550</v>
      </c>
      <c r="G61" s="24">
        <v>15416.98</v>
      </c>
      <c r="H61" s="24">
        <v>0.78</v>
      </c>
      <c r="I61" s="31">
        <v>8</v>
      </c>
      <c r="J61" s="31"/>
      <c r="K61" s="35" t="s">
        <v>580</v>
      </c>
    </row>
    <row r="62" spans="2:11" x14ac:dyDescent="0.25">
      <c r="B62" s="8" t="s">
        <v>2501</v>
      </c>
      <c r="C62" s="57" t="s">
        <v>582</v>
      </c>
      <c r="D62" s="54" t="s">
        <v>2502</v>
      </c>
      <c r="E62" s="6" t="s">
        <v>1335</v>
      </c>
      <c r="F62" s="19">
        <v>1550</v>
      </c>
      <c r="G62" s="24">
        <v>15299.91</v>
      </c>
      <c r="H62" s="24">
        <v>0.78</v>
      </c>
      <c r="I62" s="31">
        <v>7.78</v>
      </c>
      <c r="J62" s="31"/>
      <c r="K62" s="35"/>
    </row>
    <row r="63" spans="2:11" x14ac:dyDescent="0.25">
      <c r="B63" s="8" t="s">
        <v>2324</v>
      </c>
      <c r="C63" s="57" t="s">
        <v>1520</v>
      </c>
      <c r="D63" s="54" t="s">
        <v>2325</v>
      </c>
      <c r="E63" s="6" t="s">
        <v>579</v>
      </c>
      <c r="F63" s="19">
        <v>15000</v>
      </c>
      <c r="G63" s="24">
        <v>15007.8</v>
      </c>
      <c r="H63" s="24">
        <v>0.76</v>
      </c>
      <c r="I63" s="31">
        <v>7.75</v>
      </c>
      <c r="J63" s="31"/>
      <c r="K63" s="35"/>
    </row>
    <row r="64" spans="2:11" x14ac:dyDescent="0.25">
      <c r="B64" s="8" t="s">
        <v>2659</v>
      </c>
      <c r="C64" s="57" t="s">
        <v>1131</v>
      </c>
      <c r="D64" s="54" t="s">
        <v>2660</v>
      </c>
      <c r="E64" s="6" t="s">
        <v>579</v>
      </c>
      <c r="F64" s="19">
        <v>1500</v>
      </c>
      <c r="G64" s="24">
        <v>14993.79</v>
      </c>
      <c r="H64" s="24">
        <v>0.76</v>
      </c>
      <c r="I64" s="31">
        <v>7.95</v>
      </c>
      <c r="J64" s="31"/>
      <c r="K64" s="35" t="s">
        <v>580</v>
      </c>
    </row>
    <row r="65" spans="2:11" x14ac:dyDescent="0.25">
      <c r="B65" s="8" t="s">
        <v>2661</v>
      </c>
      <c r="C65" s="57" t="s">
        <v>2338</v>
      </c>
      <c r="D65" s="54" t="s">
        <v>2662</v>
      </c>
      <c r="E65" s="6" t="s">
        <v>1335</v>
      </c>
      <c r="F65" s="19">
        <v>15000</v>
      </c>
      <c r="G65" s="24">
        <v>14967.65</v>
      </c>
      <c r="H65" s="24">
        <v>0.76</v>
      </c>
      <c r="I65" s="31">
        <v>8.2129999999999992</v>
      </c>
      <c r="J65" s="31"/>
      <c r="K65" s="35" t="s">
        <v>580</v>
      </c>
    </row>
    <row r="66" spans="2:11" x14ac:dyDescent="0.25">
      <c r="B66" s="8" t="s">
        <v>2663</v>
      </c>
      <c r="C66" s="57" t="s">
        <v>1196</v>
      </c>
      <c r="D66" s="54" t="s">
        <v>2664</v>
      </c>
      <c r="E66" s="6" t="s">
        <v>579</v>
      </c>
      <c r="F66" s="19">
        <v>1500</v>
      </c>
      <c r="G66" s="24">
        <v>14755.55</v>
      </c>
      <c r="H66" s="24">
        <v>0.75</v>
      </c>
      <c r="I66" s="31">
        <v>8.0258000000000003</v>
      </c>
      <c r="J66" s="31"/>
      <c r="K66" s="35"/>
    </row>
    <row r="67" spans="2:11" x14ac:dyDescent="0.25">
      <c r="B67" s="8" t="s">
        <v>2665</v>
      </c>
      <c r="C67" s="57" t="s">
        <v>1119</v>
      </c>
      <c r="D67" s="54" t="s">
        <v>2666</v>
      </c>
      <c r="E67" s="6" t="s">
        <v>579</v>
      </c>
      <c r="F67" s="19">
        <v>14000</v>
      </c>
      <c r="G67" s="24">
        <v>13978.51</v>
      </c>
      <c r="H67" s="24">
        <v>0.71</v>
      </c>
      <c r="I67" s="31">
        <v>8.1586999999999996</v>
      </c>
      <c r="J67" s="31"/>
      <c r="K67" s="35" t="s">
        <v>580</v>
      </c>
    </row>
    <row r="68" spans="2:11" x14ac:dyDescent="0.25">
      <c r="B68" s="8" t="s">
        <v>2328</v>
      </c>
      <c r="C68" s="57" t="s">
        <v>2329</v>
      </c>
      <c r="D68" s="54" t="s">
        <v>2330</v>
      </c>
      <c r="E68" s="6" t="s">
        <v>579</v>
      </c>
      <c r="F68" s="19">
        <v>13500</v>
      </c>
      <c r="G68" s="24">
        <v>13498.73</v>
      </c>
      <c r="H68" s="24">
        <v>0.68</v>
      </c>
      <c r="I68" s="31">
        <v>8.2799999999999994</v>
      </c>
      <c r="J68" s="31"/>
      <c r="K68" s="35" t="s">
        <v>580</v>
      </c>
    </row>
    <row r="69" spans="2:11" x14ac:dyDescent="0.25">
      <c r="B69" s="8" t="s">
        <v>619</v>
      </c>
      <c r="C69" s="57" t="s">
        <v>589</v>
      </c>
      <c r="D69" s="54" t="s">
        <v>620</v>
      </c>
      <c r="E69" s="6" t="s">
        <v>621</v>
      </c>
      <c r="F69" s="19">
        <v>1250</v>
      </c>
      <c r="G69" s="24">
        <v>12767.19</v>
      </c>
      <c r="H69" s="24">
        <v>0.65</v>
      </c>
      <c r="I69" s="31">
        <v>9.0507000000000009</v>
      </c>
      <c r="J69" s="31">
        <v>7.1996753341499993</v>
      </c>
      <c r="K69" s="35" t="s">
        <v>580</v>
      </c>
    </row>
    <row r="70" spans="2:11" x14ac:dyDescent="0.25">
      <c r="B70" s="8" t="s">
        <v>2667</v>
      </c>
      <c r="C70" s="57" t="s">
        <v>688</v>
      </c>
      <c r="D70" s="54" t="s">
        <v>2668</v>
      </c>
      <c r="E70" s="6" t="s">
        <v>579</v>
      </c>
      <c r="F70" s="19">
        <v>1000</v>
      </c>
      <c r="G70" s="24">
        <v>9983.85</v>
      </c>
      <c r="H70" s="24">
        <v>0.51</v>
      </c>
      <c r="I70" s="31">
        <v>7.9</v>
      </c>
      <c r="J70" s="31"/>
      <c r="K70" s="35"/>
    </row>
    <row r="71" spans="2:11" x14ac:dyDescent="0.25">
      <c r="B71" s="8" t="s">
        <v>2669</v>
      </c>
      <c r="C71" s="57" t="s">
        <v>1520</v>
      </c>
      <c r="D71" s="54" t="s">
        <v>2670</v>
      </c>
      <c r="E71" s="6" t="s">
        <v>579</v>
      </c>
      <c r="F71" s="19">
        <v>1000</v>
      </c>
      <c r="G71" s="24">
        <v>9966.42</v>
      </c>
      <c r="H71" s="24">
        <v>0.51</v>
      </c>
      <c r="I71" s="31">
        <v>7.77</v>
      </c>
      <c r="J71" s="31"/>
      <c r="K71" s="35" t="s">
        <v>580</v>
      </c>
    </row>
    <row r="72" spans="2:11" x14ac:dyDescent="0.25">
      <c r="B72" s="8" t="s">
        <v>1712</v>
      </c>
      <c r="C72" s="57" t="s">
        <v>1119</v>
      </c>
      <c r="D72" s="54" t="s">
        <v>1713</v>
      </c>
      <c r="E72" s="6" t="s">
        <v>579</v>
      </c>
      <c r="F72" s="19">
        <v>1000</v>
      </c>
      <c r="G72" s="24">
        <v>9947.81</v>
      </c>
      <c r="H72" s="24">
        <v>0.5</v>
      </c>
      <c r="I72" s="31">
        <v>8.0775000000000006</v>
      </c>
      <c r="J72" s="31"/>
      <c r="K72" s="35" t="s">
        <v>580</v>
      </c>
    </row>
    <row r="73" spans="2:11" x14ac:dyDescent="0.25">
      <c r="B73" s="8" t="s">
        <v>2671</v>
      </c>
      <c r="C73" s="57" t="s">
        <v>1196</v>
      </c>
      <c r="D73" s="54" t="s">
        <v>2672</v>
      </c>
      <c r="E73" s="6" t="s">
        <v>579</v>
      </c>
      <c r="F73" s="19">
        <v>1000</v>
      </c>
      <c r="G73" s="24">
        <v>9917.2999999999993</v>
      </c>
      <c r="H73" s="24">
        <v>0.5</v>
      </c>
      <c r="I73" s="31">
        <v>8.0749999999999993</v>
      </c>
      <c r="J73" s="31"/>
      <c r="K73" s="35" t="s">
        <v>580</v>
      </c>
    </row>
    <row r="74" spans="2:11" x14ac:dyDescent="0.25">
      <c r="B74" s="8" t="s">
        <v>588</v>
      </c>
      <c r="C74" s="57" t="s">
        <v>589</v>
      </c>
      <c r="D74" s="54" t="s">
        <v>590</v>
      </c>
      <c r="E74" s="6" t="s">
        <v>579</v>
      </c>
      <c r="F74" s="19">
        <v>850</v>
      </c>
      <c r="G74" s="24">
        <v>8147.41</v>
      </c>
      <c r="H74" s="24">
        <v>0.41</v>
      </c>
      <c r="I74" s="31">
        <v>6.9442000000000004</v>
      </c>
      <c r="J74" s="31">
        <v>8.4827353538499999</v>
      </c>
      <c r="K74" s="35" t="s">
        <v>580</v>
      </c>
    </row>
    <row r="75" spans="2:11" x14ac:dyDescent="0.25">
      <c r="B75" s="8" t="s">
        <v>2673</v>
      </c>
      <c r="C75" s="57" t="s">
        <v>1049</v>
      </c>
      <c r="D75" s="54" t="s">
        <v>2674</v>
      </c>
      <c r="E75" s="6" t="s">
        <v>1335</v>
      </c>
      <c r="F75" s="19">
        <v>800</v>
      </c>
      <c r="G75" s="24">
        <v>7956.23</v>
      </c>
      <c r="H75" s="24">
        <v>0.4</v>
      </c>
      <c r="I75" s="31">
        <v>8.1326000000000001</v>
      </c>
      <c r="J75" s="31"/>
      <c r="K75" s="35" t="s">
        <v>580</v>
      </c>
    </row>
    <row r="76" spans="2:11" x14ac:dyDescent="0.25">
      <c r="B76" s="8" t="s">
        <v>2675</v>
      </c>
      <c r="C76" s="57" t="s">
        <v>577</v>
      </c>
      <c r="D76" s="54" t="s">
        <v>2676</v>
      </c>
      <c r="E76" s="6" t="s">
        <v>1335</v>
      </c>
      <c r="F76" s="19">
        <v>650</v>
      </c>
      <c r="G76" s="24">
        <v>6435.2</v>
      </c>
      <c r="H76" s="24">
        <v>0.33</v>
      </c>
      <c r="I76" s="31">
        <v>7.8067000000000002</v>
      </c>
      <c r="J76" s="31"/>
      <c r="K76" s="35"/>
    </row>
    <row r="77" spans="2:11" x14ac:dyDescent="0.25">
      <c r="B77" s="8" t="s">
        <v>2677</v>
      </c>
      <c r="C77" s="57" t="s">
        <v>2343</v>
      </c>
      <c r="D77" s="54" t="s">
        <v>2678</v>
      </c>
      <c r="E77" s="6" t="s">
        <v>579</v>
      </c>
      <c r="F77" s="19">
        <v>6000</v>
      </c>
      <c r="G77" s="24">
        <v>5967.56</v>
      </c>
      <c r="H77" s="24">
        <v>0.3</v>
      </c>
      <c r="I77" s="31">
        <v>8.0150000000000006</v>
      </c>
      <c r="J77" s="31"/>
      <c r="K77" s="35" t="s">
        <v>580</v>
      </c>
    </row>
    <row r="78" spans="2:11" x14ac:dyDescent="0.25">
      <c r="B78" s="8" t="s">
        <v>2469</v>
      </c>
      <c r="C78" s="57" t="s">
        <v>1520</v>
      </c>
      <c r="D78" s="54" t="s">
        <v>2470</v>
      </c>
      <c r="E78" s="6" t="s">
        <v>579</v>
      </c>
      <c r="F78" s="19">
        <v>600</v>
      </c>
      <c r="G78" s="24">
        <v>5918.22</v>
      </c>
      <c r="H78" s="24">
        <v>0.3</v>
      </c>
      <c r="I78" s="31">
        <v>7.7249999999999996</v>
      </c>
      <c r="J78" s="31"/>
      <c r="K78" s="35" t="s">
        <v>580</v>
      </c>
    </row>
    <row r="79" spans="2:11" x14ac:dyDescent="0.25">
      <c r="B79" s="8" t="s">
        <v>1628</v>
      </c>
      <c r="C79" s="57" t="s">
        <v>1049</v>
      </c>
      <c r="D79" s="54" t="s">
        <v>1629</v>
      </c>
      <c r="E79" s="6" t="s">
        <v>1335</v>
      </c>
      <c r="F79" s="19">
        <v>600</v>
      </c>
      <c r="G79" s="24">
        <v>5902.36</v>
      </c>
      <c r="H79" s="24">
        <v>0.3</v>
      </c>
      <c r="I79" s="31">
        <v>8.1349999999999998</v>
      </c>
      <c r="J79" s="31"/>
      <c r="K79" s="35" t="s">
        <v>580</v>
      </c>
    </row>
    <row r="80" spans="2:11" x14ac:dyDescent="0.25">
      <c r="B80" s="8" t="s">
        <v>2363</v>
      </c>
      <c r="C80" s="57" t="s">
        <v>688</v>
      </c>
      <c r="D80" s="54" t="s">
        <v>2364</v>
      </c>
      <c r="E80" s="6" t="s">
        <v>579</v>
      </c>
      <c r="F80" s="19">
        <v>500</v>
      </c>
      <c r="G80" s="24">
        <v>5172.68</v>
      </c>
      <c r="H80" s="24">
        <v>0.26</v>
      </c>
      <c r="I80" s="31">
        <v>7.8548999999999998</v>
      </c>
      <c r="J80" s="31"/>
      <c r="K80" s="35" t="s">
        <v>580</v>
      </c>
    </row>
    <row r="81" spans="2:11" x14ac:dyDescent="0.25">
      <c r="B81" s="8" t="s">
        <v>2679</v>
      </c>
      <c r="C81" s="57" t="s">
        <v>582</v>
      </c>
      <c r="D81" s="54" t="s">
        <v>2680</v>
      </c>
      <c r="E81" s="6" t="s">
        <v>1335</v>
      </c>
      <c r="F81" s="19">
        <v>500</v>
      </c>
      <c r="G81" s="24">
        <v>4998.1400000000003</v>
      </c>
      <c r="H81" s="24">
        <v>0.25</v>
      </c>
      <c r="I81" s="31">
        <v>7.7483000000000004</v>
      </c>
      <c r="J81" s="31"/>
      <c r="K81" s="35" t="s">
        <v>580</v>
      </c>
    </row>
    <row r="82" spans="2:11" x14ac:dyDescent="0.25">
      <c r="B82" s="8" t="s">
        <v>2681</v>
      </c>
      <c r="C82" s="57" t="s">
        <v>2643</v>
      </c>
      <c r="D82" s="54" t="s">
        <v>2682</v>
      </c>
      <c r="E82" s="6" t="s">
        <v>579</v>
      </c>
      <c r="F82" s="19">
        <v>5000</v>
      </c>
      <c r="G82" s="24">
        <v>4994</v>
      </c>
      <c r="H82" s="24">
        <v>0.25</v>
      </c>
      <c r="I82" s="31">
        <v>8.3650000000000002</v>
      </c>
      <c r="J82" s="31"/>
      <c r="K82" s="35" t="s">
        <v>580</v>
      </c>
    </row>
    <row r="83" spans="2:11" x14ac:dyDescent="0.25">
      <c r="B83" s="8" t="s">
        <v>2683</v>
      </c>
      <c r="C83" s="57" t="s">
        <v>2343</v>
      </c>
      <c r="D83" s="54" t="s">
        <v>2684</v>
      </c>
      <c r="E83" s="6" t="s">
        <v>579</v>
      </c>
      <c r="F83" s="19">
        <v>5000</v>
      </c>
      <c r="G83" s="24">
        <v>4986.82</v>
      </c>
      <c r="H83" s="24">
        <v>0.25</v>
      </c>
      <c r="I83" s="31">
        <v>7.9898999999999996</v>
      </c>
      <c r="J83" s="31"/>
      <c r="K83" s="35" t="s">
        <v>580</v>
      </c>
    </row>
    <row r="84" spans="2:11" x14ac:dyDescent="0.25">
      <c r="B84" s="8" t="s">
        <v>2685</v>
      </c>
      <c r="C84" s="57" t="s">
        <v>51</v>
      </c>
      <c r="D84" s="54" t="s">
        <v>2686</v>
      </c>
      <c r="E84" s="6" t="s">
        <v>579</v>
      </c>
      <c r="F84" s="19">
        <v>500</v>
      </c>
      <c r="G84" s="24">
        <v>4969.8599999999997</v>
      </c>
      <c r="H84" s="24">
        <v>0.25</v>
      </c>
      <c r="I84" s="31">
        <v>8.0397999999999996</v>
      </c>
      <c r="J84" s="31"/>
      <c r="K84" s="35"/>
    </row>
    <row r="85" spans="2:11" x14ac:dyDescent="0.25">
      <c r="B85" s="8" t="s">
        <v>1596</v>
      </c>
      <c r="C85" s="57" t="s">
        <v>577</v>
      </c>
      <c r="D85" s="54" t="s">
        <v>1597</v>
      </c>
      <c r="E85" s="6" t="s">
        <v>579</v>
      </c>
      <c r="F85" s="19">
        <v>5000</v>
      </c>
      <c r="G85" s="24">
        <v>4963.74</v>
      </c>
      <c r="H85" s="24">
        <v>0.25</v>
      </c>
      <c r="I85" s="31">
        <v>7.7850000000000001</v>
      </c>
      <c r="J85" s="31"/>
      <c r="K85" s="35" t="s">
        <v>580</v>
      </c>
    </row>
    <row r="86" spans="2:11" x14ac:dyDescent="0.25">
      <c r="B86" s="8" t="s">
        <v>2499</v>
      </c>
      <c r="C86" s="57" t="s">
        <v>582</v>
      </c>
      <c r="D86" s="54" t="s">
        <v>2500</v>
      </c>
      <c r="E86" s="6" t="s">
        <v>1335</v>
      </c>
      <c r="F86" s="19">
        <v>500</v>
      </c>
      <c r="G86" s="24">
        <v>4961.92</v>
      </c>
      <c r="H86" s="24">
        <v>0.25</v>
      </c>
      <c r="I86" s="31">
        <v>7.7361000000000004</v>
      </c>
      <c r="J86" s="31"/>
      <c r="K86" s="35" t="s">
        <v>580</v>
      </c>
    </row>
    <row r="87" spans="2:11" x14ac:dyDescent="0.25">
      <c r="B87" s="8" t="s">
        <v>2687</v>
      </c>
      <c r="C87" s="57" t="s">
        <v>577</v>
      </c>
      <c r="D87" s="54" t="s">
        <v>2688</v>
      </c>
      <c r="E87" s="6" t="s">
        <v>579</v>
      </c>
      <c r="F87" s="19">
        <v>500</v>
      </c>
      <c r="G87" s="24">
        <v>4956.92</v>
      </c>
      <c r="H87" s="24">
        <v>0.25</v>
      </c>
      <c r="I87" s="31">
        <v>7.8</v>
      </c>
      <c r="J87" s="31"/>
      <c r="K87" s="35" t="s">
        <v>580</v>
      </c>
    </row>
    <row r="88" spans="2:11" x14ac:dyDescent="0.25">
      <c r="B88" s="8" t="s">
        <v>2689</v>
      </c>
      <c r="C88" s="57" t="s">
        <v>1520</v>
      </c>
      <c r="D88" s="54" t="s">
        <v>2690</v>
      </c>
      <c r="E88" s="6" t="s">
        <v>579</v>
      </c>
      <c r="F88" s="19">
        <v>500</v>
      </c>
      <c r="G88" s="24">
        <v>4939.76</v>
      </c>
      <c r="H88" s="24">
        <v>0.25</v>
      </c>
      <c r="I88" s="31">
        <v>7.6923000000000004</v>
      </c>
      <c r="J88" s="31"/>
      <c r="K88" s="35" t="s">
        <v>580</v>
      </c>
    </row>
    <row r="89" spans="2:11" x14ac:dyDescent="0.25">
      <c r="B89" s="8" t="s">
        <v>2691</v>
      </c>
      <c r="C89" s="57" t="s">
        <v>1520</v>
      </c>
      <c r="D89" s="54" t="s">
        <v>2692</v>
      </c>
      <c r="E89" s="6" t="s">
        <v>579</v>
      </c>
      <c r="F89" s="19">
        <v>5000</v>
      </c>
      <c r="G89" s="24">
        <v>4106.07</v>
      </c>
      <c r="H89" s="24">
        <v>0.21</v>
      </c>
      <c r="I89" s="31">
        <v>7.7234999999999996</v>
      </c>
      <c r="J89" s="31"/>
      <c r="K89" s="35" t="s">
        <v>580</v>
      </c>
    </row>
    <row r="90" spans="2:11" x14ac:dyDescent="0.25">
      <c r="B90" s="8" t="s">
        <v>2693</v>
      </c>
      <c r="C90" s="57" t="s">
        <v>1520</v>
      </c>
      <c r="D90" s="54" t="s">
        <v>2694</v>
      </c>
      <c r="E90" s="6" t="s">
        <v>579</v>
      </c>
      <c r="F90" s="19">
        <v>400</v>
      </c>
      <c r="G90" s="24">
        <v>3960.79</v>
      </c>
      <c r="H90" s="24">
        <v>0.2</v>
      </c>
      <c r="I90" s="31">
        <v>7.7549999999999999</v>
      </c>
      <c r="J90" s="31"/>
      <c r="K90" s="35" t="s">
        <v>580</v>
      </c>
    </row>
    <row r="91" spans="2:11" x14ac:dyDescent="0.25">
      <c r="B91" s="8" t="s">
        <v>2377</v>
      </c>
      <c r="C91" s="57" t="s">
        <v>688</v>
      </c>
      <c r="D91" s="54" t="s">
        <v>2378</v>
      </c>
      <c r="E91" s="6" t="s">
        <v>579</v>
      </c>
      <c r="F91" s="19">
        <v>250</v>
      </c>
      <c r="G91" s="24">
        <v>2512.81</v>
      </c>
      <c r="H91" s="24">
        <v>0.13</v>
      </c>
      <c r="I91" s="31">
        <v>7.8548999999999998</v>
      </c>
      <c r="J91" s="31"/>
      <c r="K91" s="35" t="s">
        <v>580</v>
      </c>
    </row>
    <row r="92" spans="2:11" x14ac:dyDescent="0.25">
      <c r="B92" s="8" t="s">
        <v>2695</v>
      </c>
      <c r="C92" s="57" t="s">
        <v>688</v>
      </c>
      <c r="D92" s="54" t="s">
        <v>2696</v>
      </c>
      <c r="E92" s="6" t="s">
        <v>579</v>
      </c>
      <c r="F92" s="19">
        <v>250</v>
      </c>
      <c r="G92" s="24">
        <v>2504.4</v>
      </c>
      <c r="H92" s="24">
        <v>0.13</v>
      </c>
      <c r="I92" s="31">
        <v>7.81</v>
      </c>
      <c r="J92" s="31"/>
      <c r="K92" s="35"/>
    </row>
    <row r="93" spans="2:11" x14ac:dyDescent="0.25">
      <c r="B93" s="8" t="s">
        <v>2489</v>
      </c>
      <c r="C93" s="57" t="s">
        <v>625</v>
      </c>
      <c r="D93" s="54" t="s">
        <v>2490</v>
      </c>
      <c r="E93" s="6" t="s">
        <v>579</v>
      </c>
      <c r="F93" s="19">
        <v>2500</v>
      </c>
      <c r="G93" s="24">
        <v>2501.2800000000002</v>
      </c>
      <c r="H93" s="24">
        <v>0.13</v>
      </c>
      <c r="I93" s="31">
        <v>7.7450000000000001</v>
      </c>
      <c r="J93" s="31"/>
      <c r="K93" s="35" t="s">
        <v>580</v>
      </c>
    </row>
    <row r="94" spans="2:11" x14ac:dyDescent="0.25">
      <c r="B94" s="8" t="s">
        <v>2697</v>
      </c>
      <c r="C94" s="57" t="s">
        <v>1520</v>
      </c>
      <c r="D94" s="54" t="s">
        <v>2698</v>
      </c>
      <c r="E94" s="6" t="s">
        <v>579</v>
      </c>
      <c r="F94" s="19">
        <v>2500</v>
      </c>
      <c r="G94" s="24">
        <v>2494.92</v>
      </c>
      <c r="H94" s="24">
        <v>0.13</v>
      </c>
      <c r="I94" s="31">
        <v>7.7</v>
      </c>
      <c r="J94" s="31"/>
      <c r="K94" s="35"/>
    </row>
    <row r="95" spans="2:11" x14ac:dyDescent="0.25">
      <c r="B95" s="8" t="s">
        <v>1722</v>
      </c>
      <c r="C95" s="57" t="s">
        <v>1196</v>
      </c>
      <c r="D95" s="54" t="s">
        <v>1723</v>
      </c>
      <c r="E95" s="6" t="s">
        <v>579</v>
      </c>
      <c r="F95" s="19">
        <v>250</v>
      </c>
      <c r="G95" s="24">
        <v>2494.64</v>
      </c>
      <c r="H95" s="24">
        <v>0.13</v>
      </c>
      <c r="I95" s="31">
        <v>8.0749999999999993</v>
      </c>
      <c r="J95" s="31"/>
      <c r="K95" s="35" t="s">
        <v>580</v>
      </c>
    </row>
    <row r="96" spans="2:11" x14ac:dyDescent="0.25">
      <c r="B96" s="8" t="s">
        <v>2699</v>
      </c>
      <c r="C96" s="57" t="s">
        <v>1604</v>
      </c>
      <c r="D96" s="54" t="s">
        <v>2700</v>
      </c>
      <c r="E96" s="6" t="s">
        <v>579</v>
      </c>
      <c r="F96" s="19">
        <v>250</v>
      </c>
      <c r="G96" s="24">
        <v>2494.36</v>
      </c>
      <c r="H96" s="24">
        <v>0.13</v>
      </c>
      <c r="I96" s="31">
        <v>7.9450000000000003</v>
      </c>
      <c r="J96" s="31"/>
      <c r="K96" s="35" t="s">
        <v>580</v>
      </c>
    </row>
    <row r="97" spans="2:11" x14ac:dyDescent="0.25">
      <c r="B97" s="8" t="s">
        <v>2701</v>
      </c>
      <c r="C97" s="57" t="s">
        <v>2194</v>
      </c>
      <c r="D97" s="54" t="s">
        <v>2702</v>
      </c>
      <c r="E97" s="6" t="s">
        <v>579</v>
      </c>
      <c r="F97" s="19">
        <v>250</v>
      </c>
      <c r="G97" s="24">
        <v>2485.7399999999998</v>
      </c>
      <c r="H97" s="24">
        <v>0.13</v>
      </c>
      <c r="I97" s="31">
        <v>7.7798999999999996</v>
      </c>
      <c r="J97" s="31"/>
      <c r="K97" s="35" t="s">
        <v>580</v>
      </c>
    </row>
    <row r="98" spans="2:11" x14ac:dyDescent="0.25">
      <c r="B98" s="8" t="s">
        <v>1519</v>
      </c>
      <c r="C98" s="57" t="s">
        <v>1520</v>
      </c>
      <c r="D98" s="54" t="s">
        <v>1521</v>
      </c>
      <c r="E98" s="6" t="s">
        <v>579</v>
      </c>
      <c r="F98" s="19">
        <v>2500</v>
      </c>
      <c r="G98" s="24">
        <v>2479.67</v>
      </c>
      <c r="H98" s="24">
        <v>0.13</v>
      </c>
      <c r="I98" s="31">
        <v>7.7249999999999996</v>
      </c>
      <c r="J98" s="31"/>
      <c r="K98" s="35" t="s">
        <v>580</v>
      </c>
    </row>
    <row r="99" spans="2:11" x14ac:dyDescent="0.25">
      <c r="B99" s="8" t="s">
        <v>2703</v>
      </c>
      <c r="C99" s="57" t="s">
        <v>625</v>
      </c>
      <c r="D99" s="54" t="s">
        <v>2704</v>
      </c>
      <c r="E99" s="6" t="s">
        <v>579</v>
      </c>
      <c r="F99" s="19">
        <v>250</v>
      </c>
      <c r="G99" s="24">
        <v>2474.02</v>
      </c>
      <c r="H99" s="24">
        <v>0.13</v>
      </c>
      <c r="I99" s="31">
        <v>7.79</v>
      </c>
      <c r="J99" s="31"/>
      <c r="K99" s="35" t="s">
        <v>580</v>
      </c>
    </row>
    <row r="100" spans="2:11" x14ac:dyDescent="0.25">
      <c r="B100" s="8" t="s">
        <v>2705</v>
      </c>
      <c r="C100" s="57" t="s">
        <v>1867</v>
      </c>
      <c r="D100" s="54" t="s">
        <v>2706</v>
      </c>
      <c r="E100" s="6" t="s">
        <v>579</v>
      </c>
      <c r="F100" s="19">
        <v>250</v>
      </c>
      <c r="G100" s="24">
        <v>2431.65</v>
      </c>
      <c r="H100" s="24">
        <v>0.12</v>
      </c>
      <c r="I100" s="31">
        <v>7.6849999999999996</v>
      </c>
      <c r="J100" s="31"/>
      <c r="K100" s="35" t="s">
        <v>580</v>
      </c>
    </row>
    <row r="101" spans="2:11" x14ac:dyDescent="0.25">
      <c r="B101" s="8" t="s">
        <v>1555</v>
      </c>
      <c r="C101" s="57" t="s">
        <v>625</v>
      </c>
      <c r="D101" s="54" t="s">
        <v>1556</v>
      </c>
      <c r="E101" s="6" t="s">
        <v>579</v>
      </c>
      <c r="F101" s="19">
        <v>250</v>
      </c>
      <c r="G101" s="24">
        <v>2415.9899999999998</v>
      </c>
      <c r="H101" s="24">
        <v>0.12</v>
      </c>
      <c r="I101" s="31">
        <v>7.74</v>
      </c>
      <c r="J101" s="31"/>
      <c r="K101" s="35" t="s">
        <v>580</v>
      </c>
    </row>
    <row r="102" spans="2:11" x14ac:dyDescent="0.25">
      <c r="B102" s="8" t="s">
        <v>1643</v>
      </c>
      <c r="C102" s="57" t="s">
        <v>1196</v>
      </c>
      <c r="D102" s="54" t="s">
        <v>1644</v>
      </c>
      <c r="E102" s="6" t="s">
        <v>579</v>
      </c>
      <c r="F102" s="19">
        <v>250</v>
      </c>
      <c r="G102" s="24">
        <v>2412.5300000000002</v>
      </c>
      <c r="H102" s="24">
        <v>0.12</v>
      </c>
      <c r="I102" s="31">
        <v>8.1</v>
      </c>
      <c r="J102" s="31"/>
      <c r="K102" s="35" t="s">
        <v>580</v>
      </c>
    </row>
    <row r="103" spans="2:11" x14ac:dyDescent="0.25">
      <c r="B103" s="8" t="s">
        <v>2707</v>
      </c>
      <c r="C103" s="57" t="s">
        <v>51</v>
      </c>
      <c r="D103" s="54" t="s">
        <v>2708</v>
      </c>
      <c r="E103" s="6" t="s">
        <v>579</v>
      </c>
      <c r="F103" s="19">
        <v>100</v>
      </c>
      <c r="G103" s="24">
        <v>956.15</v>
      </c>
      <c r="H103" s="24">
        <v>0.05</v>
      </c>
      <c r="I103" s="31">
        <v>8.0500000000000007</v>
      </c>
      <c r="J103" s="31"/>
      <c r="K103" s="35"/>
    </row>
    <row r="104" spans="2:11" x14ac:dyDescent="0.25">
      <c r="C104" s="58" t="s">
        <v>39</v>
      </c>
      <c r="D104" s="54"/>
      <c r="E104" s="6"/>
      <c r="F104" s="19"/>
      <c r="G104" s="25">
        <v>1527446.27</v>
      </c>
      <c r="H104" s="25">
        <v>77.459999999999994</v>
      </c>
      <c r="I104" s="31"/>
      <c r="J104" s="31"/>
      <c r="K104" s="35"/>
    </row>
    <row r="105" spans="2:11" x14ac:dyDescent="0.25">
      <c r="C105" s="57"/>
      <c r="D105" s="54"/>
      <c r="E105" s="6"/>
      <c r="F105" s="19"/>
      <c r="G105" s="24"/>
      <c r="H105" s="24"/>
      <c r="I105" s="31"/>
      <c r="J105" s="31"/>
      <c r="K105" s="35"/>
    </row>
    <row r="106" spans="2:11" x14ac:dyDescent="0.25">
      <c r="C106" s="58" t="s">
        <v>7</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8" t="s">
        <v>8</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9" t="s">
        <v>9</v>
      </c>
      <c r="D110" s="54"/>
      <c r="E110" s="6"/>
      <c r="F110" s="19"/>
      <c r="G110" s="24"/>
      <c r="H110" s="24"/>
      <c r="I110" s="31"/>
      <c r="J110" s="31"/>
      <c r="K110" s="35"/>
    </row>
    <row r="111" spans="2:11" x14ac:dyDescent="0.25">
      <c r="B111" s="8" t="s">
        <v>653</v>
      </c>
      <c r="C111" s="57" t="s">
        <v>654</v>
      </c>
      <c r="D111" s="54" t="s">
        <v>655</v>
      </c>
      <c r="E111" s="6" t="s">
        <v>656</v>
      </c>
      <c r="F111" s="19">
        <v>138000000</v>
      </c>
      <c r="G111" s="24">
        <v>138021.94</v>
      </c>
      <c r="H111" s="24">
        <v>7</v>
      </c>
      <c r="I111" s="31">
        <v>7.3047186999999996</v>
      </c>
      <c r="J111" s="31"/>
      <c r="K111" s="35"/>
    </row>
    <row r="112" spans="2:11" x14ac:dyDescent="0.25">
      <c r="B112" s="8" t="s">
        <v>1028</v>
      </c>
      <c r="C112" s="57" t="s">
        <v>4716</v>
      </c>
      <c r="D112" s="54" t="s">
        <v>1029</v>
      </c>
      <c r="E112" s="6" t="s">
        <v>656</v>
      </c>
      <c r="F112" s="19">
        <v>52500000</v>
      </c>
      <c r="G112" s="24">
        <v>52213.67</v>
      </c>
      <c r="H112" s="24">
        <v>2.65</v>
      </c>
      <c r="I112" s="31">
        <v>0</v>
      </c>
      <c r="J112" s="31"/>
      <c r="K112" s="35"/>
    </row>
    <row r="113" spans="1:11" x14ac:dyDescent="0.25">
      <c r="B113" s="8" t="s">
        <v>1025</v>
      </c>
      <c r="C113" s="57" t="s">
        <v>1026</v>
      </c>
      <c r="D113" s="54" t="s">
        <v>1027</v>
      </c>
      <c r="E113" s="6" t="s">
        <v>656</v>
      </c>
      <c r="F113" s="19">
        <v>50500000</v>
      </c>
      <c r="G113" s="24">
        <v>50573.120000000003</v>
      </c>
      <c r="H113" s="24">
        <v>2.57</v>
      </c>
      <c r="I113" s="31">
        <v>7.2653888000000002</v>
      </c>
      <c r="J113" s="31"/>
      <c r="K113" s="35"/>
    </row>
    <row r="114" spans="1:11" x14ac:dyDescent="0.25">
      <c r="B114" s="8" t="s">
        <v>1567</v>
      </c>
      <c r="C114" s="57" t="s">
        <v>4717</v>
      </c>
      <c r="D114" s="54" t="s">
        <v>1568</v>
      </c>
      <c r="E114" s="6" t="s">
        <v>656</v>
      </c>
      <c r="F114" s="19">
        <v>50000000</v>
      </c>
      <c r="G114" s="24">
        <v>49708.2</v>
      </c>
      <c r="H114" s="24">
        <v>2.52</v>
      </c>
      <c r="I114" s="31">
        <v>0</v>
      </c>
      <c r="J114" s="31"/>
      <c r="K114" s="35"/>
    </row>
    <row r="115" spans="1:11" x14ac:dyDescent="0.25">
      <c r="B115" s="8" t="s">
        <v>1080</v>
      </c>
      <c r="C115" s="57" t="s">
        <v>1081</v>
      </c>
      <c r="D115" s="54" t="s">
        <v>1082</v>
      </c>
      <c r="E115" s="6" t="s">
        <v>656</v>
      </c>
      <c r="F115" s="19">
        <v>40500000</v>
      </c>
      <c r="G115" s="24">
        <v>40439.86</v>
      </c>
      <c r="H115" s="24">
        <v>2.0499999999999998</v>
      </c>
      <c r="I115" s="31">
        <v>7.2578085999999997</v>
      </c>
      <c r="J115" s="31"/>
      <c r="K115" s="35"/>
    </row>
    <row r="116" spans="1:11" x14ac:dyDescent="0.25">
      <c r="B116" s="8" t="s">
        <v>2391</v>
      </c>
      <c r="C116" s="57" t="s">
        <v>2392</v>
      </c>
      <c r="D116" s="54" t="s">
        <v>2393</v>
      </c>
      <c r="E116" s="6" t="s">
        <v>656</v>
      </c>
      <c r="F116" s="19">
        <v>30000000</v>
      </c>
      <c r="G116" s="24">
        <v>30288.45</v>
      </c>
      <c r="H116" s="24">
        <v>1.54</v>
      </c>
      <c r="I116" s="31">
        <v>7.2654905999999997</v>
      </c>
      <c r="J116" s="31"/>
      <c r="K116" s="35"/>
    </row>
    <row r="117" spans="1:11" x14ac:dyDescent="0.25">
      <c r="C117" s="58" t="s">
        <v>39</v>
      </c>
      <c r="D117" s="54"/>
      <c r="E117" s="6"/>
      <c r="F117" s="19"/>
      <c r="G117" s="25">
        <v>361245.24</v>
      </c>
      <c r="H117" s="25">
        <v>18.329999999999998</v>
      </c>
      <c r="I117" s="31"/>
      <c r="J117" s="31"/>
      <c r="K117" s="35"/>
    </row>
    <row r="118" spans="1:11" x14ac:dyDescent="0.25">
      <c r="C118" s="57"/>
      <c r="D118" s="54"/>
      <c r="E118" s="6"/>
      <c r="F118" s="19"/>
      <c r="G118" s="24"/>
      <c r="H118" s="24"/>
      <c r="I118" s="31"/>
      <c r="J118" s="31"/>
      <c r="K118" s="35"/>
    </row>
    <row r="119" spans="1:11" x14ac:dyDescent="0.25">
      <c r="C119" s="59" t="s">
        <v>10</v>
      </c>
      <c r="D119" s="54"/>
      <c r="E119" s="6"/>
      <c r="F119" s="19"/>
      <c r="G119" s="24"/>
      <c r="H119" s="24"/>
      <c r="I119" s="31"/>
      <c r="J119" s="31"/>
      <c r="K119" s="35"/>
    </row>
    <row r="120" spans="1:11" x14ac:dyDescent="0.25">
      <c r="B120" s="8" t="s">
        <v>2709</v>
      </c>
      <c r="C120" s="57" t="s">
        <v>2710</v>
      </c>
      <c r="D120" s="54" t="s">
        <v>2711</v>
      </c>
      <c r="E120" s="6" t="s">
        <v>656</v>
      </c>
      <c r="F120" s="19">
        <v>419300</v>
      </c>
      <c r="G120" s="24">
        <v>419.94</v>
      </c>
      <c r="H120" s="24">
        <v>0.02</v>
      </c>
      <c r="I120" s="31">
        <v>7.7404596999999997</v>
      </c>
      <c r="J120" s="31"/>
      <c r="K120" s="35"/>
    </row>
    <row r="121" spans="1:11" x14ac:dyDescent="0.25">
      <c r="C121" s="58" t="s">
        <v>39</v>
      </c>
      <c r="D121" s="54"/>
      <c r="E121" s="6"/>
      <c r="F121" s="19"/>
      <c r="G121" s="25">
        <v>419.94</v>
      </c>
      <c r="H121" s="25">
        <v>0.02</v>
      </c>
      <c r="I121" s="31"/>
      <c r="J121" s="31"/>
      <c r="K121" s="35"/>
    </row>
    <row r="122" spans="1:11" x14ac:dyDescent="0.25">
      <c r="C122" s="57"/>
      <c r="D122" s="54"/>
      <c r="E122" s="6"/>
      <c r="F122" s="19"/>
      <c r="G122" s="24"/>
      <c r="H122" s="24"/>
      <c r="I122" s="31"/>
      <c r="J122" s="31"/>
      <c r="K122" s="35"/>
    </row>
    <row r="123" spans="1:11" x14ac:dyDescent="0.25">
      <c r="A123" s="10"/>
      <c r="B123" s="28"/>
      <c r="C123" s="58" t="s">
        <v>11</v>
      </c>
      <c r="D123" s="54"/>
      <c r="E123" s="6"/>
      <c r="F123" s="19"/>
      <c r="G123" s="24"/>
      <c r="H123" s="24"/>
      <c r="I123" s="31"/>
      <c r="J123" s="31"/>
      <c r="K123" s="35"/>
    </row>
    <row r="124" spans="1:11" x14ac:dyDescent="0.25">
      <c r="A124" s="28"/>
      <c r="B124" s="28"/>
      <c r="C124" s="58" t="s">
        <v>13</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14</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15</v>
      </c>
      <c r="D128" s="54"/>
      <c r="E128" s="6"/>
      <c r="F128" s="19"/>
      <c r="G128" s="24" t="s">
        <v>2</v>
      </c>
      <c r="H128" s="24" t="s">
        <v>2</v>
      </c>
      <c r="I128" s="31"/>
      <c r="J128" s="31"/>
      <c r="K128" s="35"/>
    </row>
    <row r="129" spans="1:11" x14ac:dyDescent="0.25">
      <c r="A129" s="28"/>
      <c r="B129" s="28"/>
      <c r="C129" s="58"/>
      <c r="D129" s="54"/>
      <c r="E129" s="6"/>
      <c r="F129" s="19"/>
      <c r="G129" s="24"/>
      <c r="H129" s="24"/>
      <c r="I129" s="31"/>
      <c r="J129" s="31"/>
      <c r="K129" s="35"/>
    </row>
    <row r="130" spans="1:11" x14ac:dyDescent="0.25">
      <c r="A130" s="28"/>
      <c r="B130" s="28"/>
      <c r="C130" s="58" t="s">
        <v>16</v>
      </c>
      <c r="D130" s="54"/>
      <c r="E130" s="6"/>
      <c r="F130" s="19"/>
      <c r="G130" s="24" t="s">
        <v>2</v>
      </c>
      <c r="H130" s="24" t="s">
        <v>2</v>
      </c>
      <c r="I130" s="31"/>
      <c r="J130" s="31"/>
      <c r="K130" s="35"/>
    </row>
    <row r="131" spans="1:11" x14ac:dyDescent="0.25">
      <c r="A131" s="28"/>
      <c r="B131" s="28"/>
      <c r="C131" s="58"/>
      <c r="D131" s="54"/>
      <c r="E131" s="6"/>
      <c r="F131" s="19"/>
      <c r="G131" s="24"/>
      <c r="H131" s="24"/>
      <c r="I131" s="31"/>
      <c r="J131" s="31"/>
      <c r="K131" s="35"/>
    </row>
    <row r="132" spans="1:11" x14ac:dyDescent="0.25">
      <c r="C132" s="59" t="s">
        <v>17</v>
      </c>
      <c r="D132" s="54"/>
      <c r="E132" s="6"/>
      <c r="F132" s="19"/>
      <c r="G132" s="24"/>
      <c r="H132" s="24"/>
      <c r="I132" s="31"/>
      <c r="J132" s="31"/>
      <c r="K132" s="35"/>
    </row>
    <row r="133" spans="1:11" x14ac:dyDescent="0.25">
      <c r="B133" s="8" t="s">
        <v>2712</v>
      </c>
      <c r="C133" s="57" t="s">
        <v>2713</v>
      </c>
      <c r="D133" s="54" t="s">
        <v>2714</v>
      </c>
      <c r="E133" s="6" t="s">
        <v>656</v>
      </c>
      <c r="F133" s="19">
        <v>4500000</v>
      </c>
      <c r="G133" s="24">
        <v>4205.3</v>
      </c>
      <c r="H133" s="24">
        <v>0.21</v>
      </c>
      <c r="I133" s="31">
        <v>7.3014492999999998</v>
      </c>
      <c r="J133" s="31"/>
      <c r="K133" s="35"/>
    </row>
    <row r="134" spans="1:11" x14ac:dyDescent="0.25">
      <c r="B134" s="8" t="s">
        <v>2715</v>
      </c>
      <c r="C134" s="57" t="s">
        <v>2716</v>
      </c>
      <c r="D134" s="54" t="s">
        <v>2717</v>
      </c>
      <c r="E134" s="6" t="s">
        <v>656</v>
      </c>
      <c r="F134" s="19">
        <v>2502000</v>
      </c>
      <c r="G134" s="24">
        <v>1823.43</v>
      </c>
      <c r="H134" s="24">
        <v>0.09</v>
      </c>
      <c r="I134" s="31">
        <v>7.3546583999999999</v>
      </c>
      <c r="J134" s="31"/>
      <c r="K134" s="35"/>
    </row>
    <row r="135" spans="1:11" x14ac:dyDescent="0.25">
      <c r="B135" s="8" t="s">
        <v>2718</v>
      </c>
      <c r="C135" s="57" t="s">
        <v>2719</v>
      </c>
      <c r="D135" s="54" t="s">
        <v>2720</v>
      </c>
      <c r="E135" s="6" t="s">
        <v>656</v>
      </c>
      <c r="F135" s="19">
        <v>2502000</v>
      </c>
      <c r="G135" s="24">
        <v>1760.5</v>
      </c>
      <c r="H135" s="24">
        <v>0.09</v>
      </c>
      <c r="I135" s="31">
        <v>7.3469550999999997</v>
      </c>
      <c r="J135" s="31"/>
      <c r="K135" s="35"/>
    </row>
    <row r="136" spans="1:11" x14ac:dyDescent="0.25">
      <c r="C136" s="58" t="s">
        <v>39</v>
      </c>
      <c r="D136" s="54"/>
      <c r="E136" s="6"/>
      <c r="F136" s="19"/>
      <c r="G136" s="25">
        <v>7789.23</v>
      </c>
      <c r="H136" s="25">
        <v>0.39</v>
      </c>
      <c r="I136" s="31"/>
      <c r="J136" s="31"/>
      <c r="K136" s="35"/>
    </row>
    <row r="137" spans="1:11" x14ac:dyDescent="0.25">
      <c r="C137" s="57"/>
      <c r="D137" s="54"/>
      <c r="E137" s="6"/>
      <c r="F137" s="19"/>
      <c r="G137" s="24"/>
      <c r="H137" s="24"/>
      <c r="I137" s="31"/>
      <c r="J137" s="31"/>
      <c r="K137" s="35"/>
    </row>
    <row r="138" spans="1:11" x14ac:dyDescent="0.25">
      <c r="A138" s="10"/>
      <c r="B138" s="28"/>
      <c r="C138" s="58" t="s">
        <v>18</v>
      </c>
      <c r="D138" s="54"/>
      <c r="E138" s="6"/>
      <c r="F138" s="19"/>
      <c r="G138" s="24"/>
      <c r="H138" s="24"/>
      <c r="I138" s="31"/>
      <c r="J138" s="31"/>
      <c r="K138" s="35"/>
    </row>
    <row r="139" spans="1:11" x14ac:dyDescent="0.25">
      <c r="C139" s="59" t="s">
        <v>4713</v>
      </c>
      <c r="D139" s="54"/>
      <c r="E139" s="6"/>
      <c r="F139" s="19"/>
      <c r="G139" s="24"/>
      <c r="H139" s="24"/>
      <c r="I139" s="31"/>
      <c r="J139" s="31"/>
      <c r="K139" s="35"/>
    </row>
    <row r="140" spans="1:11" x14ac:dyDescent="0.25">
      <c r="B140" s="8" t="s">
        <v>750</v>
      </c>
      <c r="C140" s="57" t="s">
        <v>4714</v>
      </c>
      <c r="D140" s="54" t="s">
        <v>751</v>
      </c>
      <c r="E140" s="6"/>
      <c r="F140" s="19">
        <v>40282.586000000003</v>
      </c>
      <c r="G140" s="24">
        <v>4061.81</v>
      </c>
      <c r="H140" s="24">
        <v>0.21</v>
      </c>
      <c r="I140" s="31">
        <v>7.18</v>
      </c>
      <c r="J140" s="31"/>
      <c r="K140" s="35"/>
    </row>
    <row r="141" spans="1:11" x14ac:dyDescent="0.25">
      <c r="C141" s="58" t="s">
        <v>39</v>
      </c>
      <c r="D141" s="54"/>
      <c r="E141" s="6"/>
      <c r="F141" s="19"/>
      <c r="G141" s="25">
        <v>4061.81</v>
      </c>
      <c r="H141" s="25">
        <v>0.21</v>
      </c>
      <c r="I141" s="31"/>
      <c r="J141" s="31"/>
      <c r="K141" s="35"/>
    </row>
    <row r="142" spans="1:11" x14ac:dyDescent="0.25">
      <c r="C142" s="57"/>
      <c r="D142" s="54"/>
      <c r="E142" s="6"/>
      <c r="F142" s="19"/>
      <c r="G142" s="24"/>
      <c r="H142" s="24"/>
      <c r="I142" s="31"/>
      <c r="J142" s="31"/>
      <c r="K142" s="35"/>
    </row>
    <row r="143" spans="1:11" x14ac:dyDescent="0.25">
      <c r="C143" s="58" t="s">
        <v>20</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54" x14ac:dyDescent="0.25">
      <c r="C145" s="58" t="s">
        <v>21</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22</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9" t="s">
        <v>23</v>
      </c>
      <c r="D149" s="54"/>
      <c r="E149" s="6"/>
      <c r="F149" s="19"/>
      <c r="G149" s="24"/>
      <c r="H149" s="24"/>
      <c r="I149" s="31"/>
      <c r="J149" s="31"/>
      <c r="K149" s="35"/>
    </row>
    <row r="150" spans="1:54" x14ac:dyDescent="0.25">
      <c r="B150" s="8" t="s">
        <v>37</v>
      </c>
      <c r="C150" s="57" t="s">
        <v>38</v>
      </c>
      <c r="D150" s="54"/>
      <c r="E150" s="6"/>
      <c r="F150" s="19"/>
      <c r="G150" s="24">
        <v>27795.200000000001</v>
      </c>
      <c r="H150" s="24">
        <v>1.41</v>
      </c>
      <c r="I150" s="31"/>
      <c r="J150" s="31"/>
      <c r="K150" s="35"/>
    </row>
    <row r="151" spans="1:54" x14ac:dyDescent="0.25">
      <c r="C151" s="58" t="s">
        <v>39</v>
      </c>
      <c r="D151" s="54"/>
      <c r="E151" s="6"/>
      <c r="F151" s="19"/>
      <c r="G151" s="25">
        <v>27795.200000000001</v>
      </c>
      <c r="H151" s="25">
        <v>1.41</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4705</v>
      </c>
      <c r="D154" s="54"/>
      <c r="E154" s="6"/>
      <c r="F154" s="19"/>
      <c r="G154" s="24" t="s">
        <v>2</v>
      </c>
      <c r="H154" s="24" t="s">
        <v>2</v>
      </c>
      <c r="I154" s="31"/>
      <c r="J154" s="31"/>
      <c r="K154" s="35"/>
      <c r="L154" s="3"/>
      <c r="AI154" s="3"/>
      <c r="AV154" s="3"/>
      <c r="AX154" s="3"/>
      <c r="BB154" s="3"/>
    </row>
    <row r="155" spans="1:54" x14ac:dyDescent="0.25">
      <c r="B155" s="8"/>
      <c r="C155" s="57" t="s">
        <v>40</v>
      </c>
      <c r="D155" s="54"/>
      <c r="E155" s="6"/>
      <c r="F155" s="19"/>
      <c r="G155" s="24">
        <v>42532.18</v>
      </c>
      <c r="H155" s="24">
        <v>2.1800000000000002</v>
      </c>
      <c r="I155" s="31"/>
      <c r="J155" s="31"/>
      <c r="K155" s="35"/>
    </row>
    <row r="156" spans="1:54" x14ac:dyDescent="0.25">
      <c r="C156" s="58" t="s">
        <v>39</v>
      </c>
      <c r="D156" s="54"/>
      <c r="E156" s="6"/>
      <c r="F156" s="19"/>
      <c r="G156" s="25">
        <v>42532.18</v>
      </c>
      <c r="H156" s="25">
        <v>2.1800000000000002</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1971289.87</v>
      </c>
      <c r="H158" s="26">
        <v>99.999999999999986</v>
      </c>
      <c r="I158" s="32"/>
      <c r="J158" s="32"/>
      <c r="K158" s="36"/>
    </row>
    <row r="160" spans="1:54" ht="15.75" x14ac:dyDescent="0.3">
      <c r="C160" s="50" t="s">
        <v>4592</v>
      </c>
      <c r="D160" s="50"/>
      <c r="E160" s="50"/>
      <c r="F160" s="50"/>
      <c r="G160" s="63"/>
      <c r="H160" s="63"/>
      <c r="I160" s="63"/>
      <c r="J160" s="50"/>
    </row>
    <row r="161" spans="3:11" ht="27" x14ac:dyDescent="0.25">
      <c r="C161" s="43" t="s">
        <v>4587</v>
      </c>
      <c r="D161" s="43" t="s">
        <v>4588</v>
      </c>
      <c r="E161" s="43" t="s">
        <v>4721</v>
      </c>
      <c r="F161" s="43" t="s">
        <v>4589</v>
      </c>
      <c r="G161" s="64" t="s">
        <v>31</v>
      </c>
      <c r="H161" s="65" t="s">
        <v>4722</v>
      </c>
      <c r="I161" s="64" t="s">
        <v>33</v>
      </c>
      <c r="J161" s="43" t="s">
        <v>36</v>
      </c>
    </row>
    <row r="162" spans="3:11" x14ac:dyDescent="0.25">
      <c r="C162" s="43" t="s">
        <v>4723</v>
      </c>
      <c r="D162" s="43"/>
      <c r="E162" s="43"/>
      <c r="F162" s="43"/>
      <c r="G162" s="64"/>
      <c r="H162" s="65"/>
      <c r="I162" s="64"/>
      <c r="J162" s="43"/>
    </row>
    <row r="163" spans="3:11" x14ac:dyDescent="0.25">
      <c r="C163" s="46" t="s">
        <v>4725</v>
      </c>
      <c r="D163" s="66"/>
      <c r="E163" s="66"/>
      <c r="F163" s="66"/>
      <c r="G163" s="67"/>
      <c r="H163" s="68">
        <v>-10000</v>
      </c>
      <c r="I163" s="69">
        <f>+H163/G158*100</f>
        <v>-0.5072820670457765</v>
      </c>
      <c r="J163" s="66"/>
    </row>
    <row r="164" spans="3:11" x14ac:dyDescent="0.25">
      <c r="C164" s="48" t="s">
        <v>4591</v>
      </c>
      <c r="D164" s="48"/>
      <c r="E164" s="48"/>
      <c r="F164" s="48"/>
      <c r="G164" s="70"/>
      <c r="H164" s="70">
        <f>SUM(H163:H163)</f>
        <v>-10000</v>
      </c>
      <c r="I164" s="70">
        <f>SUM(I163:I163)</f>
        <v>-0.5072820670457765</v>
      </c>
      <c r="J164" s="48"/>
    </row>
    <row r="166" spans="3:11" x14ac:dyDescent="0.25">
      <c r="C166" s="1" t="s">
        <v>42</v>
      </c>
    </row>
    <row r="167" spans="3:11" x14ac:dyDescent="0.25">
      <c r="C167" s="37" t="s">
        <v>43</v>
      </c>
      <c r="D167" s="37"/>
      <c r="E167" s="37"/>
      <c r="F167" s="37"/>
      <c r="G167" s="37"/>
      <c r="H167" s="37"/>
      <c r="I167" s="37"/>
      <c r="J167" s="37"/>
      <c r="K167" s="37"/>
    </row>
    <row r="168" spans="3:11" x14ac:dyDescent="0.25">
      <c r="C168" s="2" t="s">
        <v>44</v>
      </c>
    </row>
    <row r="169" spans="3:11" x14ac:dyDescent="0.25">
      <c r="C169" s="2" t="s">
        <v>45</v>
      </c>
    </row>
    <row r="170" spans="3:11" x14ac:dyDescent="0.25">
      <c r="C170" s="2" t="s">
        <v>46</v>
      </c>
    </row>
    <row r="171" spans="3:11" x14ac:dyDescent="0.25">
      <c r="C171" s="2" t="s">
        <v>47</v>
      </c>
    </row>
    <row r="172" spans="3:11" ht="41.45" customHeight="1" x14ac:dyDescent="0.25">
      <c r="C172" s="81" t="s">
        <v>4733</v>
      </c>
      <c r="D172" s="81"/>
      <c r="E172" s="81"/>
      <c r="F172" s="81"/>
      <c r="G172" s="81"/>
      <c r="H172" s="81"/>
      <c r="I172" s="81"/>
      <c r="J172" s="81"/>
      <c r="K172" s="81"/>
    </row>
    <row r="174" spans="3:11" x14ac:dyDescent="0.25">
      <c r="C174" s="77" t="s">
        <v>4788</v>
      </c>
      <c r="E174" s="77" t="s">
        <v>4789</v>
      </c>
      <c r="F174" s="78"/>
    </row>
    <row r="175" spans="3:11" x14ac:dyDescent="0.25">
      <c r="E175" s="2" t="s">
        <v>4829</v>
      </c>
    </row>
  </sheetData>
  <mergeCells count="1">
    <mergeCell ref="C172:K172"/>
  </mergeCells>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
  <dimension ref="A1:IV119"/>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2721</v>
      </c>
      <c r="J2" s="38" t="s">
        <v>4517</v>
      </c>
    </row>
    <row r="3" spans="1:54" ht="16.5" x14ac:dyDescent="0.3">
      <c r="C3" s="1" t="s">
        <v>26</v>
      </c>
      <c r="D3" s="21" t="s">
        <v>2722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526</v>
      </c>
      <c r="C10" s="57" t="s">
        <v>527</v>
      </c>
      <c r="D10" s="54" t="s">
        <v>528</v>
      </c>
      <c r="E10" s="6" t="s">
        <v>128</v>
      </c>
      <c r="F10" s="19">
        <v>5722</v>
      </c>
      <c r="G10" s="24">
        <v>1520.92</v>
      </c>
      <c r="H10" s="24">
        <v>8.43</v>
      </c>
      <c r="I10" s="31"/>
      <c r="J10" s="31"/>
      <c r="K10" s="35"/>
    </row>
    <row r="11" spans="1:54" x14ac:dyDescent="0.25">
      <c r="B11" s="8" t="s">
        <v>125</v>
      </c>
      <c r="C11" s="57" t="s">
        <v>126</v>
      </c>
      <c r="D11" s="54" t="s">
        <v>127</v>
      </c>
      <c r="E11" s="6" t="s">
        <v>128</v>
      </c>
      <c r="F11" s="19">
        <v>28404</v>
      </c>
      <c r="G11" s="24">
        <v>1516.33</v>
      </c>
      <c r="H11" s="24">
        <v>8.41</v>
      </c>
      <c r="I11" s="31"/>
      <c r="J11" s="31"/>
      <c r="K11" s="35"/>
    </row>
    <row r="12" spans="1:54" x14ac:dyDescent="0.25">
      <c r="B12" s="8" t="s">
        <v>89</v>
      </c>
      <c r="C12" s="57" t="s">
        <v>90</v>
      </c>
      <c r="D12" s="54" t="s">
        <v>91</v>
      </c>
      <c r="E12" s="6" t="s">
        <v>92</v>
      </c>
      <c r="F12" s="19">
        <v>51719</v>
      </c>
      <c r="G12" s="24">
        <v>1377.77</v>
      </c>
      <c r="H12" s="24">
        <v>7.64</v>
      </c>
      <c r="I12" s="31"/>
      <c r="J12" s="31"/>
      <c r="K12" s="35"/>
    </row>
    <row r="13" spans="1:54" x14ac:dyDescent="0.25">
      <c r="B13" s="8" t="s">
        <v>157</v>
      </c>
      <c r="C13" s="57" t="s">
        <v>158</v>
      </c>
      <c r="D13" s="54" t="s">
        <v>159</v>
      </c>
      <c r="E13" s="6" t="s">
        <v>135</v>
      </c>
      <c r="F13" s="19">
        <v>101865</v>
      </c>
      <c r="G13" s="24">
        <v>1269.54</v>
      </c>
      <c r="H13" s="24">
        <v>7.04</v>
      </c>
      <c r="I13" s="31"/>
      <c r="J13" s="31"/>
      <c r="K13" s="35"/>
    </row>
    <row r="14" spans="1:54" x14ac:dyDescent="0.25">
      <c r="B14" s="8" t="s">
        <v>987</v>
      </c>
      <c r="C14" s="57" t="s">
        <v>988</v>
      </c>
      <c r="D14" s="54" t="s">
        <v>989</v>
      </c>
      <c r="E14" s="6" t="s">
        <v>135</v>
      </c>
      <c r="F14" s="19">
        <v>19850</v>
      </c>
      <c r="G14" s="24">
        <v>1150.8800000000001</v>
      </c>
      <c r="H14" s="24">
        <v>6.38</v>
      </c>
      <c r="I14" s="31"/>
      <c r="J14" s="31"/>
      <c r="K14" s="35"/>
    </row>
    <row r="15" spans="1:54" x14ac:dyDescent="0.25">
      <c r="B15" s="8" t="s">
        <v>207</v>
      </c>
      <c r="C15" s="57" t="s">
        <v>208</v>
      </c>
      <c r="D15" s="54" t="s">
        <v>209</v>
      </c>
      <c r="E15" s="6" t="s">
        <v>135</v>
      </c>
      <c r="F15" s="19">
        <v>84692</v>
      </c>
      <c r="G15" s="24">
        <v>1066.6500000000001</v>
      </c>
      <c r="H15" s="24">
        <v>5.92</v>
      </c>
      <c r="I15" s="31"/>
      <c r="J15" s="31"/>
      <c r="K15" s="35"/>
    </row>
    <row r="16" spans="1:54" x14ac:dyDescent="0.25">
      <c r="B16" s="8" t="s">
        <v>58</v>
      </c>
      <c r="C16" s="57" t="s">
        <v>59</v>
      </c>
      <c r="D16" s="54" t="s">
        <v>60</v>
      </c>
      <c r="E16" s="6" t="s">
        <v>57</v>
      </c>
      <c r="F16" s="19">
        <v>26773</v>
      </c>
      <c r="G16" s="24">
        <v>1015.61</v>
      </c>
      <c r="H16" s="24">
        <v>5.63</v>
      </c>
      <c r="I16" s="31"/>
      <c r="J16" s="31"/>
      <c r="K16" s="35"/>
    </row>
    <row r="17" spans="2:11" x14ac:dyDescent="0.25">
      <c r="B17" s="8" t="s">
        <v>561</v>
      </c>
      <c r="C17" s="57" t="s">
        <v>562</v>
      </c>
      <c r="D17" s="54" t="s">
        <v>563</v>
      </c>
      <c r="E17" s="6" t="s">
        <v>290</v>
      </c>
      <c r="F17" s="19">
        <v>364734</v>
      </c>
      <c r="G17" s="24">
        <v>865.15</v>
      </c>
      <c r="H17" s="24">
        <v>4.8</v>
      </c>
      <c r="I17" s="31"/>
      <c r="J17" s="31"/>
      <c r="K17" s="35"/>
    </row>
    <row r="18" spans="2:11" x14ac:dyDescent="0.25">
      <c r="B18" s="8" t="s">
        <v>252</v>
      </c>
      <c r="C18" s="57" t="s">
        <v>253</v>
      </c>
      <c r="D18" s="54" t="s">
        <v>254</v>
      </c>
      <c r="E18" s="6" t="s">
        <v>255</v>
      </c>
      <c r="F18" s="19">
        <v>41097</v>
      </c>
      <c r="G18" s="24">
        <v>424.2</v>
      </c>
      <c r="H18" s="24">
        <v>2.35</v>
      </c>
      <c r="I18" s="31"/>
      <c r="J18" s="31"/>
      <c r="K18" s="35"/>
    </row>
    <row r="19" spans="2:11" x14ac:dyDescent="0.25">
      <c r="B19" s="8" t="s">
        <v>425</v>
      </c>
      <c r="C19" s="57" t="s">
        <v>426</v>
      </c>
      <c r="D19" s="54" t="s">
        <v>427</v>
      </c>
      <c r="E19" s="6" t="s">
        <v>197</v>
      </c>
      <c r="F19" s="19">
        <v>94115</v>
      </c>
      <c r="G19" s="24">
        <v>424.13</v>
      </c>
      <c r="H19" s="24">
        <v>2.35</v>
      </c>
      <c r="I19" s="31"/>
      <c r="J19" s="31"/>
      <c r="K19" s="35"/>
    </row>
    <row r="20" spans="2:11" x14ac:dyDescent="0.25">
      <c r="B20" s="8" t="s">
        <v>216</v>
      </c>
      <c r="C20" s="57" t="s">
        <v>217</v>
      </c>
      <c r="D20" s="54" t="s">
        <v>218</v>
      </c>
      <c r="E20" s="6" t="s">
        <v>92</v>
      </c>
      <c r="F20" s="19">
        <v>59973</v>
      </c>
      <c r="G20" s="24">
        <v>277.14</v>
      </c>
      <c r="H20" s="24">
        <v>1.54</v>
      </c>
      <c r="I20" s="31"/>
      <c r="J20" s="31"/>
      <c r="K20" s="35"/>
    </row>
    <row r="21" spans="2:11" x14ac:dyDescent="0.25">
      <c r="B21" s="8" t="s">
        <v>757</v>
      </c>
      <c r="C21" s="57" t="s">
        <v>758</v>
      </c>
      <c r="D21" s="54" t="s">
        <v>759</v>
      </c>
      <c r="E21" s="6" t="s">
        <v>78</v>
      </c>
      <c r="F21" s="19">
        <v>5293</v>
      </c>
      <c r="G21" s="24">
        <v>219.11</v>
      </c>
      <c r="H21" s="24">
        <v>1.22</v>
      </c>
      <c r="I21" s="31"/>
      <c r="J21" s="31"/>
      <c r="K21" s="35"/>
    </row>
    <row r="22" spans="2:11" x14ac:dyDescent="0.25">
      <c r="B22" s="8" t="s">
        <v>259</v>
      </c>
      <c r="C22" s="57" t="s">
        <v>260</v>
      </c>
      <c r="D22" s="54" t="s">
        <v>261</v>
      </c>
      <c r="E22" s="6" t="s">
        <v>78</v>
      </c>
      <c r="F22" s="19">
        <v>3182</v>
      </c>
      <c r="G22" s="24">
        <v>216.29</v>
      </c>
      <c r="H22" s="24">
        <v>1.2</v>
      </c>
      <c r="I22" s="31"/>
      <c r="J22" s="31"/>
      <c r="K22" s="35"/>
    </row>
    <row r="23" spans="2:11" x14ac:dyDescent="0.25">
      <c r="B23" s="8" t="s">
        <v>962</v>
      </c>
      <c r="C23" s="57" t="s">
        <v>963</v>
      </c>
      <c r="D23" s="54" t="s">
        <v>964</v>
      </c>
      <c r="E23" s="6" t="s">
        <v>290</v>
      </c>
      <c r="F23" s="19">
        <v>66174</v>
      </c>
      <c r="G23" s="24">
        <v>205.9</v>
      </c>
      <c r="H23" s="24">
        <v>1.1399999999999999</v>
      </c>
      <c r="I23" s="31"/>
      <c r="J23" s="31"/>
      <c r="K23" s="35"/>
    </row>
    <row r="24" spans="2:11" x14ac:dyDescent="0.25">
      <c r="B24" s="8" t="s">
        <v>970</v>
      </c>
      <c r="C24" s="57" t="s">
        <v>971</v>
      </c>
      <c r="D24" s="54" t="s">
        <v>972</v>
      </c>
      <c r="E24" s="6" t="s">
        <v>973</v>
      </c>
      <c r="F24" s="19">
        <v>54680</v>
      </c>
      <c r="G24" s="24">
        <v>205.6</v>
      </c>
      <c r="H24" s="24">
        <v>1.1399999999999999</v>
      </c>
      <c r="I24" s="31"/>
      <c r="J24" s="31"/>
      <c r="K24" s="35"/>
    </row>
    <row r="25" spans="2:11" x14ac:dyDescent="0.25">
      <c r="B25" s="8" t="s">
        <v>105</v>
      </c>
      <c r="C25" s="57" t="s">
        <v>106</v>
      </c>
      <c r="D25" s="54" t="s">
        <v>107</v>
      </c>
      <c r="E25" s="6" t="s">
        <v>108</v>
      </c>
      <c r="F25" s="19">
        <v>33255</v>
      </c>
      <c r="G25" s="24">
        <v>204.47</v>
      </c>
      <c r="H25" s="24">
        <v>1.1299999999999999</v>
      </c>
      <c r="I25" s="31"/>
      <c r="J25" s="31"/>
      <c r="K25" s="35"/>
    </row>
    <row r="26" spans="2:11" x14ac:dyDescent="0.25">
      <c r="B26" s="8" t="s">
        <v>71</v>
      </c>
      <c r="C26" s="57" t="s">
        <v>72</v>
      </c>
      <c r="D26" s="54" t="s">
        <v>73</v>
      </c>
      <c r="E26" s="6" t="s">
        <v>74</v>
      </c>
      <c r="F26" s="19">
        <v>1920</v>
      </c>
      <c r="G26" s="24">
        <v>201.66</v>
      </c>
      <c r="H26" s="24">
        <v>1.1200000000000001</v>
      </c>
      <c r="I26" s="31"/>
      <c r="J26" s="31"/>
      <c r="K26" s="35"/>
    </row>
    <row r="27" spans="2:11" x14ac:dyDescent="0.25">
      <c r="B27" s="8" t="s">
        <v>303</v>
      </c>
      <c r="C27" s="57" t="s">
        <v>304</v>
      </c>
      <c r="D27" s="54" t="s">
        <v>305</v>
      </c>
      <c r="E27" s="6" t="s">
        <v>78</v>
      </c>
      <c r="F27" s="19">
        <v>25725</v>
      </c>
      <c r="G27" s="24">
        <v>200.64</v>
      </c>
      <c r="H27" s="24">
        <v>1.1100000000000001</v>
      </c>
      <c r="I27" s="31"/>
      <c r="J27" s="31"/>
      <c r="K27" s="35"/>
    </row>
    <row r="28" spans="2:11" x14ac:dyDescent="0.25">
      <c r="B28" s="8" t="s">
        <v>990</v>
      </c>
      <c r="C28" s="57" t="s">
        <v>991</v>
      </c>
      <c r="D28" s="54" t="s">
        <v>992</v>
      </c>
      <c r="E28" s="6" t="s">
        <v>505</v>
      </c>
      <c r="F28" s="19">
        <v>18306</v>
      </c>
      <c r="G28" s="24">
        <v>198.95</v>
      </c>
      <c r="H28" s="24">
        <v>1.1000000000000001</v>
      </c>
      <c r="I28" s="31"/>
      <c r="J28" s="31"/>
      <c r="K28" s="35"/>
    </row>
    <row r="29" spans="2:11" x14ac:dyDescent="0.25">
      <c r="B29" s="8" t="s">
        <v>146</v>
      </c>
      <c r="C29" s="57" t="s">
        <v>147</v>
      </c>
      <c r="D29" s="54" t="s">
        <v>148</v>
      </c>
      <c r="E29" s="6" t="s">
        <v>78</v>
      </c>
      <c r="F29" s="19">
        <v>4763</v>
      </c>
      <c r="G29" s="24">
        <v>197.35</v>
      </c>
      <c r="H29" s="24">
        <v>1.0900000000000001</v>
      </c>
      <c r="I29" s="31"/>
      <c r="J29" s="31"/>
      <c r="K29" s="35"/>
    </row>
    <row r="30" spans="2:11" x14ac:dyDescent="0.25">
      <c r="B30" s="8" t="s">
        <v>980</v>
      </c>
      <c r="C30" s="57" t="s">
        <v>981</v>
      </c>
      <c r="D30" s="54" t="s">
        <v>982</v>
      </c>
      <c r="E30" s="6" t="s">
        <v>575</v>
      </c>
      <c r="F30" s="19">
        <v>19198</v>
      </c>
      <c r="G30" s="24">
        <v>196.65</v>
      </c>
      <c r="H30" s="24">
        <v>1.0900000000000001</v>
      </c>
      <c r="I30" s="31"/>
      <c r="J30" s="31"/>
      <c r="K30" s="35"/>
    </row>
    <row r="31" spans="2:11" x14ac:dyDescent="0.25">
      <c r="B31" s="8" t="s">
        <v>418</v>
      </c>
      <c r="C31" s="57" t="s">
        <v>419</v>
      </c>
      <c r="D31" s="54" t="s">
        <v>420</v>
      </c>
      <c r="E31" s="6" t="s">
        <v>421</v>
      </c>
      <c r="F31" s="19">
        <v>95150</v>
      </c>
      <c r="G31" s="24">
        <v>195.11</v>
      </c>
      <c r="H31" s="24">
        <v>1.08</v>
      </c>
      <c r="I31" s="31"/>
      <c r="J31" s="31"/>
      <c r="K31" s="35"/>
    </row>
    <row r="32" spans="2:11" x14ac:dyDescent="0.25">
      <c r="B32" s="8" t="s">
        <v>229</v>
      </c>
      <c r="C32" s="57" t="s">
        <v>230</v>
      </c>
      <c r="D32" s="54" t="s">
        <v>231</v>
      </c>
      <c r="E32" s="6" t="s">
        <v>57</v>
      </c>
      <c r="F32" s="19">
        <v>3060</v>
      </c>
      <c r="G32" s="24">
        <v>192.63</v>
      </c>
      <c r="H32" s="24">
        <v>1.07</v>
      </c>
      <c r="I32" s="31"/>
      <c r="J32" s="31"/>
      <c r="K32" s="35"/>
    </row>
    <row r="33" spans="2:11" x14ac:dyDescent="0.25">
      <c r="B33" s="8" t="s">
        <v>983</v>
      </c>
      <c r="C33" s="57" t="s">
        <v>984</v>
      </c>
      <c r="D33" s="54" t="s">
        <v>985</v>
      </c>
      <c r="E33" s="6" t="s">
        <v>986</v>
      </c>
      <c r="F33" s="19">
        <v>6687</v>
      </c>
      <c r="G33" s="24">
        <v>190.51</v>
      </c>
      <c r="H33" s="24">
        <v>1.06</v>
      </c>
      <c r="I33" s="31"/>
      <c r="J33" s="31"/>
      <c r="K33" s="35"/>
    </row>
    <row r="34" spans="2:11" x14ac:dyDescent="0.25">
      <c r="B34" s="8" t="s">
        <v>334</v>
      </c>
      <c r="C34" s="57" t="s">
        <v>335</v>
      </c>
      <c r="D34" s="54" t="s">
        <v>336</v>
      </c>
      <c r="E34" s="6" t="s">
        <v>57</v>
      </c>
      <c r="F34" s="19">
        <v>12885</v>
      </c>
      <c r="G34" s="24">
        <v>188.91</v>
      </c>
      <c r="H34" s="24">
        <v>1.05</v>
      </c>
      <c r="I34" s="31"/>
      <c r="J34" s="31"/>
      <c r="K34" s="35"/>
    </row>
    <row r="35" spans="2:11" x14ac:dyDescent="0.25">
      <c r="B35" s="8" t="s">
        <v>356</v>
      </c>
      <c r="C35" s="57" t="s">
        <v>357</v>
      </c>
      <c r="D35" s="54" t="s">
        <v>358</v>
      </c>
      <c r="E35" s="6" t="s">
        <v>57</v>
      </c>
      <c r="F35" s="19">
        <v>39367</v>
      </c>
      <c r="G35" s="24">
        <v>185.54</v>
      </c>
      <c r="H35" s="24">
        <v>1.03</v>
      </c>
      <c r="I35" s="31"/>
      <c r="J35" s="31"/>
      <c r="K35" s="35"/>
    </row>
    <row r="36" spans="2:11" x14ac:dyDescent="0.25">
      <c r="B36" s="8" t="s">
        <v>101</v>
      </c>
      <c r="C36" s="57" t="s">
        <v>102</v>
      </c>
      <c r="D36" s="54" t="s">
        <v>103</v>
      </c>
      <c r="E36" s="6" t="s">
        <v>104</v>
      </c>
      <c r="F36" s="19">
        <v>4995</v>
      </c>
      <c r="G36" s="24">
        <v>183.59</v>
      </c>
      <c r="H36" s="24">
        <v>1.02</v>
      </c>
      <c r="I36" s="31"/>
      <c r="J36" s="31"/>
      <c r="K36" s="35"/>
    </row>
    <row r="37" spans="2:11" x14ac:dyDescent="0.25">
      <c r="B37" s="8" t="s">
        <v>64</v>
      </c>
      <c r="C37" s="57" t="s">
        <v>65</v>
      </c>
      <c r="D37" s="54" t="s">
        <v>66</v>
      </c>
      <c r="E37" s="6" t="s">
        <v>67</v>
      </c>
      <c r="F37" s="19">
        <v>5195</v>
      </c>
      <c r="G37" s="24">
        <v>183.18</v>
      </c>
      <c r="H37" s="24">
        <v>1.02</v>
      </c>
      <c r="I37" s="31"/>
      <c r="J37" s="31"/>
      <c r="K37" s="35"/>
    </row>
    <row r="38" spans="2:11" x14ac:dyDescent="0.25">
      <c r="B38" s="8" t="s">
        <v>974</v>
      </c>
      <c r="C38" s="57" t="s">
        <v>975</v>
      </c>
      <c r="D38" s="54" t="s">
        <v>976</v>
      </c>
      <c r="E38" s="6" t="s">
        <v>188</v>
      </c>
      <c r="F38" s="19">
        <v>20723</v>
      </c>
      <c r="G38" s="24">
        <v>182.41</v>
      </c>
      <c r="H38" s="24">
        <v>1.01</v>
      </c>
      <c r="I38" s="31"/>
      <c r="J38" s="31"/>
      <c r="K38" s="35"/>
    </row>
    <row r="39" spans="2:11" x14ac:dyDescent="0.25">
      <c r="B39" s="8" t="s">
        <v>50</v>
      </c>
      <c r="C39" s="57" t="s">
        <v>51</v>
      </c>
      <c r="D39" s="54" t="s">
        <v>52</v>
      </c>
      <c r="E39" s="6" t="s">
        <v>53</v>
      </c>
      <c r="F39" s="19">
        <v>10583</v>
      </c>
      <c r="G39" s="24">
        <v>180.89</v>
      </c>
      <c r="H39" s="24">
        <v>1</v>
      </c>
      <c r="I39" s="31"/>
      <c r="J39" s="31"/>
      <c r="K39" s="35"/>
    </row>
    <row r="40" spans="2:11" x14ac:dyDescent="0.25">
      <c r="B40" s="8" t="s">
        <v>403</v>
      </c>
      <c r="C40" s="57" t="s">
        <v>404</v>
      </c>
      <c r="D40" s="54" t="s">
        <v>405</v>
      </c>
      <c r="E40" s="6" t="s">
        <v>78</v>
      </c>
      <c r="F40" s="19">
        <v>10382</v>
      </c>
      <c r="G40" s="24">
        <v>179.55</v>
      </c>
      <c r="H40" s="24">
        <v>1</v>
      </c>
      <c r="I40" s="31"/>
      <c r="J40" s="31"/>
      <c r="K40" s="35"/>
    </row>
    <row r="41" spans="2:11" x14ac:dyDescent="0.25">
      <c r="B41" s="8" t="s">
        <v>194</v>
      </c>
      <c r="C41" s="57" t="s">
        <v>195</v>
      </c>
      <c r="D41" s="54" t="s">
        <v>196</v>
      </c>
      <c r="E41" s="6" t="s">
        <v>197</v>
      </c>
      <c r="F41" s="19">
        <v>6885</v>
      </c>
      <c r="G41" s="24">
        <v>177.97</v>
      </c>
      <c r="H41" s="24">
        <v>0.99</v>
      </c>
      <c r="I41" s="31"/>
      <c r="J41" s="31"/>
      <c r="K41" s="35"/>
    </row>
    <row r="42" spans="2:11" x14ac:dyDescent="0.25">
      <c r="B42" s="8" t="s">
        <v>993</v>
      </c>
      <c r="C42" s="57" t="s">
        <v>994</v>
      </c>
      <c r="D42" s="54" t="s">
        <v>995</v>
      </c>
      <c r="E42" s="6" t="s">
        <v>225</v>
      </c>
      <c r="F42" s="19">
        <v>3118</v>
      </c>
      <c r="G42" s="24">
        <v>177.85</v>
      </c>
      <c r="H42" s="24">
        <v>0.99</v>
      </c>
      <c r="I42" s="31"/>
      <c r="J42" s="31"/>
      <c r="K42" s="35"/>
    </row>
    <row r="43" spans="2:11" x14ac:dyDescent="0.25">
      <c r="B43" s="8" t="s">
        <v>965</v>
      </c>
      <c r="C43" s="57" t="s">
        <v>709</v>
      </c>
      <c r="D43" s="54" t="s">
        <v>966</v>
      </c>
      <c r="E43" s="6" t="s">
        <v>53</v>
      </c>
      <c r="F43" s="19">
        <v>11120</v>
      </c>
      <c r="G43" s="24">
        <v>177.8</v>
      </c>
      <c r="H43" s="24">
        <v>0.99</v>
      </c>
      <c r="I43" s="31"/>
      <c r="J43" s="31"/>
      <c r="K43" s="35"/>
    </row>
    <row r="44" spans="2:11" x14ac:dyDescent="0.25">
      <c r="B44" s="8" t="s">
        <v>977</v>
      </c>
      <c r="C44" s="57" t="s">
        <v>978</v>
      </c>
      <c r="D44" s="54" t="s">
        <v>979</v>
      </c>
      <c r="E44" s="6" t="s">
        <v>74</v>
      </c>
      <c r="F44" s="19">
        <v>8306</v>
      </c>
      <c r="G44" s="24">
        <v>177.32</v>
      </c>
      <c r="H44" s="24">
        <v>0.98</v>
      </c>
      <c r="I44" s="31"/>
      <c r="J44" s="31"/>
      <c r="K44" s="35"/>
    </row>
    <row r="45" spans="2:11" x14ac:dyDescent="0.25">
      <c r="B45" s="8" t="s">
        <v>241</v>
      </c>
      <c r="C45" s="57" t="s">
        <v>242</v>
      </c>
      <c r="D45" s="54" t="s">
        <v>243</v>
      </c>
      <c r="E45" s="6" t="s">
        <v>244</v>
      </c>
      <c r="F45" s="19">
        <v>12349</v>
      </c>
      <c r="G45" s="24">
        <v>176.91</v>
      </c>
      <c r="H45" s="24">
        <v>0.98</v>
      </c>
      <c r="I45" s="31"/>
      <c r="J45" s="31"/>
      <c r="K45" s="35"/>
    </row>
    <row r="46" spans="2:11" x14ac:dyDescent="0.25">
      <c r="B46" s="8" t="s">
        <v>129</v>
      </c>
      <c r="C46" s="57" t="s">
        <v>130</v>
      </c>
      <c r="D46" s="54" t="s">
        <v>131</v>
      </c>
      <c r="E46" s="6" t="s">
        <v>53</v>
      </c>
      <c r="F46" s="19">
        <v>9242</v>
      </c>
      <c r="G46" s="24">
        <v>176.35</v>
      </c>
      <c r="H46" s="24">
        <v>0.98</v>
      </c>
      <c r="I46" s="31"/>
      <c r="J46" s="31"/>
      <c r="K46" s="35"/>
    </row>
    <row r="47" spans="2:11" x14ac:dyDescent="0.25">
      <c r="B47" s="8" t="s">
        <v>306</v>
      </c>
      <c r="C47" s="57" t="s">
        <v>307</v>
      </c>
      <c r="D47" s="54" t="s">
        <v>308</v>
      </c>
      <c r="E47" s="6" t="s">
        <v>188</v>
      </c>
      <c r="F47" s="19">
        <v>124697</v>
      </c>
      <c r="G47" s="24">
        <v>174.08</v>
      </c>
      <c r="H47" s="24">
        <v>0.97</v>
      </c>
      <c r="I47" s="31"/>
      <c r="J47" s="31"/>
      <c r="K47" s="35"/>
    </row>
    <row r="48" spans="2:11" x14ac:dyDescent="0.25">
      <c r="B48" s="8" t="s">
        <v>967</v>
      </c>
      <c r="C48" s="57" t="s">
        <v>968</v>
      </c>
      <c r="D48" s="54" t="s">
        <v>969</v>
      </c>
      <c r="E48" s="6" t="s">
        <v>96</v>
      </c>
      <c r="F48" s="19">
        <v>10225</v>
      </c>
      <c r="G48" s="24">
        <v>172.37</v>
      </c>
      <c r="H48" s="24">
        <v>0.96</v>
      </c>
      <c r="I48" s="31"/>
      <c r="J48" s="31"/>
      <c r="K48" s="35"/>
    </row>
    <row r="49" spans="2:11" x14ac:dyDescent="0.25">
      <c r="B49" s="8" t="s">
        <v>54</v>
      </c>
      <c r="C49" s="57" t="s">
        <v>55</v>
      </c>
      <c r="D49" s="54" t="s">
        <v>56</v>
      </c>
      <c r="E49" s="6" t="s">
        <v>57</v>
      </c>
      <c r="F49" s="19">
        <v>11131</v>
      </c>
      <c r="G49" s="24">
        <v>171.74</v>
      </c>
      <c r="H49" s="24">
        <v>0.95</v>
      </c>
      <c r="I49" s="31"/>
      <c r="J49" s="31"/>
      <c r="K49" s="35"/>
    </row>
    <row r="50" spans="2:11" x14ac:dyDescent="0.25">
      <c r="B50" s="8" t="s">
        <v>959</v>
      </c>
      <c r="C50" s="57" t="s">
        <v>960</v>
      </c>
      <c r="D50" s="54" t="s">
        <v>961</v>
      </c>
      <c r="E50" s="6" t="s">
        <v>104</v>
      </c>
      <c r="F50" s="19">
        <v>5042</v>
      </c>
      <c r="G50" s="24">
        <v>171.55</v>
      </c>
      <c r="H50" s="24">
        <v>0.95</v>
      </c>
      <c r="I50" s="31"/>
      <c r="J50" s="31"/>
      <c r="K50" s="35"/>
    </row>
    <row r="51" spans="2:11" x14ac:dyDescent="0.25">
      <c r="B51" s="8" t="s">
        <v>83</v>
      </c>
      <c r="C51" s="57" t="s">
        <v>84</v>
      </c>
      <c r="D51" s="54" t="s">
        <v>85</v>
      </c>
      <c r="E51" s="6" t="s">
        <v>53</v>
      </c>
      <c r="F51" s="19">
        <v>26472</v>
      </c>
      <c r="G51" s="24">
        <v>169.96</v>
      </c>
      <c r="H51" s="24">
        <v>0.94</v>
      </c>
      <c r="I51" s="31"/>
      <c r="J51" s="31"/>
      <c r="K51" s="35"/>
    </row>
    <row r="52" spans="2:11" x14ac:dyDescent="0.25">
      <c r="B52" s="8" t="s">
        <v>61</v>
      </c>
      <c r="C52" s="57" t="s">
        <v>62</v>
      </c>
      <c r="D52" s="54" t="s">
        <v>63</v>
      </c>
      <c r="E52" s="6" t="s">
        <v>53</v>
      </c>
      <c r="F52" s="19">
        <v>16974</v>
      </c>
      <c r="G52" s="24">
        <v>169.16</v>
      </c>
      <c r="H52" s="24">
        <v>0.94</v>
      </c>
      <c r="I52" s="31"/>
      <c r="J52" s="31"/>
      <c r="K52" s="35"/>
    </row>
    <row r="53" spans="2:11" x14ac:dyDescent="0.25">
      <c r="B53" s="8" t="s">
        <v>68</v>
      </c>
      <c r="C53" s="57" t="s">
        <v>69</v>
      </c>
      <c r="D53" s="54" t="s">
        <v>70</v>
      </c>
      <c r="E53" s="6" t="s">
        <v>53</v>
      </c>
      <c r="F53" s="19">
        <v>15331</v>
      </c>
      <c r="G53" s="24">
        <v>168.99</v>
      </c>
      <c r="H53" s="24">
        <v>0.94</v>
      </c>
      <c r="I53" s="31"/>
      <c r="J53" s="31"/>
      <c r="K53" s="35"/>
    </row>
    <row r="54" spans="2:11" x14ac:dyDescent="0.25">
      <c r="B54" s="8" t="s">
        <v>132</v>
      </c>
      <c r="C54" s="57" t="s">
        <v>133</v>
      </c>
      <c r="D54" s="54" t="s">
        <v>134</v>
      </c>
      <c r="E54" s="6" t="s">
        <v>135</v>
      </c>
      <c r="F54" s="19">
        <v>4285</v>
      </c>
      <c r="G54" s="24">
        <v>167.28</v>
      </c>
      <c r="H54" s="24">
        <v>0.93</v>
      </c>
      <c r="I54" s="31"/>
      <c r="J54" s="31"/>
      <c r="K54" s="35"/>
    </row>
    <row r="55" spans="2:11" x14ac:dyDescent="0.25">
      <c r="B55" s="8" t="s">
        <v>160</v>
      </c>
      <c r="C55" s="57" t="s">
        <v>161</v>
      </c>
      <c r="D55" s="54" t="s">
        <v>162</v>
      </c>
      <c r="E55" s="6" t="s">
        <v>57</v>
      </c>
      <c r="F55" s="19">
        <v>13125</v>
      </c>
      <c r="G55" s="24">
        <v>167.04</v>
      </c>
      <c r="H55" s="24">
        <v>0.93</v>
      </c>
      <c r="I55" s="31"/>
      <c r="J55" s="31"/>
      <c r="K55" s="35"/>
    </row>
    <row r="56" spans="2:11" x14ac:dyDescent="0.25">
      <c r="B56" s="8" t="s">
        <v>284</v>
      </c>
      <c r="C56" s="57" t="s">
        <v>285</v>
      </c>
      <c r="D56" s="54" t="s">
        <v>286</v>
      </c>
      <c r="E56" s="6" t="s">
        <v>244</v>
      </c>
      <c r="F56" s="19">
        <v>25193</v>
      </c>
      <c r="G56" s="24">
        <v>162.91999999999999</v>
      </c>
      <c r="H56" s="24">
        <v>0.9</v>
      </c>
      <c r="I56" s="31"/>
      <c r="J56" s="31"/>
      <c r="K56" s="35"/>
    </row>
    <row r="57" spans="2:11" x14ac:dyDescent="0.25">
      <c r="B57" s="8" t="s">
        <v>86</v>
      </c>
      <c r="C57" s="57" t="s">
        <v>87</v>
      </c>
      <c r="D57" s="54" t="s">
        <v>88</v>
      </c>
      <c r="E57" s="6" t="s">
        <v>78</v>
      </c>
      <c r="F57" s="19">
        <v>1544</v>
      </c>
      <c r="G57" s="24">
        <v>159.07</v>
      </c>
      <c r="H57" s="24">
        <v>0.88</v>
      </c>
      <c r="I57" s="31"/>
      <c r="J57" s="31"/>
      <c r="K57" s="35"/>
    </row>
    <row r="58" spans="2:11" x14ac:dyDescent="0.25">
      <c r="B58" s="8" t="s">
        <v>996</v>
      </c>
      <c r="C58" s="57" t="s">
        <v>997</v>
      </c>
      <c r="D58" s="54" t="s">
        <v>998</v>
      </c>
      <c r="E58" s="6" t="s">
        <v>443</v>
      </c>
      <c r="F58" s="19">
        <v>26295</v>
      </c>
      <c r="G58" s="24">
        <v>154.41999999999999</v>
      </c>
      <c r="H58" s="24">
        <v>0.86</v>
      </c>
      <c r="I58" s="31"/>
      <c r="J58" s="31"/>
      <c r="K58" s="35"/>
    </row>
    <row r="59" spans="2:11" x14ac:dyDescent="0.25">
      <c r="B59" s="8" t="s">
        <v>540</v>
      </c>
      <c r="C59" s="57" t="s">
        <v>541</v>
      </c>
      <c r="D59" s="54" t="s">
        <v>542</v>
      </c>
      <c r="E59" s="6" t="s">
        <v>96</v>
      </c>
      <c r="F59" s="19">
        <v>2002</v>
      </c>
      <c r="G59" s="24">
        <v>146.69999999999999</v>
      </c>
      <c r="H59" s="24">
        <v>0.81</v>
      </c>
      <c r="I59" s="31"/>
      <c r="J59" s="31"/>
      <c r="K59" s="35"/>
    </row>
    <row r="60" spans="2:11" x14ac:dyDescent="0.25">
      <c r="C60" s="58" t="s">
        <v>39</v>
      </c>
      <c r="D60" s="54"/>
      <c r="E60" s="6"/>
      <c r="F60" s="19"/>
      <c r="G60" s="25">
        <v>18036.740000000002</v>
      </c>
      <c r="H60" s="25">
        <v>100.04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31.74</v>
      </c>
      <c r="H100" s="24">
        <v>0.18</v>
      </c>
      <c r="I100" s="31"/>
      <c r="J100" s="31"/>
      <c r="K100" s="35"/>
    </row>
    <row r="101" spans="1:54" x14ac:dyDescent="0.25">
      <c r="C101" s="58" t="s">
        <v>39</v>
      </c>
      <c r="D101" s="54"/>
      <c r="E101" s="6"/>
      <c r="F101" s="19"/>
      <c r="G101" s="25">
        <v>31.74</v>
      </c>
      <c r="H101" s="25">
        <v>0.18</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4705</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-36.39</v>
      </c>
      <c r="H105" s="24">
        <v>-0.22</v>
      </c>
      <c r="I105" s="31"/>
      <c r="J105" s="31"/>
      <c r="K105" s="35"/>
    </row>
    <row r="106" spans="1:54" x14ac:dyDescent="0.25">
      <c r="C106" s="58" t="s">
        <v>39</v>
      </c>
      <c r="D106" s="54"/>
      <c r="E106" s="6"/>
      <c r="F106" s="19"/>
      <c r="G106" s="25">
        <v>-36.39</v>
      </c>
      <c r="H106" s="25">
        <v>-0.22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18032.09</v>
      </c>
      <c r="H108" s="26">
        <v>100.00000000000001</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7" t="s">
        <v>4788</v>
      </c>
      <c r="E118" s="77" t="s">
        <v>4789</v>
      </c>
      <c r="F118" s="78"/>
    </row>
    <row r="119" spans="3:6" x14ac:dyDescent="0.25">
      <c r="E119" s="2" t="s">
        <v>4799</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
  <dimension ref="A1:IV81"/>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2723</v>
      </c>
      <c r="J2" s="38" t="s">
        <v>4517</v>
      </c>
    </row>
    <row r="3" spans="1:54" ht="16.5" x14ac:dyDescent="0.3">
      <c r="C3" s="1" t="s">
        <v>26</v>
      </c>
      <c r="D3" s="21" t="s">
        <v>2724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2725</v>
      </c>
      <c r="C26" s="57" t="s">
        <v>2726</v>
      </c>
      <c r="D26" s="54" t="s">
        <v>2727</v>
      </c>
      <c r="E26" s="6" t="s">
        <v>656</v>
      </c>
      <c r="F26" s="19">
        <v>500000</v>
      </c>
      <c r="G26" s="24">
        <v>518.01</v>
      </c>
      <c r="H26" s="24">
        <v>12.09</v>
      </c>
      <c r="I26" s="31">
        <v>7.6777680999999998</v>
      </c>
      <c r="J26" s="31"/>
      <c r="K26" s="35"/>
    </row>
    <row r="27" spans="1:11" x14ac:dyDescent="0.25">
      <c r="B27" s="8" t="s">
        <v>2728</v>
      </c>
      <c r="C27" s="57" t="s">
        <v>2729</v>
      </c>
      <c r="D27" s="54" t="s">
        <v>2730</v>
      </c>
      <c r="E27" s="6" t="s">
        <v>656</v>
      </c>
      <c r="F27" s="19">
        <v>500000</v>
      </c>
      <c r="G27" s="24">
        <v>517.57000000000005</v>
      </c>
      <c r="H27" s="24">
        <v>12.08</v>
      </c>
      <c r="I27" s="31">
        <v>7.6985302000000004</v>
      </c>
      <c r="J27" s="31"/>
      <c r="K27" s="35"/>
    </row>
    <row r="28" spans="1:11" x14ac:dyDescent="0.25">
      <c r="B28" s="8" t="s">
        <v>2731</v>
      </c>
      <c r="C28" s="57" t="s">
        <v>2732</v>
      </c>
      <c r="D28" s="54" t="s">
        <v>2733</v>
      </c>
      <c r="E28" s="6" t="s">
        <v>656</v>
      </c>
      <c r="F28" s="19">
        <v>500000</v>
      </c>
      <c r="G28" s="24">
        <v>517.17999999999995</v>
      </c>
      <c r="H28" s="24">
        <v>12.07</v>
      </c>
      <c r="I28" s="31">
        <v>7.6744478000000003</v>
      </c>
      <c r="J28" s="31"/>
      <c r="K28" s="35"/>
    </row>
    <row r="29" spans="1:11" x14ac:dyDescent="0.25">
      <c r="B29" s="8" t="s">
        <v>2734</v>
      </c>
      <c r="C29" s="57" t="s">
        <v>2735</v>
      </c>
      <c r="D29" s="54" t="s">
        <v>2736</v>
      </c>
      <c r="E29" s="6" t="s">
        <v>656</v>
      </c>
      <c r="F29" s="19">
        <v>500000</v>
      </c>
      <c r="G29" s="24">
        <v>516.16999999999996</v>
      </c>
      <c r="H29" s="24">
        <v>12.05</v>
      </c>
      <c r="I29" s="31">
        <v>7.6744478000000003</v>
      </c>
      <c r="J29" s="31"/>
      <c r="K29" s="35"/>
    </row>
    <row r="30" spans="1:11" x14ac:dyDescent="0.25">
      <c r="B30" s="8" t="s">
        <v>2737</v>
      </c>
      <c r="C30" s="57" t="s">
        <v>2738</v>
      </c>
      <c r="D30" s="54" t="s">
        <v>2739</v>
      </c>
      <c r="E30" s="6" t="s">
        <v>656</v>
      </c>
      <c r="F30" s="19">
        <v>500000</v>
      </c>
      <c r="G30" s="24">
        <v>511.41</v>
      </c>
      <c r="H30" s="24">
        <v>11.94</v>
      </c>
      <c r="I30" s="31">
        <v>7.6622301999999998</v>
      </c>
      <c r="J30" s="31"/>
      <c r="K30" s="35"/>
    </row>
    <row r="31" spans="1:11" x14ac:dyDescent="0.25">
      <c r="B31" s="8" t="s">
        <v>2740</v>
      </c>
      <c r="C31" s="57" t="s">
        <v>2741</v>
      </c>
      <c r="D31" s="54" t="s">
        <v>2742</v>
      </c>
      <c r="E31" s="6" t="s">
        <v>656</v>
      </c>
      <c r="F31" s="19">
        <v>400000</v>
      </c>
      <c r="G31" s="24">
        <v>408.92</v>
      </c>
      <c r="H31" s="24">
        <v>9.5500000000000007</v>
      </c>
      <c r="I31" s="31">
        <v>7.6640978000000004</v>
      </c>
      <c r="J31" s="31"/>
      <c r="K31" s="35"/>
    </row>
    <row r="32" spans="1:11" x14ac:dyDescent="0.25">
      <c r="C32" s="58" t="s">
        <v>39</v>
      </c>
      <c r="D32" s="54"/>
      <c r="E32" s="6"/>
      <c r="F32" s="19"/>
      <c r="G32" s="25">
        <v>2989.26</v>
      </c>
      <c r="H32" s="25">
        <v>69.78</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2718</v>
      </c>
      <c r="C44" s="57" t="s">
        <v>2719</v>
      </c>
      <c r="D44" s="54" t="s">
        <v>2720</v>
      </c>
      <c r="E44" s="6" t="s">
        <v>656</v>
      </c>
      <c r="F44" s="19">
        <v>600000</v>
      </c>
      <c r="G44" s="24">
        <v>422.18</v>
      </c>
      <c r="H44" s="24">
        <v>9.85</v>
      </c>
      <c r="I44" s="31">
        <v>7.3469550999999997</v>
      </c>
      <c r="J44" s="31"/>
      <c r="K44" s="35"/>
    </row>
    <row r="45" spans="1:11" x14ac:dyDescent="0.25">
      <c r="B45" s="8" t="s">
        <v>2743</v>
      </c>
      <c r="C45" s="57" t="s">
        <v>2744</v>
      </c>
      <c r="D45" s="54" t="s">
        <v>2745</v>
      </c>
      <c r="E45" s="6" t="s">
        <v>656</v>
      </c>
      <c r="F45" s="19">
        <v>310000</v>
      </c>
      <c r="G45" s="24">
        <v>213.78</v>
      </c>
      <c r="H45" s="24">
        <v>4.99</v>
      </c>
      <c r="I45" s="31">
        <v>7.3844735000000004</v>
      </c>
      <c r="J45" s="31"/>
      <c r="K45" s="35"/>
    </row>
    <row r="46" spans="1:11" x14ac:dyDescent="0.25">
      <c r="B46" s="8" t="s">
        <v>2746</v>
      </c>
      <c r="C46" s="57" t="s">
        <v>2747</v>
      </c>
      <c r="D46" s="54" t="s">
        <v>2748</v>
      </c>
      <c r="E46" s="6" t="s">
        <v>656</v>
      </c>
      <c r="F46" s="19">
        <v>278000</v>
      </c>
      <c r="G46" s="24">
        <v>202.76</v>
      </c>
      <c r="H46" s="24">
        <v>4.7300000000000004</v>
      </c>
      <c r="I46" s="31">
        <v>7.3548137999999996</v>
      </c>
      <c r="J46" s="31"/>
      <c r="K46" s="35"/>
    </row>
    <row r="47" spans="1:11" x14ac:dyDescent="0.25">
      <c r="B47" s="8" t="s">
        <v>2749</v>
      </c>
      <c r="C47" s="57" t="s">
        <v>2750</v>
      </c>
      <c r="D47" s="54" t="s">
        <v>2751</v>
      </c>
      <c r="E47" s="6" t="s">
        <v>656</v>
      </c>
      <c r="F47" s="19">
        <v>250000</v>
      </c>
      <c r="G47" s="24">
        <v>173.36</v>
      </c>
      <c r="H47" s="24">
        <v>4.05</v>
      </c>
      <c r="I47" s="31">
        <v>7.3810567000000002</v>
      </c>
      <c r="J47" s="31"/>
      <c r="K47" s="35"/>
    </row>
    <row r="48" spans="1:11" x14ac:dyDescent="0.25">
      <c r="B48" s="8" t="s">
        <v>2752</v>
      </c>
      <c r="C48" s="57" t="s">
        <v>2753</v>
      </c>
      <c r="D48" s="54" t="s">
        <v>2754</v>
      </c>
      <c r="E48" s="6" t="s">
        <v>656</v>
      </c>
      <c r="F48" s="19">
        <v>125000</v>
      </c>
      <c r="G48" s="24">
        <v>88.02</v>
      </c>
      <c r="H48" s="24">
        <v>2.0499999999999998</v>
      </c>
      <c r="I48" s="31">
        <v>7.3470586999999998</v>
      </c>
      <c r="J48" s="31"/>
      <c r="K48" s="35"/>
    </row>
    <row r="49" spans="1:11" x14ac:dyDescent="0.25">
      <c r="B49" s="8" t="s">
        <v>2755</v>
      </c>
      <c r="C49" s="57" t="s">
        <v>2756</v>
      </c>
      <c r="D49" s="54" t="s">
        <v>2757</v>
      </c>
      <c r="E49" s="6" t="s">
        <v>656</v>
      </c>
      <c r="F49" s="19">
        <v>110400</v>
      </c>
      <c r="G49" s="24">
        <v>76.239999999999995</v>
      </c>
      <c r="H49" s="24">
        <v>1.78</v>
      </c>
      <c r="I49" s="31">
        <v>7.3835933999999996</v>
      </c>
      <c r="J49" s="31"/>
      <c r="K49" s="35"/>
    </row>
    <row r="50" spans="1:11" x14ac:dyDescent="0.25">
      <c r="C50" s="58" t="s">
        <v>39</v>
      </c>
      <c r="D50" s="54"/>
      <c r="E50" s="6"/>
      <c r="F50" s="19"/>
      <c r="G50" s="25">
        <v>1176.3399999999999</v>
      </c>
      <c r="H50" s="25">
        <v>27.45</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33.93</v>
      </c>
      <c r="H62" s="24">
        <v>0.79</v>
      </c>
      <c r="I62" s="31"/>
      <c r="J62" s="31"/>
      <c r="K62" s="35"/>
    </row>
    <row r="63" spans="1:11" x14ac:dyDescent="0.25">
      <c r="C63" s="58" t="s">
        <v>39</v>
      </c>
      <c r="D63" s="54"/>
      <c r="E63" s="6"/>
      <c r="F63" s="19"/>
      <c r="G63" s="25">
        <v>33.93</v>
      </c>
      <c r="H63" s="25">
        <v>0.79</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4705</v>
      </c>
      <c r="D66" s="54"/>
      <c r="E66" s="6"/>
      <c r="F66" s="19"/>
      <c r="G66" s="24" t="s">
        <v>2</v>
      </c>
      <c r="H66" s="24" t="s">
        <v>2</v>
      </c>
      <c r="I66" s="31"/>
      <c r="J66" s="31"/>
      <c r="K66" s="35"/>
      <c r="L66" s="3"/>
      <c r="AI66" s="3"/>
      <c r="AV66" s="3"/>
      <c r="AX66" s="3"/>
      <c r="BB66" s="3"/>
    </row>
    <row r="67" spans="1:54" x14ac:dyDescent="0.25">
      <c r="B67" s="8"/>
      <c r="C67" s="57" t="s">
        <v>40</v>
      </c>
      <c r="D67" s="54"/>
      <c r="E67" s="6"/>
      <c r="F67" s="19"/>
      <c r="G67" s="24">
        <v>84.58</v>
      </c>
      <c r="H67" s="24">
        <v>1.98</v>
      </c>
      <c r="I67" s="31"/>
      <c r="J67" s="31"/>
      <c r="K67" s="35"/>
    </row>
    <row r="68" spans="1:54" x14ac:dyDescent="0.25">
      <c r="C68" s="58" t="s">
        <v>39</v>
      </c>
      <c r="D68" s="54"/>
      <c r="E68" s="6"/>
      <c r="F68" s="19"/>
      <c r="G68" s="25">
        <v>84.58</v>
      </c>
      <c r="H68" s="25">
        <v>1.98</v>
      </c>
      <c r="I68" s="31"/>
      <c r="J68" s="31"/>
      <c r="K68" s="35"/>
    </row>
    <row r="69" spans="1:54" x14ac:dyDescent="0.25">
      <c r="C69" s="57"/>
      <c r="D69" s="54"/>
      <c r="E69" s="6"/>
      <c r="F69" s="19"/>
      <c r="G69" s="24"/>
      <c r="H69" s="24"/>
      <c r="I69" s="31"/>
      <c r="J69" s="31"/>
      <c r="K69" s="35"/>
    </row>
    <row r="70" spans="1:54" x14ac:dyDescent="0.25">
      <c r="C70" s="60" t="s">
        <v>41</v>
      </c>
      <c r="D70" s="55"/>
      <c r="E70" s="5"/>
      <c r="F70" s="20"/>
      <c r="G70" s="26">
        <v>4284.1099999999997</v>
      </c>
      <c r="H70" s="26">
        <v>100.00000000000001</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7" t="s">
        <v>4788</v>
      </c>
      <c r="E80" s="77" t="s">
        <v>4789</v>
      </c>
      <c r="F80" s="78"/>
    </row>
    <row r="81" spans="5:5" x14ac:dyDescent="0.25">
      <c r="E81" s="2" t="s">
        <v>4830</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
  <dimension ref="A1:IV79"/>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2758</v>
      </c>
      <c r="J2" s="38" t="s">
        <v>4517</v>
      </c>
    </row>
    <row r="3" spans="1:54" ht="16.5" x14ac:dyDescent="0.3">
      <c r="C3" s="1" t="s">
        <v>26</v>
      </c>
      <c r="D3" s="21" t="s">
        <v>2759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2728</v>
      </c>
      <c r="C26" s="57" t="s">
        <v>2729</v>
      </c>
      <c r="D26" s="54" t="s">
        <v>2730</v>
      </c>
      <c r="E26" s="6" t="s">
        <v>656</v>
      </c>
      <c r="F26" s="19">
        <v>1000000</v>
      </c>
      <c r="G26" s="24">
        <v>1035.1500000000001</v>
      </c>
      <c r="H26" s="24">
        <v>33.380000000000003</v>
      </c>
      <c r="I26" s="31">
        <v>7.6985302000000004</v>
      </c>
      <c r="J26" s="31"/>
      <c r="K26" s="35"/>
    </row>
    <row r="27" spans="1:11" x14ac:dyDescent="0.25">
      <c r="B27" s="8" t="s">
        <v>2725</v>
      </c>
      <c r="C27" s="57" t="s">
        <v>2726</v>
      </c>
      <c r="D27" s="54" t="s">
        <v>2727</v>
      </c>
      <c r="E27" s="6" t="s">
        <v>656</v>
      </c>
      <c r="F27" s="19">
        <v>500000</v>
      </c>
      <c r="G27" s="24">
        <v>518.01</v>
      </c>
      <c r="H27" s="24">
        <v>16.7</v>
      </c>
      <c r="I27" s="31">
        <v>7.6777680999999998</v>
      </c>
      <c r="J27" s="31"/>
      <c r="K27" s="35"/>
    </row>
    <row r="28" spans="1:11" x14ac:dyDescent="0.25">
      <c r="B28" s="8" t="s">
        <v>2760</v>
      </c>
      <c r="C28" s="57" t="s">
        <v>2761</v>
      </c>
      <c r="D28" s="54" t="s">
        <v>2762</v>
      </c>
      <c r="E28" s="6" t="s">
        <v>656</v>
      </c>
      <c r="F28" s="19">
        <v>500000</v>
      </c>
      <c r="G28" s="24">
        <v>513</v>
      </c>
      <c r="H28" s="24">
        <v>16.54</v>
      </c>
      <c r="I28" s="31">
        <v>7.6829681000000001</v>
      </c>
      <c r="J28" s="31"/>
      <c r="K28" s="35"/>
    </row>
    <row r="29" spans="1:11" x14ac:dyDescent="0.25">
      <c r="B29" s="8" t="s">
        <v>2763</v>
      </c>
      <c r="C29" s="57" t="s">
        <v>2764</v>
      </c>
      <c r="D29" s="54" t="s">
        <v>2765</v>
      </c>
      <c r="E29" s="6" t="s">
        <v>656</v>
      </c>
      <c r="F29" s="19">
        <v>94400</v>
      </c>
      <c r="G29" s="24">
        <v>96.91</v>
      </c>
      <c r="H29" s="24">
        <v>3.12</v>
      </c>
      <c r="I29" s="31">
        <v>7.6725801999999996</v>
      </c>
      <c r="J29" s="31"/>
      <c r="K29" s="35"/>
    </row>
    <row r="30" spans="1:11" x14ac:dyDescent="0.25">
      <c r="C30" s="58" t="s">
        <v>39</v>
      </c>
      <c r="D30" s="54"/>
      <c r="E30" s="6"/>
      <c r="F30" s="19"/>
      <c r="G30" s="25">
        <v>2163.0700000000002</v>
      </c>
      <c r="H30" s="25">
        <v>69.739999999999995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2749</v>
      </c>
      <c r="C42" s="57" t="s">
        <v>2750</v>
      </c>
      <c r="D42" s="54" t="s">
        <v>2751</v>
      </c>
      <c r="E42" s="6" t="s">
        <v>656</v>
      </c>
      <c r="F42" s="19">
        <v>250000</v>
      </c>
      <c r="G42" s="24">
        <v>173.36</v>
      </c>
      <c r="H42" s="24">
        <v>5.59</v>
      </c>
      <c r="I42" s="31">
        <v>7.3810567000000002</v>
      </c>
      <c r="J42" s="31"/>
      <c r="K42" s="35"/>
    </row>
    <row r="43" spans="1:11" x14ac:dyDescent="0.25">
      <c r="B43" s="8" t="s">
        <v>2746</v>
      </c>
      <c r="C43" s="57" t="s">
        <v>2747</v>
      </c>
      <c r="D43" s="54" t="s">
        <v>2748</v>
      </c>
      <c r="E43" s="6" t="s">
        <v>656</v>
      </c>
      <c r="F43" s="19">
        <v>197000</v>
      </c>
      <c r="G43" s="24">
        <v>143.68</v>
      </c>
      <c r="H43" s="24">
        <v>4.63</v>
      </c>
      <c r="I43" s="31">
        <v>7.3548137999999996</v>
      </c>
      <c r="J43" s="31"/>
      <c r="K43" s="35"/>
    </row>
    <row r="44" spans="1:11" x14ac:dyDescent="0.25">
      <c r="B44" s="8" t="s">
        <v>2718</v>
      </c>
      <c r="C44" s="57" t="s">
        <v>2719</v>
      </c>
      <c r="D44" s="54" t="s">
        <v>2720</v>
      </c>
      <c r="E44" s="6" t="s">
        <v>656</v>
      </c>
      <c r="F44" s="19">
        <v>200000</v>
      </c>
      <c r="G44" s="24">
        <v>140.72999999999999</v>
      </c>
      <c r="H44" s="24">
        <v>4.54</v>
      </c>
      <c r="I44" s="31">
        <v>7.3469550999999997</v>
      </c>
      <c r="J44" s="31"/>
      <c r="K44" s="35"/>
    </row>
    <row r="45" spans="1:11" x14ac:dyDescent="0.25">
      <c r="B45" s="8" t="s">
        <v>2766</v>
      </c>
      <c r="C45" s="57" t="s">
        <v>2767</v>
      </c>
      <c r="D45" s="54" t="s">
        <v>2768</v>
      </c>
      <c r="E45" s="6" t="s">
        <v>656</v>
      </c>
      <c r="F45" s="19">
        <v>200000</v>
      </c>
      <c r="G45" s="24">
        <v>140.69999999999999</v>
      </c>
      <c r="H45" s="24">
        <v>4.54</v>
      </c>
      <c r="I45" s="31">
        <v>7.3469034000000004</v>
      </c>
      <c r="J45" s="31"/>
      <c r="K45" s="35"/>
    </row>
    <row r="46" spans="1:11" x14ac:dyDescent="0.25">
      <c r="B46" s="8" t="s">
        <v>2769</v>
      </c>
      <c r="C46" s="57" t="s">
        <v>2770</v>
      </c>
      <c r="D46" s="54" t="s">
        <v>2771</v>
      </c>
      <c r="E46" s="6" t="s">
        <v>656</v>
      </c>
      <c r="F46" s="19">
        <v>185000</v>
      </c>
      <c r="G46" s="24">
        <v>130.1</v>
      </c>
      <c r="H46" s="24">
        <v>4.1900000000000004</v>
      </c>
      <c r="I46" s="31">
        <v>7.3468515999999999</v>
      </c>
      <c r="J46" s="31"/>
      <c r="K46" s="35"/>
    </row>
    <row r="47" spans="1:11" x14ac:dyDescent="0.25">
      <c r="B47" s="8" t="s">
        <v>2752</v>
      </c>
      <c r="C47" s="57" t="s">
        <v>2753</v>
      </c>
      <c r="D47" s="54" t="s">
        <v>2754</v>
      </c>
      <c r="E47" s="6" t="s">
        <v>656</v>
      </c>
      <c r="F47" s="19">
        <v>175000</v>
      </c>
      <c r="G47" s="24">
        <v>123.23</v>
      </c>
      <c r="H47" s="24">
        <v>3.97</v>
      </c>
      <c r="I47" s="31">
        <v>7.3470586999999998</v>
      </c>
      <c r="J47" s="31"/>
      <c r="K47" s="35"/>
    </row>
    <row r="48" spans="1:11" x14ac:dyDescent="0.25">
      <c r="C48" s="58" t="s">
        <v>39</v>
      </c>
      <c r="D48" s="54"/>
      <c r="E48" s="6"/>
      <c r="F48" s="19"/>
      <c r="G48" s="25">
        <v>851.8</v>
      </c>
      <c r="H48" s="25">
        <v>27.46</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28.37</v>
      </c>
      <c r="H60" s="24">
        <v>0.91</v>
      </c>
      <c r="I60" s="31"/>
      <c r="J60" s="31"/>
      <c r="K60" s="35"/>
    </row>
    <row r="61" spans="1:54" x14ac:dyDescent="0.25">
      <c r="C61" s="58" t="s">
        <v>39</v>
      </c>
      <c r="D61" s="54"/>
      <c r="E61" s="6"/>
      <c r="F61" s="19"/>
      <c r="G61" s="25">
        <v>28.37</v>
      </c>
      <c r="H61" s="25">
        <v>0.91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4705</v>
      </c>
      <c r="D64" s="54"/>
      <c r="E64" s="6"/>
      <c r="F64" s="19"/>
      <c r="G64" s="24" t="s">
        <v>2</v>
      </c>
      <c r="H64" s="24" t="s">
        <v>2</v>
      </c>
      <c r="I64" s="31"/>
      <c r="J64" s="31"/>
      <c r="K64" s="35"/>
      <c r="L64" s="3"/>
      <c r="AI64" s="3"/>
      <c r="AV64" s="3"/>
      <c r="AX64" s="3"/>
      <c r="BB64" s="3"/>
    </row>
    <row r="65" spans="2:11" x14ac:dyDescent="0.25">
      <c r="B65" s="8"/>
      <c r="C65" s="57" t="s">
        <v>40</v>
      </c>
      <c r="D65" s="54"/>
      <c r="E65" s="6"/>
      <c r="F65" s="19"/>
      <c r="G65" s="24">
        <v>58.32</v>
      </c>
      <c r="H65" s="24">
        <v>1.89</v>
      </c>
      <c r="I65" s="31"/>
      <c r="J65" s="31"/>
      <c r="K65" s="35"/>
    </row>
    <row r="66" spans="2:11" x14ac:dyDescent="0.25">
      <c r="C66" s="58" t="s">
        <v>39</v>
      </c>
      <c r="D66" s="54"/>
      <c r="E66" s="6"/>
      <c r="F66" s="19"/>
      <c r="G66" s="25">
        <v>58.32</v>
      </c>
      <c r="H66" s="25">
        <v>1.89</v>
      </c>
      <c r="I66" s="31"/>
      <c r="J66" s="31"/>
      <c r="K66" s="35"/>
    </row>
    <row r="67" spans="2:11" x14ac:dyDescent="0.25">
      <c r="C67" s="57"/>
      <c r="D67" s="54"/>
      <c r="E67" s="6"/>
      <c r="F67" s="19"/>
      <c r="G67" s="24"/>
      <c r="H67" s="24"/>
      <c r="I67" s="31"/>
      <c r="J67" s="31"/>
      <c r="K67" s="35"/>
    </row>
    <row r="68" spans="2:11" x14ac:dyDescent="0.25">
      <c r="C68" s="60" t="s">
        <v>41</v>
      </c>
      <c r="D68" s="55"/>
      <c r="E68" s="5"/>
      <c r="F68" s="20"/>
      <c r="G68" s="26">
        <v>3101.56</v>
      </c>
      <c r="H68" s="26">
        <v>99.999999999999986</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7" t="s">
        <v>4788</v>
      </c>
      <c r="E78" s="77" t="s">
        <v>4789</v>
      </c>
      <c r="F78" s="78"/>
    </row>
    <row r="79" spans="2:11" x14ac:dyDescent="0.25">
      <c r="E79" s="2" t="s">
        <v>4830</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dimension ref="A1:IV168"/>
  <sheetViews>
    <sheetView showGridLines="0" zoomScale="90" zoomScaleNormal="90" workbookViewId="0">
      <pane ySplit="6" topLeftCell="A1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535</v>
      </c>
      <c r="J2" s="38" t="s">
        <v>4517</v>
      </c>
    </row>
    <row r="3" spans="1:54" ht="16.5" x14ac:dyDescent="0.3">
      <c r="C3" s="1" t="s">
        <v>26</v>
      </c>
      <c r="D3" s="21" t="s">
        <v>536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61</v>
      </c>
      <c r="C10" s="57" t="s">
        <v>62</v>
      </c>
      <c r="D10" s="54" t="s">
        <v>63</v>
      </c>
      <c r="E10" s="6" t="s">
        <v>53</v>
      </c>
      <c r="F10" s="19">
        <v>44000000</v>
      </c>
      <c r="G10" s="24">
        <v>438504</v>
      </c>
      <c r="H10" s="24">
        <v>6.83</v>
      </c>
      <c r="I10" s="31"/>
      <c r="J10" s="31"/>
      <c r="K10" s="35"/>
    </row>
    <row r="11" spans="1:54" x14ac:dyDescent="0.25">
      <c r="B11" s="8" t="s">
        <v>50</v>
      </c>
      <c r="C11" s="57" t="s">
        <v>51</v>
      </c>
      <c r="D11" s="54" t="s">
        <v>52</v>
      </c>
      <c r="E11" s="6" t="s">
        <v>53</v>
      </c>
      <c r="F11" s="19">
        <v>21000000</v>
      </c>
      <c r="G11" s="24">
        <v>358942.5</v>
      </c>
      <c r="H11" s="24">
        <v>5.59</v>
      </c>
      <c r="I11" s="31"/>
      <c r="J11" s="31"/>
      <c r="K11" s="35"/>
    </row>
    <row r="12" spans="1:54" x14ac:dyDescent="0.25">
      <c r="B12" s="8" t="s">
        <v>252</v>
      </c>
      <c r="C12" s="57" t="s">
        <v>253</v>
      </c>
      <c r="D12" s="54" t="s">
        <v>254</v>
      </c>
      <c r="E12" s="6" t="s">
        <v>255</v>
      </c>
      <c r="F12" s="19">
        <v>33000000</v>
      </c>
      <c r="G12" s="24">
        <v>340626</v>
      </c>
      <c r="H12" s="24">
        <v>5.31</v>
      </c>
      <c r="I12" s="31"/>
      <c r="J12" s="31"/>
      <c r="K12" s="35"/>
    </row>
    <row r="13" spans="1:54" x14ac:dyDescent="0.25">
      <c r="B13" s="8" t="s">
        <v>54</v>
      </c>
      <c r="C13" s="57" t="s">
        <v>55</v>
      </c>
      <c r="D13" s="54" t="s">
        <v>56</v>
      </c>
      <c r="E13" s="6" t="s">
        <v>57</v>
      </c>
      <c r="F13" s="19">
        <v>21000000</v>
      </c>
      <c r="G13" s="24">
        <v>324009</v>
      </c>
      <c r="H13" s="24">
        <v>5.05</v>
      </c>
      <c r="I13" s="31"/>
      <c r="J13" s="31"/>
      <c r="K13" s="35"/>
    </row>
    <row r="14" spans="1:54" x14ac:dyDescent="0.25">
      <c r="B14" s="8" t="s">
        <v>83</v>
      </c>
      <c r="C14" s="57" t="s">
        <v>84</v>
      </c>
      <c r="D14" s="54" t="s">
        <v>85</v>
      </c>
      <c r="E14" s="6" t="s">
        <v>53</v>
      </c>
      <c r="F14" s="19">
        <v>44000000</v>
      </c>
      <c r="G14" s="24">
        <v>282502</v>
      </c>
      <c r="H14" s="24">
        <v>4.4000000000000004</v>
      </c>
      <c r="I14" s="31"/>
      <c r="J14" s="31"/>
      <c r="K14" s="35"/>
    </row>
    <row r="15" spans="1:54" x14ac:dyDescent="0.25">
      <c r="B15" s="8" t="s">
        <v>537</v>
      </c>
      <c r="C15" s="57" t="s">
        <v>538</v>
      </c>
      <c r="D15" s="54" t="s">
        <v>539</v>
      </c>
      <c r="E15" s="6" t="s">
        <v>112</v>
      </c>
      <c r="F15" s="19">
        <v>210000</v>
      </c>
      <c r="G15" s="24">
        <v>272116.43</v>
      </c>
      <c r="H15" s="24">
        <v>4.24</v>
      </c>
      <c r="I15" s="31"/>
      <c r="J15" s="31"/>
      <c r="K15" s="35"/>
    </row>
    <row r="16" spans="1:54" x14ac:dyDescent="0.25">
      <c r="B16" s="8" t="s">
        <v>132</v>
      </c>
      <c r="C16" s="57" t="s">
        <v>133</v>
      </c>
      <c r="D16" s="54" t="s">
        <v>134</v>
      </c>
      <c r="E16" s="6" t="s">
        <v>135</v>
      </c>
      <c r="F16" s="19">
        <v>6900000</v>
      </c>
      <c r="G16" s="24">
        <v>269369.09999999998</v>
      </c>
      <c r="H16" s="24">
        <v>4.2</v>
      </c>
      <c r="I16" s="31"/>
      <c r="J16" s="31"/>
      <c r="K16" s="35"/>
    </row>
    <row r="17" spans="2:11" x14ac:dyDescent="0.25">
      <c r="B17" s="8" t="s">
        <v>540</v>
      </c>
      <c r="C17" s="57" t="s">
        <v>541</v>
      </c>
      <c r="D17" s="54" t="s">
        <v>542</v>
      </c>
      <c r="E17" s="6" t="s">
        <v>96</v>
      </c>
      <c r="F17" s="19">
        <v>3515833</v>
      </c>
      <c r="G17" s="24">
        <v>257631.45</v>
      </c>
      <c r="H17" s="24">
        <v>4.01</v>
      </c>
      <c r="I17" s="31"/>
      <c r="J17" s="31"/>
      <c r="K17" s="35"/>
    </row>
    <row r="18" spans="2:11" x14ac:dyDescent="0.25">
      <c r="B18" s="8" t="s">
        <v>219</v>
      </c>
      <c r="C18" s="57" t="s">
        <v>220</v>
      </c>
      <c r="D18" s="54" t="s">
        <v>221</v>
      </c>
      <c r="E18" s="6" t="s">
        <v>74</v>
      </c>
      <c r="F18" s="19">
        <v>790000</v>
      </c>
      <c r="G18" s="24">
        <v>226361.07</v>
      </c>
      <c r="H18" s="24">
        <v>3.53</v>
      </c>
      <c r="I18" s="31"/>
      <c r="J18" s="31"/>
      <c r="K18" s="35"/>
    </row>
    <row r="19" spans="2:11" x14ac:dyDescent="0.25">
      <c r="B19" s="8" t="s">
        <v>543</v>
      </c>
      <c r="C19" s="57" t="s">
        <v>544</v>
      </c>
      <c r="D19" s="54" t="s">
        <v>545</v>
      </c>
      <c r="E19" s="6" t="s">
        <v>190</v>
      </c>
      <c r="F19" s="19">
        <v>7000000</v>
      </c>
      <c r="G19" s="24">
        <v>207697</v>
      </c>
      <c r="H19" s="24">
        <v>3.24</v>
      </c>
      <c r="I19" s="31"/>
      <c r="J19" s="31"/>
      <c r="K19" s="35"/>
    </row>
    <row r="20" spans="2:11" x14ac:dyDescent="0.25">
      <c r="B20" s="8" t="s">
        <v>546</v>
      </c>
      <c r="C20" s="57" t="s">
        <v>547</v>
      </c>
      <c r="D20" s="54" t="s">
        <v>548</v>
      </c>
      <c r="E20" s="6" t="s">
        <v>340</v>
      </c>
      <c r="F20" s="19">
        <v>3075788</v>
      </c>
      <c r="G20" s="24">
        <v>206923.64</v>
      </c>
      <c r="H20" s="24">
        <v>3.22</v>
      </c>
      <c r="I20" s="31"/>
      <c r="J20" s="31"/>
      <c r="K20" s="35"/>
    </row>
    <row r="21" spans="2:11" x14ac:dyDescent="0.25">
      <c r="B21" s="8" t="s">
        <v>64</v>
      </c>
      <c r="C21" s="57" t="s">
        <v>65</v>
      </c>
      <c r="D21" s="54" t="s">
        <v>66</v>
      </c>
      <c r="E21" s="6" t="s">
        <v>67</v>
      </c>
      <c r="F21" s="19">
        <v>5198418</v>
      </c>
      <c r="G21" s="24">
        <v>183296.22</v>
      </c>
      <c r="H21" s="24">
        <v>2.85</v>
      </c>
      <c r="I21" s="31"/>
      <c r="J21" s="31"/>
      <c r="K21" s="35"/>
    </row>
    <row r="22" spans="2:11" x14ac:dyDescent="0.25">
      <c r="B22" s="8" t="s">
        <v>194</v>
      </c>
      <c r="C22" s="57" t="s">
        <v>195</v>
      </c>
      <c r="D22" s="54" t="s">
        <v>196</v>
      </c>
      <c r="E22" s="6" t="s">
        <v>197</v>
      </c>
      <c r="F22" s="19">
        <v>7000000</v>
      </c>
      <c r="G22" s="24">
        <v>180946.5</v>
      </c>
      <c r="H22" s="24">
        <v>2.82</v>
      </c>
      <c r="I22" s="31"/>
      <c r="J22" s="31"/>
      <c r="K22" s="35"/>
    </row>
    <row r="23" spans="2:11" x14ac:dyDescent="0.25">
      <c r="B23" s="8" t="s">
        <v>105</v>
      </c>
      <c r="C23" s="57" t="s">
        <v>106</v>
      </c>
      <c r="D23" s="54" t="s">
        <v>107</v>
      </c>
      <c r="E23" s="6" t="s">
        <v>108</v>
      </c>
      <c r="F23" s="19">
        <v>24999900</v>
      </c>
      <c r="G23" s="24">
        <v>153711.89000000001</v>
      </c>
      <c r="H23" s="24">
        <v>2.39</v>
      </c>
      <c r="I23" s="31"/>
      <c r="J23" s="31"/>
      <c r="K23" s="35"/>
    </row>
    <row r="24" spans="2:11" x14ac:dyDescent="0.25">
      <c r="B24" s="8" t="s">
        <v>198</v>
      </c>
      <c r="C24" s="57" t="s">
        <v>199</v>
      </c>
      <c r="D24" s="54" t="s">
        <v>200</v>
      </c>
      <c r="E24" s="6" t="s">
        <v>96</v>
      </c>
      <c r="F24" s="19">
        <v>9499900</v>
      </c>
      <c r="G24" s="24">
        <v>140247.01999999999</v>
      </c>
      <c r="H24" s="24">
        <v>2.1800000000000002</v>
      </c>
      <c r="I24" s="31"/>
      <c r="J24" s="31"/>
      <c r="K24" s="35"/>
    </row>
    <row r="25" spans="2:11" x14ac:dyDescent="0.25">
      <c r="B25" s="8" t="s">
        <v>157</v>
      </c>
      <c r="C25" s="57" t="s">
        <v>158</v>
      </c>
      <c r="D25" s="54" t="s">
        <v>159</v>
      </c>
      <c r="E25" s="6" t="s">
        <v>135</v>
      </c>
      <c r="F25" s="19">
        <v>11000000</v>
      </c>
      <c r="G25" s="24">
        <v>137093</v>
      </c>
      <c r="H25" s="24">
        <v>2.14</v>
      </c>
      <c r="I25" s="31"/>
      <c r="J25" s="31"/>
      <c r="K25" s="35"/>
    </row>
    <row r="26" spans="2:11" x14ac:dyDescent="0.25">
      <c r="B26" s="8" t="s">
        <v>549</v>
      </c>
      <c r="C26" s="57" t="s">
        <v>550</v>
      </c>
      <c r="D26" s="54" t="s">
        <v>551</v>
      </c>
      <c r="E26" s="6" t="s">
        <v>152</v>
      </c>
      <c r="F26" s="19">
        <v>3300000</v>
      </c>
      <c r="G26" s="24">
        <v>134727.45000000001</v>
      </c>
      <c r="H26" s="24">
        <v>2.1</v>
      </c>
      <c r="I26" s="31"/>
      <c r="J26" s="31"/>
      <c r="K26" s="35"/>
    </row>
    <row r="27" spans="2:11" x14ac:dyDescent="0.25">
      <c r="B27" s="8" t="s">
        <v>365</v>
      </c>
      <c r="C27" s="57" t="s">
        <v>366</v>
      </c>
      <c r="D27" s="54" t="s">
        <v>367</v>
      </c>
      <c r="E27" s="6" t="s">
        <v>100</v>
      </c>
      <c r="F27" s="19">
        <v>2900000</v>
      </c>
      <c r="G27" s="24">
        <v>106995.5</v>
      </c>
      <c r="H27" s="24">
        <v>1.67</v>
      </c>
      <c r="I27" s="31"/>
      <c r="J27" s="31"/>
      <c r="K27" s="35"/>
    </row>
    <row r="28" spans="2:11" x14ac:dyDescent="0.25">
      <c r="B28" s="8" t="s">
        <v>238</v>
      </c>
      <c r="C28" s="57" t="s">
        <v>239</v>
      </c>
      <c r="D28" s="54" t="s">
        <v>240</v>
      </c>
      <c r="E28" s="6" t="s">
        <v>190</v>
      </c>
      <c r="F28" s="19">
        <v>22042275</v>
      </c>
      <c r="G28" s="24">
        <v>85799.56</v>
      </c>
      <c r="H28" s="24">
        <v>1.34</v>
      </c>
      <c r="I28" s="31"/>
      <c r="J28" s="31"/>
      <c r="K28" s="35"/>
    </row>
    <row r="29" spans="2:11" x14ac:dyDescent="0.25">
      <c r="B29" s="8" t="s">
        <v>117</v>
      </c>
      <c r="C29" s="57" t="s">
        <v>118</v>
      </c>
      <c r="D29" s="54" t="s">
        <v>119</v>
      </c>
      <c r="E29" s="6" t="s">
        <v>120</v>
      </c>
      <c r="F29" s="19">
        <v>2548600</v>
      </c>
      <c r="G29" s="24">
        <v>81682.63</v>
      </c>
      <c r="H29" s="24">
        <v>1.27</v>
      </c>
      <c r="I29" s="31"/>
      <c r="J29" s="31"/>
      <c r="K29" s="35"/>
    </row>
    <row r="30" spans="2:11" x14ac:dyDescent="0.25">
      <c r="B30" s="8" t="s">
        <v>465</v>
      </c>
      <c r="C30" s="57" t="s">
        <v>466</v>
      </c>
      <c r="D30" s="54" t="s">
        <v>467</v>
      </c>
      <c r="E30" s="6" t="s">
        <v>244</v>
      </c>
      <c r="F30" s="19">
        <v>5300000</v>
      </c>
      <c r="G30" s="24">
        <v>75265.3</v>
      </c>
      <c r="H30" s="24">
        <v>1.17</v>
      </c>
      <c r="I30" s="31"/>
      <c r="J30" s="31"/>
      <c r="K30" s="35"/>
    </row>
    <row r="31" spans="2:11" x14ac:dyDescent="0.25">
      <c r="B31" s="8" t="s">
        <v>499</v>
      </c>
      <c r="C31" s="57" t="s">
        <v>500</v>
      </c>
      <c r="D31" s="54" t="s">
        <v>501</v>
      </c>
      <c r="E31" s="6" t="s">
        <v>251</v>
      </c>
      <c r="F31" s="19">
        <v>430000</v>
      </c>
      <c r="G31" s="24">
        <v>74674.02</v>
      </c>
      <c r="H31" s="24">
        <v>1.1599999999999999</v>
      </c>
      <c r="I31" s="31"/>
      <c r="J31" s="31"/>
      <c r="K31" s="35"/>
    </row>
    <row r="32" spans="2:11" x14ac:dyDescent="0.25">
      <c r="B32" s="8" t="s">
        <v>86</v>
      </c>
      <c r="C32" s="57" t="s">
        <v>87</v>
      </c>
      <c r="D32" s="54" t="s">
        <v>88</v>
      </c>
      <c r="E32" s="6" t="s">
        <v>78</v>
      </c>
      <c r="F32" s="19">
        <v>641141</v>
      </c>
      <c r="G32" s="24">
        <v>66052.59</v>
      </c>
      <c r="H32" s="24">
        <v>1.03</v>
      </c>
      <c r="I32" s="31"/>
      <c r="J32" s="31"/>
      <c r="K32" s="35"/>
    </row>
    <row r="33" spans="2:11" x14ac:dyDescent="0.25">
      <c r="B33" s="8" t="s">
        <v>552</v>
      </c>
      <c r="C33" s="57" t="s">
        <v>553</v>
      </c>
      <c r="D33" s="54" t="s">
        <v>554</v>
      </c>
      <c r="E33" s="6" t="s">
        <v>152</v>
      </c>
      <c r="F33" s="19">
        <v>5000000</v>
      </c>
      <c r="G33" s="24">
        <v>63395</v>
      </c>
      <c r="H33" s="24">
        <v>0.99</v>
      </c>
      <c r="I33" s="31"/>
      <c r="J33" s="31"/>
      <c r="K33" s="35"/>
    </row>
    <row r="34" spans="2:11" x14ac:dyDescent="0.25">
      <c r="B34" s="8" t="s">
        <v>555</v>
      </c>
      <c r="C34" s="57" t="s">
        <v>556</v>
      </c>
      <c r="D34" s="54" t="s">
        <v>557</v>
      </c>
      <c r="E34" s="6" t="s">
        <v>156</v>
      </c>
      <c r="F34" s="19">
        <v>7306962</v>
      </c>
      <c r="G34" s="24">
        <v>59686.92</v>
      </c>
      <c r="H34" s="24">
        <v>0.93</v>
      </c>
      <c r="I34" s="31"/>
      <c r="J34" s="31"/>
      <c r="K34" s="35"/>
    </row>
    <row r="35" spans="2:11" x14ac:dyDescent="0.25">
      <c r="B35" s="8" t="s">
        <v>315</v>
      </c>
      <c r="C35" s="57" t="s">
        <v>316</v>
      </c>
      <c r="D35" s="54" t="s">
        <v>317</v>
      </c>
      <c r="E35" s="6" t="s">
        <v>318</v>
      </c>
      <c r="F35" s="19">
        <v>2983652</v>
      </c>
      <c r="G35" s="24">
        <v>53262.66</v>
      </c>
      <c r="H35" s="24">
        <v>0.83</v>
      </c>
      <c r="I35" s="31"/>
      <c r="J35" s="31"/>
      <c r="K35" s="35"/>
    </row>
    <row r="36" spans="2:11" x14ac:dyDescent="0.25">
      <c r="B36" s="8" t="s">
        <v>113</v>
      </c>
      <c r="C36" s="57" t="s">
        <v>114</v>
      </c>
      <c r="D36" s="54" t="s">
        <v>115</v>
      </c>
      <c r="E36" s="6" t="s">
        <v>116</v>
      </c>
      <c r="F36" s="19">
        <v>127411</v>
      </c>
      <c r="G36" s="24">
        <v>49069.48</v>
      </c>
      <c r="H36" s="24">
        <v>0.76</v>
      </c>
      <c r="I36" s="31"/>
      <c r="J36" s="31"/>
      <c r="K36" s="35"/>
    </row>
    <row r="37" spans="2:11" x14ac:dyDescent="0.25">
      <c r="B37" s="8" t="s">
        <v>558</v>
      </c>
      <c r="C37" s="57" t="s">
        <v>559</v>
      </c>
      <c r="D37" s="54" t="s">
        <v>560</v>
      </c>
      <c r="E37" s="6" t="s">
        <v>244</v>
      </c>
      <c r="F37" s="19">
        <v>5468910</v>
      </c>
      <c r="G37" s="24">
        <v>45528.68</v>
      </c>
      <c r="H37" s="24">
        <v>0.71</v>
      </c>
      <c r="I37" s="31"/>
      <c r="J37" s="31"/>
      <c r="K37" s="35"/>
    </row>
    <row r="38" spans="2:11" x14ac:dyDescent="0.25">
      <c r="B38" s="8" t="s">
        <v>561</v>
      </c>
      <c r="C38" s="57" t="s">
        <v>562</v>
      </c>
      <c r="D38" s="54" t="s">
        <v>563</v>
      </c>
      <c r="E38" s="6" t="s">
        <v>290</v>
      </c>
      <c r="F38" s="19">
        <v>10457520</v>
      </c>
      <c r="G38" s="24">
        <v>24805.24</v>
      </c>
      <c r="H38" s="24">
        <v>0.39</v>
      </c>
      <c r="I38" s="31"/>
      <c r="J38" s="31"/>
      <c r="K38" s="35"/>
    </row>
    <row r="39" spans="2:11" x14ac:dyDescent="0.25">
      <c r="B39" s="8" t="s">
        <v>328</v>
      </c>
      <c r="C39" s="57" t="s">
        <v>329</v>
      </c>
      <c r="D39" s="54" t="s">
        <v>330</v>
      </c>
      <c r="E39" s="6" t="s">
        <v>104</v>
      </c>
      <c r="F39" s="19">
        <v>2533988</v>
      </c>
      <c r="G39" s="24">
        <v>22894.58</v>
      </c>
      <c r="H39" s="24">
        <v>0.36</v>
      </c>
      <c r="I39" s="31"/>
      <c r="J39" s="31"/>
      <c r="K39" s="35"/>
    </row>
    <row r="40" spans="2:11" x14ac:dyDescent="0.25">
      <c r="C40" s="58" t="s">
        <v>39</v>
      </c>
      <c r="D40" s="54"/>
      <c r="E40" s="6"/>
      <c r="F40" s="19"/>
      <c r="G40" s="25">
        <v>4923816.43</v>
      </c>
      <c r="H40" s="25">
        <v>76.709999999999994</v>
      </c>
      <c r="I40" s="31"/>
      <c r="J40" s="31"/>
      <c r="K40" s="35"/>
    </row>
    <row r="41" spans="2:11" x14ac:dyDescent="0.25">
      <c r="C41" s="57"/>
      <c r="D41" s="54"/>
      <c r="E41" s="6"/>
      <c r="F41" s="19"/>
      <c r="G41" s="24"/>
      <c r="H41" s="24"/>
      <c r="I41" s="31"/>
      <c r="J41" s="31"/>
      <c r="K41" s="35"/>
    </row>
    <row r="42" spans="2:11" x14ac:dyDescent="0.25">
      <c r="C42" s="59" t="s">
        <v>3</v>
      </c>
      <c r="D42" s="54"/>
      <c r="E42" s="6"/>
      <c r="F42" s="19"/>
      <c r="G42" s="24"/>
      <c r="H42" s="24"/>
      <c r="I42" s="31"/>
      <c r="J42" s="31"/>
      <c r="K42" s="35"/>
    </row>
    <row r="43" spans="2:11" x14ac:dyDescent="0.25">
      <c r="B43" s="8" t="s">
        <v>181</v>
      </c>
      <c r="C43" s="57" t="s">
        <v>182</v>
      </c>
      <c r="D43" s="54" t="s">
        <v>183</v>
      </c>
      <c r="E43" s="6" t="s">
        <v>124</v>
      </c>
      <c r="F43" s="19">
        <v>80000</v>
      </c>
      <c r="G43" s="61">
        <v>0</v>
      </c>
      <c r="H43" s="24" t="s">
        <v>4706</v>
      </c>
      <c r="I43" s="31"/>
      <c r="J43" s="31"/>
      <c r="K43" s="35" t="s">
        <v>4735</v>
      </c>
    </row>
    <row r="44" spans="2:11" x14ac:dyDescent="0.25">
      <c r="B44" s="8" t="s">
        <v>564</v>
      </c>
      <c r="C44" s="57" t="s">
        <v>565</v>
      </c>
      <c r="D44" s="54" t="s">
        <v>566</v>
      </c>
      <c r="E44" s="6" t="s">
        <v>112</v>
      </c>
      <c r="F44" s="19">
        <v>4700</v>
      </c>
      <c r="G44" s="61">
        <v>0</v>
      </c>
      <c r="H44" s="24" t="s">
        <v>4706</v>
      </c>
      <c r="I44" s="31"/>
      <c r="J44" s="31"/>
      <c r="K44" s="35" t="s">
        <v>4735</v>
      </c>
    </row>
    <row r="45" spans="2:11" x14ac:dyDescent="0.25">
      <c r="C45" s="58" t="s">
        <v>39</v>
      </c>
      <c r="D45" s="54"/>
      <c r="E45" s="6"/>
      <c r="F45" s="19"/>
      <c r="G45" s="62">
        <v>0</v>
      </c>
      <c r="H45" s="25" t="s">
        <v>4706</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9" t="s">
        <v>571</v>
      </c>
      <c r="D49" s="54"/>
      <c r="E49" s="6"/>
      <c r="F49" s="19"/>
      <c r="G49" s="24"/>
      <c r="H49" s="24"/>
      <c r="I49" s="31"/>
      <c r="J49" s="31"/>
      <c r="K49" s="35"/>
    </row>
    <row r="50" spans="1:11" x14ac:dyDescent="0.25">
      <c r="B50" s="8" t="s">
        <v>572</v>
      </c>
      <c r="C50" s="57" t="s">
        <v>573</v>
      </c>
      <c r="D50" s="54" t="s">
        <v>574</v>
      </c>
      <c r="E50" s="6" t="s">
        <v>575</v>
      </c>
      <c r="F50" s="19">
        <v>51400000</v>
      </c>
      <c r="G50" s="24">
        <v>54381.2</v>
      </c>
      <c r="H50" s="24">
        <v>0.85</v>
      </c>
      <c r="I50" s="31"/>
      <c r="J50" s="31"/>
      <c r="K50" s="35" t="s">
        <v>4735</v>
      </c>
    </row>
    <row r="51" spans="1:11" x14ac:dyDescent="0.25">
      <c r="C51" s="58" t="s">
        <v>39</v>
      </c>
      <c r="D51" s="54"/>
      <c r="E51" s="6"/>
      <c r="F51" s="19"/>
      <c r="G51" s="25">
        <v>54381.2</v>
      </c>
      <c r="H51" s="25">
        <v>0.85</v>
      </c>
      <c r="I51" s="31"/>
      <c r="J51" s="31"/>
      <c r="K51" s="35"/>
    </row>
    <row r="52" spans="1:11" x14ac:dyDescent="0.25">
      <c r="C52" s="57"/>
      <c r="D52" s="54"/>
      <c r="E52" s="6"/>
      <c r="F52" s="19"/>
      <c r="G52" s="24"/>
      <c r="H52" s="24"/>
      <c r="I52" s="31"/>
      <c r="J52" s="31"/>
      <c r="K52" s="35"/>
    </row>
    <row r="53" spans="1:11" x14ac:dyDescent="0.25">
      <c r="C53" s="59" t="s">
        <v>567</v>
      </c>
      <c r="D53" s="54"/>
      <c r="E53" s="6"/>
      <c r="F53" s="19"/>
      <c r="G53" s="24"/>
      <c r="H53" s="24"/>
      <c r="I53" s="31"/>
      <c r="J53" s="31"/>
      <c r="K53" s="35"/>
    </row>
    <row r="54" spans="1:11" x14ac:dyDescent="0.25">
      <c r="B54" s="8" t="s">
        <v>568</v>
      </c>
      <c r="C54" s="57" t="s">
        <v>569</v>
      </c>
      <c r="D54" s="54" t="s">
        <v>570</v>
      </c>
      <c r="E54" s="6" t="s">
        <v>145</v>
      </c>
      <c r="F54" s="19">
        <v>14400000</v>
      </c>
      <c r="G54" s="24">
        <v>46749.599999999999</v>
      </c>
      <c r="H54" s="24">
        <v>0.73</v>
      </c>
      <c r="I54" s="31"/>
      <c r="J54" s="31"/>
      <c r="K54" s="35"/>
    </row>
    <row r="55" spans="1:11" x14ac:dyDescent="0.25">
      <c r="C55" s="58" t="s">
        <v>39</v>
      </c>
      <c r="D55" s="54"/>
      <c r="E55" s="6"/>
      <c r="F55" s="19"/>
      <c r="G55" s="25">
        <v>46749.599999999999</v>
      </c>
      <c r="H55" s="25">
        <v>0.73</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576</v>
      </c>
      <c r="C59" s="57" t="s">
        <v>577</v>
      </c>
      <c r="D59" s="54" t="s">
        <v>578</v>
      </c>
      <c r="E59" s="6" t="s">
        <v>579</v>
      </c>
      <c r="F59" s="19">
        <v>67500</v>
      </c>
      <c r="G59" s="24">
        <v>67140.83</v>
      </c>
      <c r="H59" s="24">
        <v>1.05</v>
      </c>
      <c r="I59" s="31">
        <v>7.7850000000000001</v>
      </c>
      <c r="J59" s="31"/>
      <c r="K59" s="35" t="s">
        <v>580</v>
      </c>
    </row>
    <row r="60" spans="1:11" x14ac:dyDescent="0.25">
      <c r="B60" s="8" t="s">
        <v>581</v>
      </c>
      <c r="C60" s="57" t="s">
        <v>582</v>
      </c>
      <c r="D60" s="54" t="s">
        <v>583</v>
      </c>
      <c r="E60" s="6" t="s">
        <v>579</v>
      </c>
      <c r="F60" s="19">
        <v>65000</v>
      </c>
      <c r="G60" s="24">
        <v>64414.29</v>
      </c>
      <c r="H60" s="24">
        <v>1</v>
      </c>
      <c r="I60" s="31">
        <v>7.8</v>
      </c>
      <c r="J60" s="31"/>
      <c r="K60" s="35" t="s">
        <v>580</v>
      </c>
    </row>
    <row r="61" spans="1:11" x14ac:dyDescent="0.25">
      <c r="B61" s="8" t="s">
        <v>584</v>
      </c>
      <c r="C61" s="57" t="s">
        <v>585</v>
      </c>
      <c r="D61" s="54" t="s">
        <v>586</v>
      </c>
      <c r="E61" s="6" t="s">
        <v>587</v>
      </c>
      <c r="F61" s="19">
        <v>5350</v>
      </c>
      <c r="G61" s="24">
        <v>53556.87</v>
      </c>
      <c r="H61" s="24">
        <v>0.83</v>
      </c>
      <c r="I61" s="31">
        <v>8.7149999999999999</v>
      </c>
      <c r="J61" s="31"/>
      <c r="K61" s="35" t="s">
        <v>580</v>
      </c>
    </row>
    <row r="62" spans="1:11" x14ac:dyDescent="0.25">
      <c r="B62" s="8" t="s">
        <v>588</v>
      </c>
      <c r="C62" s="57" t="s">
        <v>589</v>
      </c>
      <c r="D62" s="54" t="s">
        <v>590</v>
      </c>
      <c r="E62" s="6" t="s">
        <v>579</v>
      </c>
      <c r="F62" s="19">
        <v>4230</v>
      </c>
      <c r="G62" s="24">
        <v>40545.35</v>
      </c>
      <c r="H62" s="24">
        <v>0.63</v>
      </c>
      <c r="I62" s="31">
        <v>6.9442000000000004</v>
      </c>
      <c r="J62" s="31">
        <v>8.4827353538499999</v>
      </c>
      <c r="K62" s="35" t="s">
        <v>580</v>
      </c>
    </row>
    <row r="63" spans="1:11" x14ac:dyDescent="0.25">
      <c r="B63" s="8" t="s">
        <v>591</v>
      </c>
      <c r="C63" s="57" t="s">
        <v>592</v>
      </c>
      <c r="D63" s="54" t="s">
        <v>593</v>
      </c>
      <c r="E63" s="6" t="s">
        <v>594</v>
      </c>
      <c r="F63" s="19">
        <v>35000</v>
      </c>
      <c r="G63" s="24">
        <v>34858.5</v>
      </c>
      <c r="H63" s="24">
        <v>0.54</v>
      </c>
      <c r="I63" s="31">
        <v>7.8960999999999997</v>
      </c>
      <c r="J63" s="31"/>
      <c r="K63" s="35" t="s">
        <v>580</v>
      </c>
    </row>
    <row r="64" spans="1:11" x14ac:dyDescent="0.25">
      <c r="B64" s="8" t="s">
        <v>595</v>
      </c>
      <c r="C64" s="57" t="s">
        <v>577</v>
      </c>
      <c r="D64" s="54" t="s">
        <v>596</v>
      </c>
      <c r="E64" s="6" t="s">
        <v>579</v>
      </c>
      <c r="F64" s="19">
        <v>35000</v>
      </c>
      <c r="G64" s="24">
        <v>34737.82</v>
      </c>
      <c r="H64" s="24">
        <v>0.54</v>
      </c>
      <c r="I64" s="31">
        <v>7.78</v>
      </c>
      <c r="J64" s="31"/>
      <c r="K64" s="35" t="s">
        <v>580</v>
      </c>
    </row>
    <row r="65" spans="2:11" x14ac:dyDescent="0.25">
      <c r="B65" s="8" t="s">
        <v>597</v>
      </c>
      <c r="C65" s="57" t="s">
        <v>65</v>
      </c>
      <c r="D65" s="54" t="s">
        <v>598</v>
      </c>
      <c r="E65" s="6" t="s">
        <v>579</v>
      </c>
      <c r="F65" s="19">
        <v>34000</v>
      </c>
      <c r="G65" s="24">
        <v>33830.03</v>
      </c>
      <c r="H65" s="24">
        <v>0.53</v>
      </c>
      <c r="I65" s="31">
        <v>7.8648999999999996</v>
      </c>
      <c r="J65" s="31"/>
      <c r="K65" s="35" t="s">
        <v>580</v>
      </c>
    </row>
    <row r="66" spans="2:11" x14ac:dyDescent="0.25">
      <c r="B66" s="8" t="s">
        <v>599</v>
      </c>
      <c r="C66" s="57" t="s">
        <v>600</v>
      </c>
      <c r="D66" s="54" t="s">
        <v>601</v>
      </c>
      <c r="E66" s="6" t="s">
        <v>602</v>
      </c>
      <c r="F66" s="19">
        <v>33000</v>
      </c>
      <c r="G66" s="24">
        <v>33000.53</v>
      </c>
      <c r="H66" s="24">
        <v>0.51</v>
      </c>
      <c r="I66" s="31">
        <v>8.2524999999999995</v>
      </c>
      <c r="J66" s="31"/>
      <c r="K66" s="35" t="s">
        <v>580</v>
      </c>
    </row>
    <row r="67" spans="2:11" x14ac:dyDescent="0.25">
      <c r="B67" s="8" t="s">
        <v>603</v>
      </c>
      <c r="C67" s="57" t="s">
        <v>199</v>
      </c>
      <c r="D67" s="54" t="s">
        <v>604</v>
      </c>
      <c r="E67" s="6" t="s">
        <v>587</v>
      </c>
      <c r="F67" s="19">
        <v>30000</v>
      </c>
      <c r="G67" s="24">
        <v>29855.31</v>
      </c>
      <c r="H67" s="24">
        <v>0.47</v>
      </c>
      <c r="I67" s="31">
        <v>8.75</v>
      </c>
      <c r="J67" s="31"/>
      <c r="K67" s="35" t="s">
        <v>580</v>
      </c>
    </row>
    <row r="68" spans="2:11" x14ac:dyDescent="0.25">
      <c r="B68" s="8" t="s">
        <v>605</v>
      </c>
      <c r="C68" s="57" t="s">
        <v>606</v>
      </c>
      <c r="D68" s="54" t="s">
        <v>607</v>
      </c>
      <c r="E68" s="6" t="s">
        <v>608</v>
      </c>
      <c r="F68" s="19">
        <v>2500</v>
      </c>
      <c r="G68" s="24">
        <v>28304.85</v>
      </c>
      <c r="H68" s="24">
        <v>0.44</v>
      </c>
      <c r="I68" s="31">
        <v>8.5824999999999996</v>
      </c>
      <c r="J68" s="31"/>
      <c r="K68" s="35" t="s">
        <v>580</v>
      </c>
    </row>
    <row r="69" spans="2:11" x14ac:dyDescent="0.25">
      <c r="B69" s="8" t="s">
        <v>609</v>
      </c>
      <c r="C69" s="57" t="s">
        <v>610</v>
      </c>
      <c r="D69" s="54" t="s">
        <v>611</v>
      </c>
      <c r="E69" s="6" t="s">
        <v>579</v>
      </c>
      <c r="F69" s="19">
        <v>2490</v>
      </c>
      <c r="G69" s="24">
        <v>23804.95</v>
      </c>
      <c r="H69" s="24">
        <v>0.37</v>
      </c>
      <c r="I69" s="31">
        <v>8.0771999999999995</v>
      </c>
      <c r="J69" s="31"/>
      <c r="K69" s="35" t="s">
        <v>580</v>
      </c>
    </row>
    <row r="70" spans="2:11" x14ac:dyDescent="0.25">
      <c r="B70" s="8" t="s">
        <v>612</v>
      </c>
      <c r="C70" s="57" t="s">
        <v>613</v>
      </c>
      <c r="D70" s="54" t="s">
        <v>614</v>
      </c>
      <c r="E70" s="6" t="s">
        <v>608</v>
      </c>
      <c r="F70" s="19">
        <v>233</v>
      </c>
      <c r="G70" s="24">
        <v>23303.45</v>
      </c>
      <c r="H70" s="24">
        <v>0.36</v>
      </c>
      <c r="I70" s="31">
        <v>8.5631000000000004</v>
      </c>
      <c r="J70" s="31">
        <v>8.5627512760000002</v>
      </c>
      <c r="K70" s="35" t="s">
        <v>580</v>
      </c>
    </row>
    <row r="71" spans="2:11" x14ac:dyDescent="0.25">
      <c r="B71" s="8" t="s">
        <v>615</v>
      </c>
      <c r="C71" s="57" t="s">
        <v>51</v>
      </c>
      <c r="D71" s="54" t="s">
        <v>616</v>
      </c>
      <c r="E71" s="6" t="s">
        <v>579</v>
      </c>
      <c r="F71" s="19">
        <v>20000</v>
      </c>
      <c r="G71" s="24">
        <v>20035.46</v>
      </c>
      <c r="H71" s="24">
        <v>0.31</v>
      </c>
      <c r="I71" s="31">
        <v>7.6825999999999999</v>
      </c>
      <c r="J71" s="31"/>
      <c r="K71" s="35" t="s">
        <v>580</v>
      </c>
    </row>
    <row r="72" spans="2:11" x14ac:dyDescent="0.25">
      <c r="B72" s="8" t="s">
        <v>617</v>
      </c>
      <c r="C72" s="57" t="s">
        <v>51</v>
      </c>
      <c r="D72" s="54" t="s">
        <v>618</v>
      </c>
      <c r="E72" s="6" t="s">
        <v>579</v>
      </c>
      <c r="F72" s="19">
        <v>17500</v>
      </c>
      <c r="G72" s="24">
        <v>17433.38</v>
      </c>
      <c r="H72" s="24">
        <v>0.27</v>
      </c>
      <c r="I72" s="31">
        <v>8.0378000000000007</v>
      </c>
      <c r="J72" s="31"/>
      <c r="K72" s="35" t="s">
        <v>580</v>
      </c>
    </row>
    <row r="73" spans="2:11" x14ac:dyDescent="0.25">
      <c r="B73" s="8" t="s">
        <v>619</v>
      </c>
      <c r="C73" s="57" t="s">
        <v>589</v>
      </c>
      <c r="D73" s="54" t="s">
        <v>620</v>
      </c>
      <c r="E73" s="6" t="s">
        <v>621</v>
      </c>
      <c r="F73" s="19">
        <v>1405</v>
      </c>
      <c r="G73" s="24">
        <v>14350.32</v>
      </c>
      <c r="H73" s="24">
        <v>0.22</v>
      </c>
      <c r="I73" s="31">
        <v>9.0507000000000009</v>
      </c>
      <c r="J73" s="31">
        <v>7.1996753341499993</v>
      </c>
      <c r="K73" s="35" t="s">
        <v>580</v>
      </c>
    </row>
    <row r="74" spans="2:11" x14ac:dyDescent="0.25">
      <c r="B74" s="8" t="s">
        <v>622</v>
      </c>
      <c r="C74" s="57" t="s">
        <v>288</v>
      </c>
      <c r="D74" s="54" t="s">
        <v>623</v>
      </c>
      <c r="E74" s="6" t="s">
        <v>587</v>
      </c>
      <c r="F74" s="19">
        <v>7500</v>
      </c>
      <c r="G74" s="24">
        <v>7478.25</v>
      </c>
      <c r="H74" s="24">
        <v>0.12</v>
      </c>
      <c r="I74" s="31">
        <v>8.5350000000000001</v>
      </c>
      <c r="J74" s="31"/>
      <c r="K74" s="35" t="s">
        <v>580</v>
      </c>
    </row>
    <row r="75" spans="2:11" x14ac:dyDescent="0.25">
      <c r="B75" s="8" t="s">
        <v>624</v>
      </c>
      <c r="C75" s="57" t="s">
        <v>625</v>
      </c>
      <c r="D75" s="54" t="s">
        <v>626</v>
      </c>
      <c r="E75" s="6" t="s">
        <v>579</v>
      </c>
      <c r="F75" s="19">
        <v>6500</v>
      </c>
      <c r="G75" s="24">
        <v>6461.05</v>
      </c>
      <c r="H75" s="24">
        <v>0.1</v>
      </c>
      <c r="I75" s="31">
        <v>7.7450000000000001</v>
      </c>
      <c r="J75" s="31"/>
      <c r="K75" s="35" t="s">
        <v>580</v>
      </c>
    </row>
    <row r="76" spans="2:11" x14ac:dyDescent="0.25">
      <c r="B76" s="8" t="s">
        <v>627</v>
      </c>
      <c r="C76" s="57" t="s">
        <v>429</v>
      </c>
      <c r="D76" s="54" t="s">
        <v>628</v>
      </c>
      <c r="E76" s="6" t="s">
        <v>629</v>
      </c>
      <c r="F76" s="19">
        <v>500</v>
      </c>
      <c r="G76" s="24">
        <v>4988.5600000000004</v>
      </c>
      <c r="H76" s="24">
        <v>0.08</v>
      </c>
      <c r="I76" s="31">
        <v>8.7962877000000006</v>
      </c>
      <c r="J76" s="31"/>
      <c r="K76" s="35" t="s">
        <v>580</v>
      </c>
    </row>
    <row r="77" spans="2:11" x14ac:dyDescent="0.25">
      <c r="B77" s="8" t="s">
        <v>630</v>
      </c>
      <c r="C77" s="57" t="s">
        <v>288</v>
      </c>
      <c r="D77" s="54" t="s">
        <v>631</v>
      </c>
      <c r="E77" s="6" t="s">
        <v>587</v>
      </c>
      <c r="F77" s="19">
        <v>4000</v>
      </c>
      <c r="G77" s="24">
        <v>3988.4</v>
      </c>
      <c r="H77" s="24">
        <v>0.06</v>
      </c>
      <c r="I77" s="31">
        <v>8.5350000000000001</v>
      </c>
      <c r="J77" s="31"/>
      <c r="K77" s="35" t="s">
        <v>580</v>
      </c>
    </row>
    <row r="78" spans="2:11" x14ac:dyDescent="0.25">
      <c r="B78" s="8" t="s">
        <v>632</v>
      </c>
      <c r="C78" s="57" t="s">
        <v>429</v>
      </c>
      <c r="D78" s="54" t="s">
        <v>633</v>
      </c>
      <c r="E78" s="6" t="s">
        <v>629</v>
      </c>
      <c r="F78" s="19">
        <v>400</v>
      </c>
      <c r="G78" s="24">
        <v>3985.81</v>
      </c>
      <c r="H78" s="24">
        <v>0.06</v>
      </c>
      <c r="I78" s="31">
        <v>9.1248000000000005</v>
      </c>
      <c r="J78" s="31"/>
      <c r="K78" s="35" t="s">
        <v>580</v>
      </c>
    </row>
    <row r="79" spans="2:11" x14ac:dyDescent="0.25">
      <c r="B79" s="8" t="s">
        <v>634</v>
      </c>
      <c r="C79" s="57" t="s">
        <v>635</v>
      </c>
      <c r="D79" s="54" t="s">
        <v>636</v>
      </c>
      <c r="E79" s="6" t="s">
        <v>579</v>
      </c>
      <c r="F79" s="19">
        <v>400</v>
      </c>
      <c r="G79" s="24">
        <v>3955.45</v>
      </c>
      <c r="H79" s="24">
        <v>0.06</v>
      </c>
      <c r="I79" s="31">
        <v>7.4566999999999997</v>
      </c>
      <c r="J79" s="31">
        <v>7.9148970324499999</v>
      </c>
      <c r="K79" s="35" t="s">
        <v>580</v>
      </c>
    </row>
    <row r="80" spans="2:11" x14ac:dyDescent="0.25">
      <c r="B80" s="8" t="s">
        <v>637</v>
      </c>
      <c r="C80" s="57" t="s">
        <v>610</v>
      </c>
      <c r="D80" s="54" t="s">
        <v>638</v>
      </c>
      <c r="E80" s="6" t="s">
        <v>579</v>
      </c>
      <c r="F80" s="19">
        <v>370</v>
      </c>
      <c r="G80" s="24">
        <v>3537.28</v>
      </c>
      <c r="H80" s="24">
        <v>0.06</v>
      </c>
      <c r="I80" s="31">
        <v>8.0771999999999995</v>
      </c>
      <c r="J80" s="31"/>
      <c r="K80" s="35" t="s">
        <v>580</v>
      </c>
    </row>
    <row r="81" spans="2:11" x14ac:dyDescent="0.25">
      <c r="B81" s="8" t="s">
        <v>639</v>
      </c>
      <c r="C81" s="57" t="s">
        <v>640</v>
      </c>
      <c r="D81" s="54" t="s">
        <v>641</v>
      </c>
      <c r="E81" s="6" t="s">
        <v>579</v>
      </c>
      <c r="F81" s="19">
        <v>320</v>
      </c>
      <c r="G81" s="24">
        <v>3101.78</v>
      </c>
      <c r="H81" s="24">
        <v>0.05</v>
      </c>
      <c r="I81" s="31">
        <v>6.8167999999999997</v>
      </c>
      <c r="J81" s="31">
        <v>8.1988347591000004</v>
      </c>
      <c r="K81" s="35" t="s">
        <v>580</v>
      </c>
    </row>
    <row r="82" spans="2:11" x14ac:dyDescent="0.25">
      <c r="B82" s="8" t="s">
        <v>642</v>
      </c>
      <c r="C82" s="57" t="s">
        <v>643</v>
      </c>
      <c r="D82" s="54" t="s">
        <v>644</v>
      </c>
      <c r="E82" s="6" t="s">
        <v>621</v>
      </c>
      <c r="F82" s="19">
        <v>25</v>
      </c>
      <c r="G82" s="24">
        <v>2507.31</v>
      </c>
      <c r="H82" s="24">
        <v>0.04</v>
      </c>
      <c r="I82" s="31">
        <v>8.7187000000000001</v>
      </c>
      <c r="J82" s="31">
        <v>8.6455152934499999</v>
      </c>
      <c r="K82" s="35" t="s">
        <v>580</v>
      </c>
    </row>
    <row r="83" spans="2:11" x14ac:dyDescent="0.25">
      <c r="B83" s="8" t="s">
        <v>645</v>
      </c>
      <c r="C83" s="57" t="s">
        <v>646</v>
      </c>
      <c r="D83" s="54" t="s">
        <v>647</v>
      </c>
      <c r="E83" s="6" t="s">
        <v>648</v>
      </c>
      <c r="F83" s="19">
        <v>2200</v>
      </c>
      <c r="G83" s="24">
        <v>2197.64</v>
      </c>
      <c r="H83" s="24">
        <v>0.03</v>
      </c>
      <c r="I83" s="31">
        <v>9.83</v>
      </c>
      <c r="J83" s="31"/>
      <c r="K83" s="35" t="s">
        <v>580</v>
      </c>
    </row>
    <row r="84" spans="2:11" x14ac:dyDescent="0.25">
      <c r="B84" s="8" t="s">
        <v>649</v>
      </c>
      <c r="C84" s="57" t="s">
        <v>650</v>
      </c>
      <c r="D84" s="54" t="s">
        <v>651</v>
      </c>
      <c r="E84" s="6" t="s">
        <v>652</v>
      </c>
      <c r="F84" s="19">
        <v>2000</v>
      </c>
      <c r="G84" s="24">
        <v>2000.48</v>
      </c>
      <c r="H84" s="24">
        <v>0.03</v>
      </c>
      <c r="I84" s="31">
        <v>10.58</v>
      </c>
      <c r="J84" s="31"/>
      <c r="K84" s="35" t="s">
        <v>580</v>
      </c>
    </row>
    <row r="85" spans="2:11" x14ac:dyDescent="0.25">
      <c r="C85" s="58" t="s">
        <v>39</v>
      </c>
      <c r="D85" s="54"/>
      <c r="E85" s="6"/>
      <c r="F85" s="19"/>
      <c r="G85" s="25">
        <v>563373.94999999995</v>
      </c>
      <c r="H85" s="25">
        <v>8.76</v>
      </c>
      <c r="I85" s="31"/>
      <c r="J85" s="31"/>
      <c r="K85" s="35"/>
    </row>
    <row r="86" spans="2:11" x14ac:dyDescent="0.25">
      <c r="C86" s="57"/>
      <c r="D86" s="54"/>
      <c r="E86" s="6"/>
      <c r="F86" s="19"/>
      <c r="G86" s="24"/>
      <c r="H86" s="24"/>
      <c r="I86" s="31"/>
      <c r="J86" s="31"/>
      <c r="K86" s="35"/>
    </row>
    <row r="87" spans="2:11" x14ac:dyDescent="0.25">
      <c r="C87" s="58" t="s">
        <v>7</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8" t="s">
        <v>8</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9" t="s">
        <v>9</v>
      </c>
      <c r="D91" s="54"/>
      <c r="E91" s="6"/>
      <c r="F91" s="19"/>
      <c r="G91" s="24"/>
      <c r="H91" s="24"/>
      <c r="I91" s="31"/>
      <c r="J91" s="31"/>
      <c r="K91" s="35"/>
    </row>
    <row r="92" spans="2:11" x14ac:dyDescent="0.25">
      <c r="B92" s="8" t="s">
        <v>653</v>
      </c>
      <c r="C92" s="57" t="s">
        <v>654</v>
      </c>
      <c r="D92" s="54" t="s">
        <v>655</v>
      </c>
      <c r="E92" s="6" t="s">
        <v>656</v>
      </c>
      <c r="F92" s="19">
        <v>168200200</v>
      </c>
      <c r="G92" s="24">
        <v>168226.94</v>
      </c>
      <c r="H92" s="24">
        <v>2.62</v>
      </c>
      <c r="I92" s="31">
        <v>7.3047186999999996</v>
      </c>
      <c r="J92" s="31"/>
      <c r="K92" s="35"/>
    </row>
    <row r="93" spans="2:11" x14ac:dyDescent="0.25">
      <c r="B93" s="8" t="s">
        <v>657</v>
      </c>
      <c r="C93" s="57" t="s">
        <v>658</v>
      </c>
      <c r="D93" s="54" t="s">
        <v>659</v>
      </c>
      <c r="E93" s="6" t="s">
        <v>656</v>
      </c>
      <c r="F93" s="19">
        <v>152500000</v>
      </c>
      <c r="G93" s="24">
        <v>150547.39000000001</v>
      </c>
      <c r="H93" s="24">
        <v>2.34</v>
      </c>
      <c r="I93" s="31">
        <v>7.5442814</v>
      </c>
      <c r="J93" s="31"/>
      <c r="K93" s="35"/>
    </row>
    <row r="94" spans="2:11" x14ac:dyDescent="0.25">
      <c r="B94" s="8" t="s">
        <v>660</v>
      </c>
      <c r="C94" s="57" t="s">
        <v>661</v>
      </c>
      <c r="D94" s="54" t="s">
        <v>662</v>
      </c>
      <c r="E94" s="6" t="s">
        <v>656</v>
      </c>
      <c r="F94" s="19">
        <v>121449600</v>
      </c>
      <c r="G94" s="24">
        <v>123723.5</v>
      </c>
      <c r="H94" s="24">
        <v>1.93</v>
      </c>
      <c r="I94" s="31">
        <v>7.4398793999999997</v>
      </c>
      <c r="J94" s="31"/>
      <c r="K94" s="35"/>
    </row>
    <row r="95" spans="2:11" x14ac:dyDescent="0.25">
      <c r="B95" s="8" t="s">
        <v>663</v>
      </c>
      <c r="C95" s="57" t="s">
        <v>664</v>
      </c>
      <c r="D95" s="54" t="s">
        <v>665</v>
      </c>
      <c r="E95" s="6" t="s">
        <v>656</v>
      </c>
      <c r="F95" s="19">
        <v>93958000</v>
      </c>
      <c r="G95" s="24">
        <v>95080.52</v>
      </c>
      <c r="H95" s="24">
        <v>1.48</v>
      </c>
      <c r="I95" s="31">
        <v>7.3976879999999996</v>
      </c>
      <c r="J95" s="31"/>
      <c r="K95" s="35"/>
    </row>
    <row r="96" spans="2:11" x14ac:dyDescent="0.25">
      <c r="B96" s="8" t="s">
        <v>666</v>
      </c>
      <c r="C96" s="57" t="s">
        <v>667</v>
      </c>
      <c r="D96" s="54" t="s">
        <v>668</v>
      </c>
      <c r="E96" s="6" t="s">
        <v>656</v>
      </c>
      <c r="F96" s="19">
        <v>86220300</v>
      </c>
      <c r="G96" s="24">
        <v>86400.24</v>
      </c>
      <c r="H96" s="24">
        <v>1.35</v>
      </c>
      <c r="I96" s="31">
        <v>7.235017</v>
      </c>
      <c r="J96" s="31"/>
      <c r="K96" s="35"/>
    </row>
    <row r="97" spans="1:11" x14ac:dyDescent="0.25">
      <c r="B97" s="8" t="s">
        <v>669</v>
      </c>
      <c r="C97" s="57" t="s">
        <v>670</v>
      </c>
      <c r="D97" s="54" t="s">
        <v>671</v>
      </c>
      <c r="E97" s="6" t="s">
        <v>656</v>
      </c>
      <c r="F97" s="19">
        <v>63000000</v>
      </c>
      <c r="G97" s="24">
        <v>62934.54</v>
      </c>
      <c r="H97" s="24">
        <v>0.98</v>
      </c>
      <c r="I97" s="31">
        <v>7.2098858999999997</v>
      </c>
      <c r="J97" s="31"/>
      <c r="K97" s="35"/>
    </row>
    <row r="98" spans="1:11" x14ac:dyDescent="0.25">
      <c r="B98" s="8" t="s">
        <v>672</v>
      </c>
      <c r="C98" s="57" t="s">
        <v>673</v>
      </c>
      <c r="D98" s="54" t="s">
        <v>674</v>
      </c>
      <c r="E98" s="6" t="s">
        <v>656</v>
      </c>
      <c r="F98" s="19">
        <v>686300</v>
      </c>
      <c r="G98" s="24">
        <v>688.28</v>
      </c>
      <c r="H98" s="24">
        <v>0.01</v>
      </c>
      <c r="I98" s="31">
        <v>7.3424234000000004</v>
      </c>
      <c r="J98" s="31"/>
      <c r="K98" s="35"/>
    </row>
    <row r="99" spans="1:11" x14ac:dyDescent="0.25">
      <c r="B99" s="8" t="s">
        <v>675</v>
      </c>
      <c r="C99" s="57" t="s">
        <v>676</v>
      </c>
      <c r="D99" s="54" t="s">
        <v>677</v>
      </c>
      <c r="E99" s="6" t="s">
        <v>656</v>
      </c>
      <c r="F99" s="19">
        <v>455500</v>
      </c>
      <c r="G99" s="24">
        <v>451.08</v>
      </c>
      <c r="H99" s="24">
        <v>0.01</v>
      </c>
      <c r="I99" s="31">
        <v>7.4258829999999998</v>
      </c>
      <c r="J99" s="31"/>
      <c r="K99" s="35"/>
    </row>
    <row r="100" spans="1:11" x14ac:dyDescent="0.25">
      <c r="C100" s="58" t="s">
        <v>39</v>
      </c>
      <c r="D100" s="54"/>
      <c r="E100" s="6"/>
      <c r="F100" s="19"/>
      <c r="G100" s="25">
        <v>688052.49</v>
      </c>
      <c r="H100" s="25">
        <v>10.72</v>
      </c>
      <c r="I100" s="31"/>
      <c r="J100" s="31"/>
      <c r="K100" s="35"/>
    </row>
    <row r="101" spans="1:11" x14ac:dyDescent="0.25">
      <c r="C101" s="57"/>
      <c r="D101" s="54"/>
      <c r="E101" s="6"/>
      <c r="F101" s="19"/>
      <c r="G101" s="24"/>
      <c r="H101" s="24"/>
      <c r="I101" s="31"/>
      <c r="J101" s="31"/>
      <c r="K101" s="35"/>
    </row>
    <row r="102" spans="1:11" x14ac:dyDescent="0.25">
      <c r="C102" s="59" t="s">
        <v>10</v>
      </c>
      <c r="D102" s="54"/>
      <c r="E102" s="6"/>
      <c r="F102" s="19"/>
      <c r="G102" s="24"/>
      <c r="H102" s="24"/>
      <c r="I102" s="31"/>
      <c r="J102" s="31"/>
      <c r="K102" s="35"/>
    </row>
    <row r="103" spans="1:11" x14ac:dyDescent="0.25">
      <c r="B103" s="8" t="s">
        <v>678</v>
      </c>
      <c r="C103" s="57" t="s">
        <v>679</v>
      </c>
      <c r="D103" s="54" t="s">
        <v>680</v>
      </c>
      <c r="E103" s="6" t="s">
        <v>656</v>
      </c>
      <c r="F103" s="19">
        <v>23712900</v>
      </c>
      <c r="G103" s="24">
        <v>23862.34</v>
      </c>
      <c r="H103" s="24">
        <v>0.37</v>
      </c>
      <c r="I103" s="31">
        <v>7.7877378999999998</v>
      </c>
      <c r="J103" s="31"/>
      <c r="K103" s="35"/>
    </row>
    <row r="104" spans="1:11" x14ac:dyDescent="0.25">
      <c r="B104" s="8" t="s">
        <v>681</v>
      </c>
      <c r="C104" s="57" t="s">
        <v>682</v>
      </c>
      <c r="D104" s="54" t="s">
        <v>683</v>
      </c>
      <c r="E104" s="6" t="s">
        <v>656</v>
      </c>
      <c r="F104" s="19">
        <v>2500000</v>
      </c>
      <c r="G104" s="24">
        <v>2516.69</v>
      </c>
      <c r="H104" s="24">
        <v>0.04</v>
      </c>
      <c r="I104" s="31">
        <v>7.7876953000000002</v>
      </c>
      <c r="J104" s="31"/>
      <c r="K104" s="35"/>
    </row>
    <row r="105" spans="1:11" x14ac:dyDescent="0.25">
      <c r="B105" s="8" t="s">
        <v>684</v>
      </c>
      <c r="C105" s="57" t="s">
        <v>685</v>
      </c>
      <c r="D105" s="54" t="s">
        <v>686</v>
      </c>
      <c r="E105" s="6" t="s">
        <v>656</v>
      </c>
      <c r="F105" s="19">
        <v>335000</v>
      </c>
      <c r="G105" s="24">
        <v>343.35</v>
      </c>
      <c r="H105" s="24">
        <v>0.01</v>
      </c>
      <c r="I105" s="31">
        <v>7.5413223</v>
      </c>
      <c r="J105" s="31"/>
      <c r="K105" s="35"/>
    </row>
    <row r="106" spans="1:11" x14ac:dyDescent="0.25">
      <c r="C106" s="58" t="s">
        <v>39</v>
      </c>
      <c r="D106" s="54"/>
      <c r="E106" s="6"/>
      <c r="F106" s="19"/>
      <c r="G106" s="25">
        <v>26722.38</v>
      </c>
      <c r="H106" s="25">
        <v>0.42</v>
      </c>
      <c r="I106" s="31"/>
      <c r="J106" s="31"/>
      <c r="K106" s="35"/>
    </row>
    <row r="107" spans="1:11" x14ac:dyDescent="0.25">
      <c r="C107" s="57"/>
      <c r="D107" s="54"/>
      <c r="E107" s="6"/>
      <c r="F107" s="19"/>
      <c r="G107" s="24"/>
      <c r="H107" s="24"/>
      <c r="I107" s="31"/>
      <c r="J107" s="31"/>
      <c r="K107" s="35"/>
    </row>
    <row r="108" spans="1:11" x14ac:dyDescent="0.25">
      <c r="A108" s="10"/>
      <c r="B108" s="28"/>
      <c r="C108" s="58" t="s">
        <v>11</v>
      </c>
      <c r="D108" s="54"/>
      <c r="E108" s="6"/>
      <c r="F108" s="19"/>
      <c r="G108" s="24"/>
      <c r="H108" s="24"/>
      <c r="I108" s="31"/>
      <c r="J108" s="31"/>
      <c r="K108" s="35"/>
    </row>
    <row r="109" spans="1:11" x14ac:dyDescent="0.25">
      <c r="C109" s="59" t="s">
        <v>13</v>
      </c>
      <c r="D109" s="54"/>
      <c r="E109" s="6"/>
      <c r="F109" s="19"/>
      <c r="G109" s="24"/>
      <c r="H109" s="24"/>
      <c r="I109" s="31"/>
      <c r="J109" s="31"/>
      <c r="K109" s="35"/>
    </row>
    <row r="110" spans="1:11" x14ac:dyDescent="0.25">
      <c r="B110" s="8" t="s">
        <v>687</v>
      </c>
      <c r="C110" s="57" t="s">
        <v>688</v>
      </c>
      <c r="D110" s="54" t="s">
        <v>689</v>
      </c>
      <c r="E110" s="6" t="s">
        <v>690</v>
      </c>
      <c r="F110" s="19">
        <v>2900</v>
      </c>
      <c r="G110" s="24">
        <v>14293.69</v>
      </c>
      <c r="H110" s="24">
        <v>0.22</v>
      </c>
      <c r="I110" s="31">
        <v>7.42</v>
      </c>
      <c r="J110" s="31"/>
      <c r="K110" s="35" t="s">
        <v>580</v>
      </c>
    </row>
    <row r="111" spans="1:11" x14ac:dyDescent="0.25">
      <c r="B111" s="8" t="s">
        <v>691</v>
      </c>
      <c r="C111" s="57" t="s">
        <v>692</v>
      </c>
      <c r="D111" s="54" t="s">
        <v>693</v>
      </c>
      <c r="E111" s="6" t="s">
        <v>690</v>
      </c>
      <c r="F111" s="19">
        <v>2000</v>
      </c>
      <c r="G111" s="24">
        <v>9826.5400000000009</v>
      </c>
      <c r="H111" s="24">
        <v>0.15</v>
      </c>
      <c r="I111" s="31">
        <v>7.5800999999999998</v>
      </c>
      <c r="J111" s="31"/>
      <c r="K111" s="35" t="s">
        <v>580</v>
      </c>
    </row>
    <row r="112" spans="1:11" x14ac:dyDescent="0.25">
      <c r="B112" s="8" t="s">
        <v>694</v>
      </c>
      <c r="C112" s="57" t="s">
        <v>94</v>
      </c>
      <c r="D112" s="54" t="s">
        <v>695</v>
      </c>
      <c r="E112" s="6" t="s">
        <v>690</v>
      </c>
      <c r="F112" s="19">
        <v>1100</v>
      </c>
      <c r="G112" s="24">
        <v>5394.5</v>
      </c>
      <c r="H112" s="24">
        <v>0.08</v>
      </c>
      <c r="I112" s="31">
        <v>8.3000468999999999</v>
      </c>
      <c r="J112" s="31"/>
      <c r="K112" s="35" t="s">
        <v>580</v>
      </c>
    </row>
    <row r="113" spans="2:11" x14ac:dyDescent="0.25">
      <c r="B113" s="8" t="s">
        <v>696</v>
      </c>
      <c r="C113" s="57" t="s">
        <v>697</v>
      </c>
      <c r="D113" s="54" t="s">
        <v>698</v>
      </c>
      <c r="E113" s="6" t="s">
        <v>690</v>
      </c>
      <c r="F113" s="19">
        <v>500</v>
      </c>
      <c r="G113" s="24">
        <v>2452.33</v>
      </c>
      <c r="H113" s="24">
        <v>0.04</v>
      </c>
      <c r="I113" s="31">
        <v>8.2501078999999997</v>
      </c>
      <c r="J113" s="31"/>
      <c r="K113" s="35" t="s">
        <v>580</v>
      </c>
    </row>
    <row r="114" spans="2:11" x14ac:dyDescent="0.25">
      <c r="B114" s="8" t="s">
        <v>699</v>
      </c>
      <c r="C114" s="57" t="s">
        <v>700</v>
      </c>
      <c r="D114" s="54" t="s">
        <v>701</v>
      </c>
      <c r="E114" s="6" t="s">
        <v>690</v>
      </c>
      <c r="F114" s="19">
        <v>500</v>
      </c>
      <c r="G114" s="24">
        <v>2452.11</v>
      </c>
      <c r="H114" s="24">
        <v>0.04</v>
      </c>
      <c r="I114" s="31">
        <v>8.2898019999999999</v>
      </c>
      <c r="J114" s="31"/>
      <c r="K114" s="35" t="s">
        <v>580</v>
      </c>
    </row>
    <row r="115" spans="2:11" x14ac:dyDescent="0.25">
      <c r="C115" s="58" t="s">
        <v>39</v>
      </c>
      <c r="D115" s="54"/>
      <c r="E115" s="6"/>
      <c r="F115" s="19"/>
      <c r="G115" s="25">
        <v>34419.17</v>
      </c>
      <c r="H115" s="25">
        <v>0.53</v>
      </c>
      <c r="I115" s="31"/>
      <c r="J115" s="31"/>
      <c r="K115" s="35"/>
    </row>
    <row r="116" spans="2:11" x14ac:dyDescent="0.25">
      <c r="C116" s="57"/>
      <c r="D116" s="54"/>
      <c r="E116" s="6"/>
      <c r="F116" s="19"/>
      <c r="G116" s="24"/>
      <c r="H116" s="24"/>
      <c r="I116" s="31"/>
      <c r="J116" s="31"/>
      <c r="K116" s="35"/>
    </row>
    <row r="117" spans="2:11" x14ac:dyDescent="0.25">
      <c r="C117" s="59" t="s">
        <v>14</v>
      </c>
      <c r="D117" s="54"/>
      <c r="E117" s="6"/>
      <c r="F117" s="19"/>
      <c r="G117" s="24"/>
      <c r="H117" s="24"/>
      <c r="I117" s="31"/>
      <c r="J117" s="31"/>
      <c r="K117" s="35"/>
    </row>
    <row r="118" spans="2:11" x14ac:dyDescent="0.25">
      <c r="B118" s="8" t="s">
        <v>702</v>
      </c>
      <c r="C118" s="57" t="s">
        <v>703</v>
      </c>
      <c r="D118" s="54" t="s">
        <v>704</v>
      </c>
      <c r="E118" s="6" t="s">
        <v>690</v>
      </c>
      <c r="F118" s="19">
        <v>1300</v>
      </c>
      <c r="G118" s="24">
        <v>6384.62</v>
      </c>
      <c r="H118" s="24">
        <v>0.1</v>
      </c>
      <c r="I118" s="31">
        <v>7.6700676000000003</v>
      </c>
      <c r="J118" s="31"/>
      <c r="K118" s="35" t="s">
        <v>580</v>
      </c>
    </row>
    <row r="119" spans="2:11" x14ac:dyDescent="0.25">
      <c r="B119" s="8" t="s">
        <v>705</v>
      </c>
      <c r="C119" s="57" t="s">
        <v>706</v>
      </c>
      <c r="D119" s="54" t="s">
        <v>707</v>
      </c>
      <c r="E119" s="6" t="s">
        <v>690</v>
      </c>
      <c r="F119" s="19">
        <v>100</v>
      </c>
      <c r="G119" s="24">
        <v>499.6</v>
      </c>
      <c r="H119" s="24">
        <v>0.01</v>
      </c>
      <c r="I119" s="31">
        <v>7.3971999999999998</v>
      </c>
      <c r="J119" s="31"/>
      <c r="K119" s="35" t="s">
        <v>580</v>
      </c>
    </row>
    <row r="120" spans="2:11" x14ac:dyDescent="0.25">
      <c r="B120" s="8" t="s">
        <v>708</v>
      </c>
      <c r="C120" s="57" t="s">
        <v>709</v>
      </c>
      <c r="D120" s="54" t="s">
        <v>710</v>
      </c>
      <c r="E120" s="6" t="s">
        <v>690</v>
      </c>
      <c r="F120" s="19">
        <v>100</v>
      </c>
      <c r="G120" s="24">
        <v>499.1</v>
      </c>
      <c r="H120" s="24">
        <v>0.01</v>
      </c>
      <c r="I120" s="31">
        <v>7.3498000000000001</v>
      </c>
      <c r="J120" s="31"/>
      <c r="K120" s="35" t="s">
        <v>580</v>
      </c>
    </row>
    <row r="121" spans="2:11" x14ac:dyDescent="0.25">
      <c r="C121" s="58" t="s">
        <v>39</v>
      </c>
      <c r="D121" s="54"/>
      <c r="E121" s="6"/>
      <c r="F121" s="19"/>
      <c r="G121" s="25">
        <v>7383.32</v>
      </c>
      <c r="H121" s="25">
        <v>0.12</v>
      </c>
      <c r="I121" s="31"/>
      <c r="J121" s="31"/>
      <c r="K121" s="35"/>
    </row>
    <row r="122" spans="2:11" x14ac:dyDescent="0.25">
      <c r="C122" s="57"/>
      <c r="D122" s="54"/>
      <c r="E122" s="6"/>
      <c r="F122" s="19"/>
      <c r="G122" s="24"/>
      <c r="H122" s="24"/>
      <c r="I122" s="31"/>
      <c r="J122" s="31"/>
      <c r="K122" s="35"/>
    </row>
    <row r="123" spans="2:11" x14ac:dyDescent="0.25">
      <c r="C123" s="58" t="s">
        <v>15</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8" t="s">
        <v>16</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9" t="s">
        <v>17</v>
      </c>
      <c r="D127" s="54"/>
      <c r="E127" s="6"/>
      <c r="F127" s="19"/>
      <c r="G127" s="24"/>
      <c r="H127" s="24"/>
      <c r="I127" s="31"/>
      <c r="J127" s="31"/>
      <c r="K127" s="35"/>
    </row>
    <row r="128" spans="2:11" x14ac:dyDescent="0.25">
      <c r="B128" s="8" t="s">
        <v>711</v>
      </c>
      <c r="C128" s="57" t="s">
        <v>712</v>
      </c>
      <c r="D128" s="54" t="s">
        <v>713</v>
      </c>
      <c r="E128" s="6" t="s">
        <v>656</v>
      </c>
      <c r="F128" s="19">
        <v>257000</v>
      </c>
      <c r="G128" s="24">
        <v>213.16</v>
      </c>
      <c r="H128" s="24" t="s">
        <v>4706</v>
      </c>
      <c r="I128" s="31">
        <v>7.3381647000000001</v>
      </c>
      <c r="J128" s="31"/>
      <c r="K128" s="35"/>
    </row>
    <row r="129" spans="1:11" x14ac:dyDescent="0.25">
      <c r="C129" s="58" t="s">
        <v>39</v>
      </c>
      <c r="D129" s="54"/>
      <c r="E129" s="6"/>
      <c r="F129" s="19"/>
      <c r="G129" s="25">
        <v>213.16</v>
      </c>
      <c r="H129" s="25" t="s">
        <v>4706</v>
      </c>
      <c r="I129" s="31"/>
      <c r="J129" s="31"/>
      <c r="K129" s="35"/>
    </row>
    <row r="130" spans="1:11" x14ac:dyDescent="0.25">
      <c r="C130" s="57"/>
      <c r="D130" s="54"/>
      <c r="E130" s="6"/>
      <c r="F130" s="19"/>
      <c r="G130" s="24"/>
      <c r="H130" s="24"/>
      <c r="I130" s="31"/>
      <c r="J130" s="31"/>
      <c r="K130" s="35"/>
    </row>
    <row r="131" spans="1:11" x14ac:dyDescent="0.25">
      <c r="A131" s="10"/>
      <c r="B131" s="28"/>
      <c r="C131" s="58" t="s">
        <v>18</v>
      </c>
      <c r="D131" s="54"/>
      <c r="E131" s="6"/>
      <c r="F131" s="19"/>
      <c r="G131" s="24"/>
      <c r="H131" s="24"/>
      <c r="I131" s="31"/>
      <c r="J131" s="31"/>
      <c r="K131" s="35"/>
    </row>
    <row r="132" spans="1:11" x14ac:dyDescent="0.25">
      <c r="A132" s="28"/>
      <c r="B132" s="28"/>
      <c r="C132" s="58" t="s">
        <v>19</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A134" s="28"/>
      <c r="B134" s="28"/>
      <c r="C134" s="58" t="s">
        <v>20</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21</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22</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C140" s="59" t="s">
        <v>23</v>
      </c>
      <c r="D140" s="54"/>
      <c r="E140" s="6"/>
      <c r="F140" s="19"/>
      <c r="G140" s="24"/>
      <c r="H140" s="24"/>
      <c r="I140" s="31"/>
      <c r="J140" s="31"/>
      <c r="K140" s="35"/>
    </row>
    <row r="141" spans="1:11" x14ac:dyDescent="0.25">
      <c r="B141" s="8" t="s">
        <v>37</v>
      </c>
      <c r="C141" s="57" t="s">
        <v>38</v>
      </c>
      <c r="D141" s="54"/>
      <c r="E141" s="6"/>
      <c r="F141" s="19"/>
      <c r="G141" s="24">
        <v>77933.53</v>
      </c>
      <c r="H141" s="24">
        <v>1.21</v>
      </c>
      <c r="I141" s="31"/>
      <c r="J141" s="31"/>
      <c r="K141" s="35"/>
    </row>
    <row r="142" spans="1:11" x14ac:dyDescent="0.25">
      <c r="C142" s="58" t="s">
        <v>39</v>
      </c>
      <c r="D142" s="54"/>
      <c r="E142" s="6"/>
      <c r="F142" s="19"/>
      <c r="G142" s="25">
        <v>77933.53</v>
      </c>
      <c r="H142" s="25">
        <v>1.21</v>
      </c>
      <c r="I142" s="31"/>
      <c r="J142" s="31"/>
      <c r="K142" s="35"/>
    </row>
    <row r="143" spans="1:11" x14ac:dyDescent="0.25">
      <c r="C143" s="57"/>
      <c r="D143" s="54"/>
      <c r="E143" s="6"/>
      <c r="F143" s="19"/>
      <c r="G143" s="24"/>
      <c r="H143" s="24"/>
      <c r="I143" s="31"/>
      <c r="J143" s="31"/>
      <c r="K143" s="35"/>
    </row>
    <row r="144" spans="1:11" x14ac:dyDescent="0.25">
      <c r="A144" s="10"/>
      <c r="B144" s="28"/>
      <c r="C144" s="58" t="s">
        <v>24</v>
      </c>
      <c r="D144" s="54"/>
      <c r="E144" s="6"/>
      <c r="F144" s="19"/>
      <c r="G144" s="24"/>
      <c r="H144" s="24"/>
      <c r="I144" s="31"/>
      <c r="J144" s="31"/>
      <c r="K144" s="35"/>
    </row>
    <row r="145" spans="1:54" s="2" customFormat="1" ht="13.5" x14ac:dyDescent="0.25">
      <c r="A145" s="28"/>
      <c r="B145" s="28"/>
      <c r="C145" s="57" t="s">
        <v>4705</v>
      </c>
      <c r="D145" s="54"/>
      <c r="E145" s="6"/>
      <c r="F145" s="19"/>
      <c r="G145" s="24">
        <v>3242.5</v>
      </c>
      <c r="H145" s="24">
        <v>0.05</v>
      </c>
      <c r="I145" s="31"/>
      <c r="J145" s="31"/>
      <c r="K145" s="35"/>
      <c r="L145" s="3"/>
      <c r="AI145" s="3"/>
      <c r="AV145" s="3"/>
      <c r="AX145" s="3"/>
      <c r="BB145" s="3"/>
    </row>
    <row r="146" spans="1:54" x14ac:dyDescent="0.25">
      <c r="B146" s="8"/>
      <c r="C146" s="57" t="s">
        <v>40</v>
      </c>
      <c r="D146" s="54"/>
      <c r="E146" s="6"/>
      <c r="F146" s="19"/>
      <c r="G146" s="24">
        <v>-6085.52</v>
      </c>
      <c r="H146" s="24">
        <v>-9.9999999999999992E-2</v>
      </c>
      <c r="I146" s="31"/>
      <c r="J146" s="31"/>
      <c r="K146" s="35"/>
    </row>
    <row r="147" spans="1:54" x14ac:dyDescent="0.25">
      <c r="C147" s="58" t="s">
        <v>39</v>
      </c>
      <c r="D147" s="54"/>
      <c r="E147" s="6"/>
      <c r="F147" s="19"/>
      <c r="G147" s="25">
        <v>-2843.02</v>
      </c>
      <c r="H147" s="25">
        <v>-0.05</v>
      </c>
      <c r="I147" s="31"/>
      <c r="J147" s="31"/>
      <c r="K147" s="35"/>
    </row>
    <row r="148" spans="1:54" x14ac:dyDescent="0.25">
      <c r="C148" s="57"/>
      <c r="D148" s="54"/>
      <c r="E148" s="6"/>
      <c r="F148" s="19"/>
      <c r="G148" s="24"/>
      <c r="H148" s="24"/>
      <c r="I148" s="31"/>
      <c r="J148" s="31"/>
      <c r="K148" s="35"/>
    </row>
    <row r="149" spans="1:54" x14ac:dyDescent="0.25">
      <c r="C149" s="60" t="s">
        <v>41</v>
      </c>
      <c r="D149" s="55"/>
      <c r="E149" s="5"/>
      <c r="F149" s="20"/>
      <c r="G149" s="26">
        <v>6420202.21</v>
      </c>
      <c r="H149" s="26">
        <v>100</v>
      </c>
      <c r="I149" s="32"/>
      <c r="J149" s="32"/>
      <c r="K149" s="36"/>
    </row>
    <row r="151" spans="1:54" ht="15.75" x14ac:dyDescent="0.3">
      <c r="C151" s="50" t="s">
        <v>4592</v>
      </c>
      <c r="D151" s="50"/>
      <c r="E151" s="50"/>
      <c r="F151" s="50"/>
      <c r="G151" s="63"/>
      <c r="H151" s="63"/>
      <c r="I151" s="63"/>
      <c r="J151" s="50"/>
    </row>
    <row r="152" spans="1:54" ht="27" x14ac:dyDescent="0.25">
      <c r="C152" s="43" t="s">
        <v>4587</v>
      </c>
      <c r="D152" s="43" t="s">
        <v>4588</v>
      </c>
      <c r="E152" s="43" t="s">
        <v>4721</v>
      </c>
      <c r="F152" s="43" t="s">
        <v>4589</v>
      </c>
      <c r="G152" s="64" t="s">
        <v>31</v>
      </c>
      <c r="H152" s="65" t="s">
        <v>4722</v>
      </c>
      <c r="I152" s="64" t="s">
        <v>33</v>
      </c>
      <c r="J152" s="43" t="s">
        <v>36</v>
      </c>
    </row>
    <row r="153" spans="1:54" x14ac:dyDescent="0.25">
      <c r="C153" s="43" t="s">
        <v>4723</v>
      </c>
      <c r="D153" s="43"/>
      <c r="E153" s="43"/>
      <c r="F153" s="43"/>
      <c r="G153" s="64"/>
      <c r="H153" s="65"/>
      <c r="I153" s="64"/>
      <c r="J153" s="43"/>
    </row>
    <row r="154" spans="1:54" x14ac:dyDescent="0.25">
      <c r="C154" s="46" t="s">
        <v>4724</v>
      </c>
      <c r="D154" s="66"/>
      <c r="E154" s="66"/>
      <c r="F154" s="66"/>
      <c r="G154" s="67"/>
      <c r="H154" s="68">
        <v>-25000</v>
      </c>
      <c r="I154" s="69">
        <f>+H154/$G$149*100</f>
        <v>-0.38939583493274427</v>
      </c>
      <c r="J154" s="66"/>
    </row>
    <row r="155" spans="1:54" x14ac:dyDescent="0.25">
      <c r="C155" s="46" t="s">
        <v>4725</v>
      </c>
      <c r="D155" s="66"/>
      <c r="E155" s="66"/>
      <c r="F155" s="66"/>
      <c r="G155" s="67"/>
      <c r="H155" s="68">
        <v>-15000</v>
      </c>
      <c r="I155" s="69">
        <f t="shared" ref="I155:I156" si="0">+H155/$G$149*100</f>
        <v>-0.23363750095964655</v>
      </c>
      <c r="J155" s="66"/>
    </row>
    <row r="156" spans="1:54" x14ac:dyDescent="0.25">
      <c r="C156" s="46" t="s">
        <v>4726</v>
      </c>
      <c r="D156" s="66"/>
      <c r="E156" s="66"/>
      <c r="F156" s="66"/>
      <c r="G156" s="67"/>
      <c r="H156" s="68">
        <v>-25000</v>
      </c>
      <c r="I156" s="69">
        <f t="shared" si="0"/>
        <v>-0.38939583493274427</v>
      </c>
      <c r="J156" s="66"/>
    </row>
    <row r="157" spans="1:54" x14ac:dyDescent="0.25">
      <c r="C157" s="48" t="s">
        <v>4591</v>
      </c>
      <c r="D157" s="48"/>
      <c r="E157" s="48"/>
      <c r="F157" s="48"/>
      <c r="G157" s="70"/>
      <c r="H157" s="70">
        <f>SUM(H154:H156)</f>
        <v>-65000</v>
      </c>
      <c r="I157" s="70">
        <f>SUM(I154:I156)</f>
        <v>-1.0124291708251352</v>
      </c>
      <c r="J157" s="48"/>
    </row>
    <row r="159" spans="1:54" x14ac:dyDescent="0.25">
      <c r="C159" s="1" t="s">
        <v>42</v>
      </c>
    </row>
    <row r="160" spans="1:54" x14ac:dyDescent="0.25">
      <c r="C160" s="37" t="s">
        <v>43</v>
      </c>
      <c r="D160" s="37"/>
      <c r="E160" s="37"/>
      <c r="F160" s="37"/>
      <c r="G160" s="37"/>
      <c r="H160" s="37"/>
      <c r="I160" s="37"/>
      <c r="J160" s="37"/>
      <c r="K160" s="37"/>
    </row>
    <row r="161" spans="3:11" x14ac:dyDescent="0.25">
      <c r="C161" s="2" t="s">
        <v>44</v>
      </c>
    </row>
    <row r="162" spans="3:11" x14ac:dyDescent="0.25">
      <c r="C162" s="2" t="s">
        <v>45</v>
      </c>
    </row>
    <row r="163" spans="3:11" x14ac:dyDescent="0.25">
      <c r="C163" s="2" t="s">
        <v>46</v>
      </c>
    </row>
    <row r="164" spans="3:11" x14ac:dyDescent="0.25">
      <c r="C164" s="2" t="s">
        <v>47</v>
      </c>
    </row>
    <row r="165" spans="3:11" ht="47.1" customHeight="1" x14ac:dyDescent="0.25">
      <c r="C165" s="81" t="s">
        <v>4733</v>
      </c>
      <c r="D165" s="81"/>
      <c r="E165" s="81"/>
      <c r="F165" s="81"/>
      <c r="G165" s="81"/>
      <c r="H165" s="81"/>
      <c r="I165" s="81"/>
      <c r="J165" s="81"/>
      <c r="K165" s="81"/>
    </row>
    <row r="167" spans="3:11" x14ac:dyDescent="0.25">
      <c r="C167" s="77" t="s">
        <v>4788</v>
      </c>
      <c r="E167" s="77" t="s">
        <v>4789</v>
      </c>
      <c r="F167" s="78"/>
    </row>
    <row r="168" spans="3:11" x14ac:dyDescent="0.25">
      <c r="E168" s="2" t="s">
        <v>4794</v>
      </c>
    </row>
  </sheetData>
  <mergeCells count="1">
    <mergeCell ref="C165:K165"/>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dimension ref="A1:IV73"/>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2772</v>
      </c>
      <c r="J2" s="38" t="s">
        <v>4517</v>
      </c>
    </row>
    <row r="3" spans="1:54" ht="16.5" x14ac:dyDescent="0.3">
      <c r="C3" s="1" t="s">
        <v>26</v>
      </c>
      <c r="D3" s="21" t="s">
        <v>2773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2774</v>
      </c>
      <c r="C26" s="57" t="s">
        <v>2775</v>
      </c>
      <c r="D26" s="54" t="s">
        <v>2776</v>
      </c>
      <c r="E26" s="6" t="s">
        <v>656</v>
      </c>
      <c r="F26" s="19">
        <v>1950000</v>
      </c>
      <c r="G26" s="24">
        <v>1882.19</v>
      </c>
      <c r="H26" s="24">
        <v>76.650000000000006</v>
      </c>
      <c r="I26" s="31">
        <v>7.6926702000000002</v>
      </c>
      <c r="J26" s="31"/>
      <c r="K26" s="35"/>
    </row>
    <row r="27" spans="1:11" x14ac:dyDescent="0.25">
      <c r="C27" s="58" t="s">
        <v>39</v>
      </c>
      <c r="D27" s="54"/>
      <c r="E27" s="6"/>
      <c r="F27" s="19"/>
      <c r="G27" s="25">
        <v>1882.19</v>
      </c>
      <c r="H27" s="25">
        <v>76.650000000000006</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2777</v>
      </c>
      <c r="C39" s="57" t="s">
        <v>2778</v>
      </c>
      <c r="D39" s="54" t="s">
        <v>2779</v>
      </c>
      <c r="E39" s="6" t="s">
        <v>656</v>
      </c>
      <c r="F39" s="19">
        <v>315000</v>
      </c>
      <c r="G39" s="24">
        <v>209.7</v>
      </c>
      <c r="H39" s="24">
        <v>8.5399999999999991</v>
      </c>
      <c r="I39" s="31">
        <v>7.3777498000000001</v>
      </c>
      <c r="J39" s="31"/>
      <c r="K39" s="35"/>
    </row>
    <row r="40" spans="1:11" x14ac:dyDescent="0.25">
      <c r="B40" s="8" t="s">
        <v>2746</v>
      </c>
      <c r="C40" s="57" t="s">
        <v>2747</v>
      </c>
      <c r="D40" s="54" t="s">
        <v>2748</v>
      </c>
      <c r="E40" s="6" t="s">
        <v>656</v>
      </c>
      <c r="F40" s="19">
        <v>200000</v>
      </c>
      <c r="G40" s="24">
        <v>145.87</v>
      </c>
      <c r="H40" s="24">
        <v>5.94</v>
      </c>
      <c r="I40" s="31">
        <v>7.3548137999999996</v>
      </c>
      <c r="J40" s="31"/>
      <c r="K40" s="35"/>
    </row>
    <row r="41" spans="1:11" x14ac:dyDescent="0.25">
      <c r="B41" s="8" t="s">
        <v>2780</v>
      </c>
      <c r="C41" s="57" t="s">
        <v>2781</v>
      </c>
      <c r="D41" s="54" t="s">
        <v>2782</v>
      </c>
      <c r="E41" s="6" t="s">
        <v>656</v>
      </c>
      <c r="F41" s="19">
        <v>125000</v>
      </c>
      <c r="G41" s="24">
        <v>81.69</v>
      </c>
      <c r="H41" s="24">
        <v>3.33</v>
      </c>
      <c r="I41" s="31">
        <v>7.4037727000000002</v>
      </c>
      <c r="J41" s="31"/>
      <c r="K41" s="35"/>
    </row>
    <row r="42" spans="1:11" x14ac:dyDescent="0.25">
      <c r="C42" s="58" t="s">
        <v>39</v>
      </c>
      <c r="D42" s="54"/>
      <c r="E42" s="6"/>
      <c r="F42" s="19"/>
      <c r="G42" s="25">
        <v>437.26</v>
      </c>
      <c r="H42" s="25">
        <v>17.809999999999999</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83.52</v>
      </c>
      <c r="H54" s="24">
        <v>3.4</v>
      </c>
      <c r="I54" s="31"/>
      <c r="J54" s="31"/>
      <c r="K54" s="35"/>
    </row>
    <row r="55" spans="1:54" x14ac:dyDescent="0.25">
      <c r="C55" s="58" t="s">
        <v>39</v>
      </c>
      <c r="D55" s="54"/>
      <c r="E55" s="6"/>
      <c r="F55" s="19"/>
      <c r="G55" s="25">
        <v>83.52</v>
      </c>
      <c r="H55" s="25">
        <v>3.4</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4705</v>
      </c>
      <c r="D58" s="54"/>
      <c r="E58" s="6"/>
      <c r="F58" s="19"/>
      <c r="G58" s="24" t="s">
        <v>2</v>
      </c>
      <c r="H58" s="24" t="s">
        <v>2</v>
      </c>
      <c r="I58" s="31"/>
      <c r="J58" s="31"/>
      <c r="K58" s="35"/>
      <c r="L58" s="3"/>
      <c r="AI58" s="3"/>
      <c r="AV58" s="3"/>
      <c r="AX58" s="3"/>
      <c r="BB58" s="3"/>
    </row>
    <row r="59" spans="1:54" x14ac:dyDescent="0.25">
      <c r="B59" s="8"/>
      <c r="C59" s="57" t="s">
        <v>40</v>
      </c>
      <c r="D59" s="54"/>
      <c r="E59" s="6"/>
      <c r="F59" s="19"/>
      <c r="G59" s="24">
        <v>52.46</v>
      </c>
      <c r="H59" s="24">
        <v>2.14</v>
      </c>
      <c r="I59" s="31"/>
      <c r="J59" s="31"/>
      <c r="K59" s="35"/>
    </row>
    <row r="60" spans="1:54" x14ac:dyDescent="0.25">
      <c r="C60" s="58" t="s">
        <v>39</v>
      </c>
      <c r="D60" s="54"/>
      <c r="E60" s="6"/>
      <c r="F60" s="19"/>
      <c r="G60" s="25">
        <v>52.46</v>
      </c>
      <c r="H60" s="25">
        <v>2.14</v>
      </c>
      <c r="I60" s="31"/>
      <c r="J60" s="31"/>
      <c r="K60" s="35"/>
    </row>
    <row r="61" spans="1:54" x14ac:dyDescent="0.25">
      <c r="C61" s="57"/>
      <c r="D61" s="54"/>
      <c r="E61" s="6"/>
      <c r="F61" s="19"/>
      <c r="G61" s="24"/>
      <c r="H61" s="24"/>
      <c r="I61" s="31"/>
      <c r="J61" s="31"/>
      <c r="K61" s="35"/>
    </row>
    <row r="62" spans="1:54" x14ac:dyDescent="0.25">
      <c r="C62" s="60" t="s">
        <v>41</v>
      </c>
      <c r="D62" s="55"/>
      <c r="E62" s="5"/>
      <c r="F62" s="20"/>
      <c r="G62" s="26">
        <v>2455.4299999999998</v>
      </c>
      <c r="H62" s="26">
        <v>100.00000000000001</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7" t="s">
        <v>4788</v>
      </c>
      <c r="E72" s="77" t="s">
        <v>4789</v>
      </c>
      <c r="F72" s="78"/>
    </row>
    <row r="73" spans="3:11" x14ac:dyDescent="0.25">
      <c r="E73" s="2" t="s">
        <v>4831</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
  <dimension ref="A1:IV114"/>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2783</v>
      </c>
      <c r="J2" s="38" t="s">
        <v>4517</v>
      </c>
    </row>
    <row r="3" spans="1:54" ht="16.5" x14ac:dyDescent="0.3">
      <c r="C3" s="1" t="s">
        <v>26</v>
      </c>
      <c r="D3" s="21" t="s">
        <v>2784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297</v>
      </c>
      <c r="C10" s="57" t="s">
        <v>298</v>
      </c>
      <c r="D10" s="54" t="s">
        <v>299</v>
      </c>
      <c r="E10" s="6" t="s">
        <v>128</v>
      </c>
      <c r="F10" s="19">
        <v>689841</v>
      </c>
      <c r="G10" s="24">
        <v>7854.87</v>
      </c>
      <c r="H10" s="24">
        <v>5.22</v>
      </c>
      <c r="I10" s="31"/>
      <c r="J10" s="31"/>
      <c r="K10" s="35"/>
    </row>
    <row r="11" spans="1:54" x14ac:dyDescent="0.25">
      <c r="B11" s="8" t="s">
        <v>61</v>
      </c>
      <c r="C11" s="57" t="s">
        <v>62</v>
      </c>
      <c r="D11" s="54" t="s">
        <v>63</v>
      </c>
      <c r="E11" s="6" t="s">
        <v>53</v>
      </c>
      <c r="F11" s="19">
        <v>700000</v>
      </c>
      <c r="G11" s="24">
        <v>6976.2</v>
      </c>
      <c r="H11" s="24">
        <v>4.6399999999999997</v>
      </c>
      <c r="I11" s="31"/>
      <c r="J11" s="31"/>
      <c r="K11" s="35"/>
    </row>
    <row r="12" spans="1:54" x14ac:dyDescent="0.25">
      <c r="B12" s="8" t="s">
        <v>793</v>
      </c>
      <c r="C12" s="57" t="s">
        <v>794</v>
      </c>
      <c r="D12" s="54" t="s">
        <v>795</v>
      </c>
      <c r="E12" s="6" t="s">
        <v>128</v>
      </c>
      <c r="F12" s="19">
        <v>700000</v>
      </c>
      <c r="G12" s="24">
        <v>6147.4</v>
      </c>
      <c r="H12" s="24">
        <v>4.08</v>
      </c>
      <c r="I12" s="31"/>
      <c r="J12" s="31"/>
      <c r="K12" s="35"/>
    </row>
    <row r="13" spans="1:54" x14ac:dyDescent="0.25">
      <c r="B13" s="8" t="s">
        <v>873</v>
      </c>
      <c r="C13" s="57" t="s">
        <v>853</v>
      </c>
      <c r="D13" s="54" t="s">
        <v>854</v>
      </c>
      <c r="E13" s="6" t="s">
        <v>225</v>
      </c>
      <c r="F13" s="19">
        <v>541497</v>
      </c>
      <c r="G13" s="24">
        <v>5759.25</v>
      </c>
      <c r="H13" s="24">
        <v>3.83</v>
      </c>
      <c r="I13" s="31"/>
      <c r="J13" s="31"/>
      <c r="K13" s="35" t="s">
        <v>4737</v>
      </c>
    </row>
    <row r="14" spans="1:54" x14ac:dyDescent="0.25">
      <c r="B14" s="8" t="s">
        <v>132</v>
      </c>
      <c r="C14" s="57" t="s">
        <v>133</v>
      </c>
      <c r="D14" s="54" t="s">
        <v>134</v>
      </c>
      <c r="E14" s="6" t="s">
        <v>135</v>
      </c>
      <c r="F14" s="19">
        <v>140000</v>
      </c>
      <c r="G14" s="24">
        <v>5465.46</v>
      </c>
      <c r="H14" s="24">
        <v>3.63</v>
      </c>
      <c r="I14" s="31"/>
      <c r="J14" s="31"/>
      <c r="K14" s="35"/>
    </row>
    <row r="15" spans="1:54" x14ac:dyDescent="0.25">
      <c r="B15" s="8" t="s">
        <v>50</v>
      </c>
      <c r="C15" s="57" t="s">
        <v>51</v>
      </c>
      <c r="D15" s="54" t="s">
        <v>52</v>
      </c>
      <c r="E15" s="6" t="s">
        <v>53</v>
      </c>
      <c r="F15" s="19">
        <v>319200</v>
      </c>
      <c r="G15" s="24">
        <v>5455.93</v>
      </c>
      <c r="H15" s="24">
        <v>3.63</v>
      </c>
      <c r="I15" s="31"/>
      <c r="J15" s="31"/>
      <c r="K15" s="35"/>
    </row>
    <row r="16" spans="1:54" x14ac:dyDescent="0.25">
      <c r="B16" s="8" t="s">
        <v>540</v>
      </c>
      <c r="C16" s="57" t="s">
        <v>541</v>
      </c>
      <c r="D16" s="54" t="s">
        <v>542</v>
      </c>
      <c r="E16" s="6" t="s">
        <v>96</v>
      </c>
      <c r="F16" s="19">
        <v>70000</v>
      </c>
      <c r="G16" s="24">
        <v>5129.43</v>
      </c>
      <c r="H16" s="24">
        <v>3.41</v>
      </c>
      <c r="I16" s="31"/>
      <c r="J16" s="31"/>
      <c r="K16" s="35"/>
    </row>
    <row r="17" spans="2:11" x14ac:dyDescent="0.25">
      <c r="B17" s="8" t="s">
        <v>930</v>
      </c>
      <c r="C17" s="57" t="s">
        <v>931</v>
      </c>
      <c r="D17" s="54" t="s">
        <v>932</v>
      </c>
      <c r="E17" s="6" t="s">
        <v>67</v>
      </c>
      <c r="F17" s="19">
        <v>700000</v>
      </c>
      <c r="G17" s="24">
        <v>4964.3999999999996</v>
      </c>
      <c r="H17" s="24">
        <v>3.3</v>
      </c>
      <c r="I17" s="31"/>
      <c r="J17" s="31"/>
      <c r="K17" s="35"/>
    </row>
    <row r="18" spans="2:11" x14ac:dyDescent="0.25">
      <c r="B18" s="8" t="s">
        <v>1588</v>
      </c>
      <c r="C18" s="57" t="s">
        <v>1589</v>
      </c>
      <c r="D18" s="54" t="s">
        <v>1590</v>
      </c>
      <c r="E18" s="6" t="s">
        <v>96</v>
      </c>
      <c r="F18" s="19">
        <v>1500000</v>
      </c>
      <c r="G18" s="24">
        <v>4796.25</v>
      </c>
      <c r="H18" s="24">
        <v>3.19</v>
      </c>
      <c r="I18" s="31"/>
      <c r="J18" s="31"/>
      <c r="K18" s="35"/>
    </row>
    <row r="19" spans="2:11" x14ac:dyDescent="0.25">
      <c r="B19" s="8" t="s">
        <v>2445</v>
      </c>
      <c r="C19" s="57" t="s">
        <v>2446</v>
      </c>
      <c r="D19" s="54" t="s">
        <v>2447</v>
      </c>
      <c r="E19" s="6" t="s">
        <v>340</v>
      </c>
      <c r="F19" s="19">
        <v>700000</v>
      </c>
      <c r="G19" s="24">
        <v>4547.8999999999996</v>
      </c>
      <c r="H19" s="24">
        <v>3.02</v>
      </c>
      <c r="I19" s="31"/>
      <c r="J19" s="31"/>
      <c r="K19" s="35"/>
    </row>
    <row r="20" spans="2:11" x14ac:dyDescent="0.25">
      <c r="B20" s="8" t="s">
        <v>252</v>
      </c>
      <c r="C20" s="57" t="s">
        <v>253</v>
      </c>
      <c r="D20" s="54" t="s">
        <v>254</v>
      </c>
      <c r="E20" s="6" t="s">
        <v>255</v>
      </c>
      <c r="F20" s="19">
        <v>440000</v>
      </c>
      <c r="G20" s="24">
        <v>4541.68</v>
      </c>
      <c r="H20" s="24">
        <v>3.02</v>
      </c>
      <c r="I20" s="31"/>
      <c r="J20" s="31"/>
      <c r="K20" s="35"/>
    </row>
    <row r="21" spans="2:11" x14ac:dyDescent="0.25">
      <c r="B21" s="8" t="s">
        <v>1585</v>
      </c>
      <c r="C21" s="57" t="s">
        <v>1586</v>
      </c>
      <c r="D21" s="54" t="s">
        <v>1587</v>
      </c>
      <c r="E21" s="6" t="s">
        <v>190</v>
      </c>
      <c r="F21" s="19">
        <v>553776</v>
      </c>
      <c r="G21" s="24">
        <v>4266.57</v>
      </c>
      <c r="H21" s="24">
        <v>2.84</v>
      </c>
      <c r="I21" s="31"/>
      <c r="J21" s="31"/>
      <c r="K21" s="35"/>
    </row>
    <row r="22" spans="2:11" x14ac:dyDescent="0.25">
      <c r="B22" s="8" t="s">
        <v>515</v>
      </c>
      <c r="C22" s="57" t="s">
        <v>516</v>
      </c>
      <c r="D22" s="54" t="s">
        <v>517</v>
      </c>
      <c r="E22" s="6" t="s">
        <v>53</v>
      </c>
      <c r="F22" s="19">
        <v>1000000</v>
      </c>
      <c r="G22" s="24">
        <v>4186.5</v>
      </c>
      <c r="H22" s="24">
        <v>2.78</v>
      </c>
      <c r="I22" s="31"/>
      <c r="J22" s="31"/>
      <c r="K22" s="35"/>
    </row>
    <row r="23" spans="2:11" x14ac:dyDescent="0.25">
      <c r="B23" s="8" t="s">
        <v>198</v>
      </c>
      <c r="C23" s="57" t="s">
        <v>199</v>
      </c>
      <c r="D23" s="54" t="s">
        <v>200</v>
      </c>
      <c r="E23" s="6" t="s">
        <v>96</v>
      </c>
      <c r="F23" s="19">
        <v>271700</v>
      </c>
      <c r="G23" s="24">
        <v>4011.11</v>
      </c>
      <c r="H23" s="24">
        <v>2.67</v>
      </c>
      <c r="I23" s="31"/>
      <c r="J23" s="31"/>
      <c r="K23" s="35"/>
    </row>
    <row r="24" spans="2:11" x14ac:dyDescent="0.25">
      <c r="B24" s="8" t="s">
        <v>506</v>
      </c>
      <c r="C24" s="57" t="s">
        <v>507</v>
      </c>
      <c r="D24" s="54" t="s">
        <v>508</v>
      </c>
      <c r="E24" s="6" t="s">
        <v>340</v>
      </c>
      <c r="F24" s="19">
        <v>440000</v>
      </c>
      <c r="G24" s="24">
        <v>3904.12</v>
      </c>
      <c r="H24" s="24">
        <v>2.59</v>
      </c>
      <c r="I24" s="31"/>
      <c r="J24" s="31"/>
      <c r="K24" s="35"/>
    </row>
    <row r="25" spans="2:11" x14ac:dyDescent="0.25">
      <c r="B25" s="8" t="s">
        <v>2448</v>
      </c>
      <c r="C25" s="57" t="s">
        <v>2449</v>
      </c>
      <c r="D25" s="54" t="s">
        <v>2450</v>
      </c>
      <c r="E25" s="6" t="s">
        <v>53</v>
      </c>
      <c r="F25" s="19">
        <v>2300000</v>
      </c>
      <c r="G25" s="24">
        <v>3884.7</v>
      </c>
      <c r="H25" s="24">
        <v>2.58</v>
      </c>
      <c r="I25" s="31"/>
      <c r="J25" s="31"/>
      <c r="K25" s="35"/>
    </row>
    <row r="26" spans="2:11" x14ac:dyDescent="0.25">
      <c r="B26" s="8" t="s">
        <v>465</v>
      </c>
      <c r="C26" s="57" t="s">
        <v>466</v>
      </c>
      <c r="D26" s="54" t="s">
        <v>467</v>
      </c>
      <c r="E26" s="6" t="s">
        <v>244</v>
      </c>
      <c r="F26" s="19">
        <v>270000</v>
      </c>
      <c r="G26" s="24">
        <v>3834.27</v>
      </c>
      <c r="H26" s="24">
        <v>2.5499999999999998</v>
      </c>
      <c r="I26" s="31"/>
      <c r="J26" s="31"/>
      <c r="K26" s="35"/>
    </row>
    <row r="27" spans="2:11" x14ac:dyDescent="0.25">
      <c r="B27" s="8" t="s">
        <v>83</v>
      </c>
      <c r="C27" s="57" t="s">
        <v>84</v>
      </c>
      <c r="D27" s="54" t="s">
        <v>85</v>
      </c>
      <c r="E27" s="6" t="s">
        <v>53</v>
      </c>
      <c r="F27" s="19">
        <v>590000</v>
      </c>
      <c r="G27" s="24">
        <v>3788.1</v>
      </c>
      <c r="H27" s="24">
        <v>2.52</v>
      </c>
      <c r="I27" s="31"/>
      <c r="J27" s="31"/>
      <c r="K27" s="35"/>
    </row>
    <row r="28" spans="2:11" x14ac:dyDescent="0.25">
      <c r="B28" s="8" t="s">
        <v>284</v>
      </c>
      <c r="C28" s="57" t="s">
        <v>285</v>
      </c>
      <c r="D28" s="54" t="s">
        <v>286</v>
      </c>
      <c r="E28" s="6" t="s">
        <v>244</v>
      </c>
      <c r="F28" s="19">
        <v>570000</v>
      </c>
      <c r="G28" s="24">
        <v>3686.19</v>
      </c>
      <c r="H28" s="24">
        <v>2.4500000000000002</v>
      </c>
      <c r="I28" s="31"/>
      <c r="J28" s="31"/>
      <c r="K28" s="35"/>
    </row>
    <row r="29" spans="2:11" x14ac:dyDescent="0.25">
      <c r="B29" s="8" t="s">
        <v>328</v>
      </c>
      <c r="C29" s="57" t="s">
        <v>329</v>
      </c>
      <c r="D29" s="54" t="s">
        <v>330</v>
      </c>
      <c r="E29" s="6" t="s">
        <v>104</v>
      </c>
      <c r="F29" s="19">
        <v>400000</v>
      </c>
      <c r="G29" s="24">
        <v>3614</v>
      </c>
      <c r="H29" s="24">
        <v>2.4</v>
      </c>
      <c r="I29" s="31"/>
      <c r="J29" s="31"/>
      <c r="K29" s="35"/>
    </row>
    <row r="30" spans="2:11" x14ac:dyDescent="0.25">
      <c r="B30" s="8" t="s">
        <v>2616</v>
      </c>
      <c r="C30" s="57" t="s">
        <v>2617</v>
      </c>
      <c r="D30" s="54" t="s">
        <v>2618</v>
      </c>
      <c r="E30" s="6" t="s">
        <v>505</v>
      </c>
      <c r="F30" s="19">
        <v>966180</v>
      </c>
      <c r="G30" s="24">
        <v>3546.36</v>
      </c>
      <c r="H30" s="24">
        <v>2.36</v>
      </c>
      <c r="I30" s="31"/>
      <c r="J30" s="31"/>
      <c r="K30" s="35"/>
    </row>
    <row r="31" spans="2:11" x14ac:dyDescent="0.25">
      <c r="B31" s="8" t="s">
        <v>772</v>
      </c>
      <c r="C31" s="57" t="s">
        <v>773</v>
      </c>
      <c r="D31" s="54" t="s">
        <v>774</v>
      </c>
      <c r="E31" s="6" t="s">
        <v>104</v>
      </c>
      <c r="F31" s="19">
        <v>35000</v>
      </c>
      <c r="G31" s="24">
        <v>2655.96</v>
      </c>
      <c r="H31" s="24">
        <v>1.76</v>
      </c>
      <c r="I31" s="31"/>
      <c r="J31" s="31"/>
      <c r="K31" s="35"/>
    </row>
    <row r="32" spans="2:11" x14ac:dyDescent="0.25">
      <c r="B32" s="8" t="s">
        <v>1007</v>
      </c>
      <c r="C32" s="57" t="s">
        <v>1008</v>
      </c>
      <c r="D32" s="54" t="s">
        <v>1009</v>
      </c>
      <c r="E32" s="6" t="s">
        <v>104</v>
      </c>
      <c r="F32" s="19">
        <v>143847</v>
      </c>
      <c r="G32" s="24">
        <v>2145.2600000000002</v>
      </c>
      <c r="H32" s="24">
        <v>1.43</v>
      </c>
      <c r="I32" s="31"/>
      <c r="J32" s="31"/>
      <c r="K32" s="35"/>
    </row>
    <row r="33" spans="2:11" x14ac:dyDescent="0.25">
      <c r="B33" s="8" t="s">
        <v>2182</v>
      </c>
      <c r="C33" s="57" t="s">
        <v>2183</v>
      </c>
      <c r="D33" s="54" t="s">
        <v>2184</v>
      </c>
      <c r="E33" s="6" t="s">
        <v>100</v>
      </c>
      <c r="F33" s="19">
        <v>176098</v>
      </c>
      <c r="G33" s="24">
        <v>1812.49</v>
      </c>
      <c r="H33" s="24">
        <v>1.2</v>
      </c>
      <c r="I33" s="31"/>
      <c r="J33" s="31"/>
      <c r="K33" s="35"/>
    </row>
    <row r="34" spans="2:11" x14ac:dyDescent="0.25">
      <c r="B34" s="8" t="s">
        <v>1010</v>
      </c>
      <c r="C34" s="57" t="s">
        <v>1011</v>
      </c>
      <c r="D34" s="54" t="s">
        <v>1012</v>
      </c>
      <c r="E34" s="6" t="s">
        <v>104</v>
      </c>
      <c r="F34" s="19">
        <v>1170000</v>
      </c>
      <c r="G34" s="24">
        <v>1729.85</v>
      </c>
      <c r="H34" s="24">
        <v>1.1499999999999999</v>
      </c>
      <c r="I34" s="31"/>
      <c r="J34" s="31"/>
      <c r="K34" s="35"/>
    </row>
    <row r="35" spans="2:11" x14ac:dyDescent="0.25">
      <c r="B35" s="8" t="s">
        <v>799</v>
      </c>
      <c r="C35" s="57" t="s">
        <v>800</v>
      </c>
      <c r="D35" s="54" t="s">
        <v>801</v>
      </c>
      <c r="E35" s="6" t="s">
        <v>128</v>
      </c>
      <c r="F35" s="19">
        <v>390000</v>
      </c>
      <c r="G35" s="24">
        <v>1638.2</v>
      </c>
      <c r="H35" s="24">
        <v>1.0900000000000001</v>
      </c>
      <c r="I35" s="31"/>
      <c r="J35" s="31"/>
      <c r="K35" s="35"/>
    </row>
    <row r="36" spans="2:11" x14ac:dyDescent="0.25">
      <c r="B36" s="8" t="s">
        <v>1001</v>
      </c>
      <c r="C36" s="57" t="s">
        <v>1002</v>
      </c>
      <c r="D36" s="54" t="s">
        <v>1003</v>
      </c>
      <c r="E36" s="6" t="s">
        <v>100</v>
      </c>
      <c r="F36" s="19">
        <v>166672</v>
      </c>
      <c r="G36" s="24">
        <v>1471.05</v>
      </c>
      <c r="H36" s="24">
        <v>0.98</v>
      </c>
      <c r="I36" s="31"/>
      <c r="J36" s="31"/>
      <c r="K36" s="35"/>
    </row>
    <row r="37" spans="2:11" x14ac:dyDescent="0.25">
      <c r="B37" s="8" t="s">
        <v>512</v>
      </c>
      <c r="C37" s="57" t="s">
        <v>513</v>
      </c>
      <c r="D37" s="54" t="s">
        <v>514</v>
      </c>
      <c r="E37" s="6" t="s">
        <v>116</v>
      </c>
      <c r="F37" s="19">
        <v>43555</v>
      </c>
      <c r="G37" s="24">
        <v>1466.06</v>
      </c>
      <c r="H37" s="24">
        <v>0.97</v>
      </c>
      <c r="I37" s="31"/>
      <c r="J37" s="31"/>
      <c r="K37" s="35"/>
    </row>
    <row r="38" spans="2:11" x14ac:dyDescent="0.25">
      <c r="B38" s="8" t="s">
        <v>350</v>
      </c>
      <c r="C38" s="57" t="s">
        <v>351</v>
      </c>
      <c r="D38" s="54" t="s">
        <v>352</v>
      </c>
      <c r="E38" s="6" t="s">
        <v>340</v>
      </c>
      <c r="F38" s="19">
        <v>53865</v>
      </c>
      <c r="G38" s="24">
        <v>797.23</v>
      </c>
      <c r="H38" s="24">
        <v>0.53</v>
      </c>
      <c r="I38" s="31"/>
      <c r="J38" s="31"/>
      <c r="K38" s="35"/>
    </row>
    <row r="39" spans="2:11" x14ac:dyDescent="0.25">
      <c r="B39" s="8" t="s">
        <v>778</v>
      </c>
      <c r="C39" s="57" t="s">
        <v>779</v>
      </c>
      <c r="D39" s="54" t="s">
        <v>780</v>
      </c>
      <c r="E39" s="6" t="s">
        <v>384</v>
      </c>
      <c r="F39" s="19">
        <v>24412</v>
      </c>
      <c r="G39" s="24">
        <v>305.35000000000002</v>
      </c>
      <c r="H39" s="24">
        <v>0.2</v>
      </c>
      <c r="I39" s="31"/>
      <c r="J39" s="31"/>
      <c r="K39" s="35"/>
    </row>
    <row r="40" spans="2:11" x14ac:dyDescent="0.25">
      <c r="B40" s="8" t="s">
        <v>802</v>
      </c>
      <c r="C40" s="57" t="s">
        <v>803</v>
      </c>
      <c r="D40" s="54" t="s">
        <v>804</v>
      </c>
      <c r="E40" s="6" t="s">
        <v>104</v>
      </c>
      <c r="F40" s="19">
        <v>74286</v>
      </c>
      <c r="G40" s="24">
        <v>207.96</v>
      </c>
      <c r="H40" s="24">
        <v>0.14000000000000001</v>
      </c>
      <c r="I40" s="31"/>
      <c r="J40" s="31"/>
      <c r="K40" s="35"/>
    </row>
    <row r="41" spans="2:11" x14ac:dyDescent="0.25">
      <c r="C41" s="58" t="s">
        <v>39</v>
      </c>
      <c r="D41" s="54"/>
      <c r="E41" s="6"/>
      <c r="F41" s="19"/>
      <c r="G41" s="25">
        <v>114590.1</v>
      </c>
      <c r="H41" s="25">
        <v>76.16</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9" t="s">
        <v>4</v>
      </c>
      <c r="D45" s="54"/>
      <c r="E45" s="6"/>
      <c r="F45" s="19"/>
      <c r="G45" s="24"/>
      <c r="H45" s="24"/>
      <c r="I45" s="31"/>
      <c r="J45" s="31"/>
      <c r="K45" s="35"/>
    </row>
    <row r="46" spans="2:11" x14ac:dyDescent="0.25">
      <c r="B46" s="8" t="s">
        <v>532</v>
      </c>
      <c r="C46" s="57" t="s">
        <v>533</v>
      </c>
      <c r="D46" s="54" t="s">
        <v>534</v>
      </c>
      <c r="E46" s="6" t="s">
        <v>57</v>
      </c>
      <c r="F46" s="19">
        <v>55000</v>
      </c>
      <c r="G46" s="24">
        <v>6385.79</v>
      </c>
      <c r="H46" s="24">
        <v>4.24</v>
      </c>
      <c r="I46" s="31"/>
      <c r="J46" s="31"/>
      <c r="K46" s="35"/>
    </row>
    <row r="47" spans="2:11" x14ac:dyDescent="0.25">
      <c r="B47" s="8" t="s">
        <v>826</v>
      </c>
      <c r="C47" s="57" t="s">
        <v>827</v>
      </c>
      <c r="D47" s="54" t="s">
        <v>828</v>
      </c>
      <c r="E47" s="6" t="s">
        <v>166</v>
      </c>
      <c r="F47" s="19">
        <v>10000</v>
      </c>
      <c r="G47" s="24">
        <v>4046.77</v>
      </c>
      <c r="H47" s="24">
        <v>2.69</v>
      </c>
      <c r="I47" s="31"/>
      <c r="J47" s="31"/>
      <c r="K47" s="35"/>
    </row>
    <row r="48" spans="2:11" x14ac:dyDescent="0.25">
      <c r="C48" s="58" t="s">
        <v>39</v>
      </c>
      <c r="D48" s="54"/>
      <c r="E48" s="6"/>
      <c r="F48" s="19"/>
      <c r="G48" s="25">
        <v>10432.56</v>
      </c>
      <c r="H48" s="25">
        <v>6.93</v>
      </c>
      <c r="I48" s="31"/>
      <c r="J48" s="31"/>
      <c r="K48" s="35"/>
    </row>
    <row r="49" spans="1:11" x14ac:dyDescent="0.25">
      <c r="C49" s="57"/>
      <c r="D49" s="54"/>
      <c r="E49" s="6"/>
      <c r="F49" s="19"/>
      <c r="G49" s="24"/>
      <c r="H49" s="24"/>
      <c r="I49" s="31"/>
      <c r="J49" s="31"/>
      <c r="K49" s="35"/>
    </row>
    <row r="50" spans="1:11" x14ac:dyDescent="0.25">
      <c r="C50" s="59" t="s">
        <v>571</v>
      </c>
      <c r="D50" s="54"/>
      <c r="E50" s="6"/>
      <c r="F50" s="19"/>
      <c r="G50" s="24"/>
      <c r="H50" s="24"/>
      <c r="I50" s="31"/>
      <c r="J50" s="31"/>
      <c r="K50" s="35"/>
    </row>
    <row r="51" spans="1:11" x14ac:dyDescent="0.25">
      <c r="B51" s="8" t="s">
        <v>2188</v>
      </c>
      <c r="C51" s="57" t="s">
        <v>2189</v>
      </c>
      <c r="D51" s="54" t="s">
        <v>2190</v>
      </c>
      <c r="E51" s="6" t="s">
        <v>575</v>
      </c>
      <c r="F51" s="19">
        <v>2400000</v>
      </c>
      <c r="G51" s="24">
        <v>2844</v>
      </c>
      <c r="H51" s="24">
        <v>1.89</v>
      </c>
      <c r="I51" s="31"/>
      <c r="J51" s="31"/>
      <c r="K51" s="35"/>
    </row>
    <row r="52" spans="1:11" x14ac:dyDescent="0.25">
      <c r="C52" s="58" t="s">
        <v>39</v>
      </c>
      <c r="D52" s="54"/>
      <c r="E52" s="6"/>
      <c r="F52" s="19"/>
      <c r="G52" s="25">
        <v>2844</v>
      </c>
      <c r="H52" s="25">
        <v>1.89</v>
      </c>
      <c r="I52" s="31"/>
      <c r="J52" s="31"/>
      <c r="K52" s="35"/>
    </row>
    <row r="53" spans="1:11" x14ac:dyDescent="0.25">
      <c r="C53" s="57"/>
      <c r="D53" s="54"/>
      <c r="E53" s="6"/>
      <c r="F53" s="19"/>
      <c r="G53" s="24"/>
      <c r="H53" s="24"/>
      <c r="I53" s="31"/>
      <c r="J53" s="31"/>
      <c r="K53" s="35"/>
    </row>
    <row r="54" spans="1:11" x14ac:dyDescent="0.25">
      <c r="A54" s="10"/>
      <c r="B54" s="28"/>
      <c r="C54" s="58" t="s">
        <v>5</v>
      </c>
      <c r="D54" s="54"/>
      <c r="E54" s="6"/>
      <c r="F54" s="19"/>
      <c r="G54" s="24"/>
      <c r="H54" s="24"/>
      <c r="I54" s="31"/>
      <c r="J54" s="31"/>
      <c r="K54" s="35"/>
    </row>
    <row r="55" spans="1:11" x14ac:dyDescent="0.25">
      <c r="A55" s="28"/>
      <c r="B55" s="28"/>
      <c r="C55" s="58" t="s">
        <v>6</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7</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8</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9</v>
      </c>
      <c r="D61" s="54"/>
      <c r="E61" s="6"/>
      <c r="F61" s="19"/>
      <c r="G61" s="24"/>
      <c r="H61" s="24"/>
      <c r="I61" s="31"/>
      <c r="J61" s="31"/>
      <c r="K61" s="35"/>
    </row>
    <row r="62" spans="1:11" x14ac:dyDescent="0.25">
      <c r="B62" s="8" t="s">
        <v>1077</v>
      </c>
      <c r="C62" s="57" t="s">
        <v>1078</v>
      </c>
      <c r="D62" s="54" t="s">
        <v>1079</v>
      </c>
      <c r="E62" s="6" t="s">
        <v>656</v>
      </c>
      <c r="F62" s="19">
        <v>1000000</v>
      </c>
      <c r="G62" s="24">
        <v>1008.87</v>
      </c>
      <c r="H62" s="24">
        <v>0.67</v>
      </c>
      <c r="I62" s="31">
        <v>7.2116160000000002</v>
      </c>
      <c r="J62" s="31"/>
      <c r="K62" s="35"/>
    </row>
    <row r="63" spans="1:11" x14ac:dyDescent="0.25">
      <c r="C63" s="58" t="s">
        <v>39</v>
      </c>
      <c r="D63" s="54"/>
      <c r="E63" s="6"/>
      <c r="F63" s="19"/>
      <c r="G63" s="25">
        <v>1008.87</v>
      </c>
      <c r="H63" s="25">
        <v>0.67</v>
      </c>
      <c r="I63" s="31"/>
      <c r="J63" s="31"/>
      <c r="K63" s="35"/>
    </row>
    <row r="64" spans="1:11" x14ac:dyDescent="0.25">
      <c r="C64" s="57"/>
      <c r="D64" s="54"/>
      <c r="E64" s="6"/>
      <c r="F64" s="19"/>
      <c r="G64" s="24"/>
      <c r="H64" s="24"/>
      <c r="I64" s="31"/>
      <c r="J64" s="31"/>
      <c r="K64" s="35"/>
    </row>
    <row r="65" spans="1:11" x14ac:dyDescent="0.25">
      <c r="C65" s="58" t="s">
        <v>10</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11</v>
      </c>
      <c r="D67" s="54"/>
      <c r="E67" s="6"/>
      <c r="F67" s="19"/>
      <c r="G67" s="24"/>
      <c r="H67" s="24"/>
      <c r="I67" s="31"/>
      <c r="J67" s="31"/>
      <c r="K67" s="35"/>
    </row>
    <row r="68" spans="1:11" x14ac:dyDescent="0.25">
      <c r="C68" s="57"/>
      <c r="D68" s="54"/>
      <c r="E68" s="6"/>
      <c r="F68" s="19"/>
      <c r="G68" s="24"/>
      <c r="H68" s="24"/>
      <c r="I68" s="31"/>
      <c r="J68" s="31"/>
      <c r="K68" s="35"/>
    </row>
    <row r="69" spans="1:11" x14ac:dyDescent="0.25">
      <c r="C69" s="58" t="s">
        <v>13</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14</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15</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16</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18</v>
      </c>
      <c r="D79" s="54"/>
      <c r="E79" s="6"/>
      <c r="F79" s="19"/>
      <c r="G79" s="24"/>
      <c r="H79" s="24"/>
      <c r="I79" s="31"/>
      <c r="J79" s="31"/>
      <c r="K79" s="35"/>
    </row>
    <row r="80" spans="1:11" x14ac:dyDescent="0.25">
      <c r="A80" s="28"/>
      <c r="B80" s="28"/>
      <c r="C80" s="58" t="s">
        <v>19</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23</v>
      </c>
      <c r="D88" s="54"/>
      <c r="E88" s="6"/>
      <c r="F88" s="19"/>
      <c r="G88" s="24"/>
      <c r="H88" s="24"/>
      <c r="I88" s="31"/>
      <c r="J88" s="31"/>
      <c r="K88" s="35"/>
    </row>
    <row r="89" spans="1:54" x14ac:dyDescent="0.25">
      <c r="B89" s="8" t="s">
        <v>37</v>
      </c>
      <c r="C89" s="57" t="s">
        <v>38</v>
      </c>
      <c r="D89" s="54"/>
      <c r="E89" s="6"/>
      <c r="F89" s="19"/>
      <c r="G89" s="24">
        <v>20589.48</v>
      </c>
      <c r="H89" s="24">
        <v>13.68</v>
      </c>
      <c r="I89" s="31"/>
      <c r="J89" s="31"/>
      <c r="K89" s="35"/>
    </row>
    <row r="90" spans="1:54" x14ac:dyDescent="0.25">
      <c r="C90" s="58" t="s">
        <v>39</v>
      </c>
      <c r="D90" s="54"/>
      <c r="E90" s="6"/>
      <c r="F90" s="19"/>
      <c r="G90" s="25">
        <v>20589.48</v>
      </c>
      <c r="H90" s="25">
        <v>13.68</v>
      </c>
      <c r="I90" s="31"/>
      <c r="J90" s="31"/>
      <c r="K90" s="35"/>
    </row>
    <row r="91" spans="1:54" x14ac:dyDescent="0.25">
      <c r="C91" s="57"/>
      <c r="D91" s="54"/>
      <c r="E91" s="6"/>
      <c r="F91" s="19"/>
      <c r="G91" s="24"/>
      <c r="H91" s="24"/>
      <c r="I91" s="31"/>
      <c r="J91" s="31"/>
      <c r="K91" s="35"/>
    </row>
    <row r="92" spans="1:54" x14ac:dyDescent="0.25">
      <c r="A92" s="10"/>
      <c r="B92" s="28"/>
      <c r="C92" s="58" t="s">
        <v>24</v>
      </c>
      <c r="D92" s="54"/>
      <c r="E92" s="6"/>
      <c r="F92" s="19"/>
      <c r="G92" s="24"/>
      <c r="H92" s="24"/>
      <c r="I92" s="31"/>
      <c r="J92" s="31"/>
      <c r="K92" s="35"/>
    </row>
    <row r="93" spans="1:54" s="2" customFormat="1" ht="13.5" x14ac:dyDescent="0.25">
      <c r="A93" s="28"/>
      <c r="B93" s="28"/>
      <c r="C93" s="57" t="s">
        <v>4705</v>
      </c>
      <c r="D93" s="54"/>
      <c r="E93" s="6"/>
      <c r="F93" s="19"/>
      <c r="G93" s="24">
        <v>1500</v>
      </c>
      <c r="H93" s="24">
        <v>1</v>
      </c>
      <c r="I93" s="31"/>
      <c r="J93" s="31"/>
      <c r="K93" s="35"/>
      <c r="L93" s="3"/>
      <c r="AI93" s="3"/>
      <c r="AV93" s="3"/>
      <c r="AX93" s="3"/>
      <c r="BB93" s="3"/>
    </row>
    <row r="94" spans="1:54" x14ac:dyDescent="0.25">
      <c r="B94" s="8"/>
      <c r="C94" s="57" t="s">
        <v>40</v>
      </c>
      <c r="D94" s="54"/>
      <c r="E94" s="6"/>
      <c r="F94" s="19"/>
      <c r="G94" s="24">
        <v>-471.24</v>
      </c>
      <c r="H94" s="24">
        <v>-0.32999999999999996</v>
      </c>
      <c r="I94" s="31"/>
      <c r="J94" s="31"/>
      <c r="K94" s="35"/>
    </row>
    <row r="95" spans="1:54" x14ac:dyDescent="0.25">
      <c r="C95" s="58" t="s">
        <v>39</v>
      </c>
      <c r="D95" s="54"/>
      <c r="E95" s="6"/>
      <c r="F95" s="19"/>
      <c r="G95" s="25">
        <v>1028.76</v>
      </c>
      <c r="H95" s="25">
        <v>0.67</v>
      </c>
      <c r="I95" s="31"/>
      <c r="J95" s="31"/>
      <c r="K95" s="35"/>
    </row>
    <row r="96" spans="1:54" x14ac:dyDescent="0.25">
      <c r="C96" s="57"/>
      <c r="D96" s="54"/>
      <c r="E96" s="6"/>
      <c r="F96" s="19"/>
      <c r="G96" s="24"/>
      <c r="H96" s="24"/>
      <c r="I96" s="31"/>
      <c r="J96" s="31"/>
      <c r="K96" s="35"/>
    </row>
    <row r="97" spans="2:11" x14ac:dyDescent="0.25">
      <c r="C97" s="60" t="s">
        <v>41</v>
      </c>
      <c r="D97" s="55"/>
      <c r="E97" s="5"/>
      <c r="F97" s="20"/>
      <c r="G97" s="26">
        <v>150493.76999999999</v>
      </c>
      <c r="H97" s="26">
        <v>100.00000000000001</v>
      </c>
      <c r="I97" s="32"/>
      <c r="J97" s="32"/>
      <c r="K97" s="36"/>
    </row>
    <row r="99" spans="2:11" s="50" customFormat="1" ht="15.75" x14ac:dyDescent="0.3">
      <c r="C99" s="50" t="s">
        <v>4592</v>
      </c>
      <c r="F99" s="51"/>
      <c r="G99" s="51"/>
      <c r="H99" s="51"/>
    </row>
    <row r="100" spans="2:11" s="42" customFormat="1" ht="27" x14ac:dyDescent="0.25">
      <c r="B100" s="43"/>
      <c r="C100" s="43" t="s">
        <v>4587</v>
      </c>
      <c r="D100" s="43" t="s">
        <v>4588</v>
      </c>
      <c r="E100" s="43" t="s">
        <v>4589</v>
      </c>
      <c r="F100" s="44" t="s">
        <v>31</v>
      </c>
      <c r="G100" s="45" t="s">
        <v>4590</v>
      </c>
      <c r="H100" s="44" t="s">
        <v>33</v>
      </c>
      <c r="I100" s="43" t="s">
        <v>36</v>
      </c>
    </row>
    <row r="101" spans="2:11" s="42" customFormat="1" ht="13.5" x14ac:dyDescent="0.25">
      <c r="B101" s="43"/>
      <c r="C101" s="43" t="s">
        <v>4523</v>
      </c>
      <c r="D101" s="43"/>
      <c r="E101" s="43"/>
      <c r="F101" s="44"/>
      <c r="G101" s="45"/>
      <c r="H101" s="44"/>
      <c r="I101" s="43"/>
    </row>
    <row r="102" spans="2:11" s="2" customFormat="1" ht="13.5" x14ac:dyDescent="0.25">
      <c r="B102" s="46">
        <v>2216460</v>
      </c>
      <c r="C102" s="46" t="s">
        <v>4584</v>
      </c>
      <c r="D102" s="46" t="s">
        <v>4585</v>
      </c>
      <c r="E102" s="46" t="s">
        <v>96</v>
      </c>
      <c r="F102" s="47">
        <v>168300</v>
      </c>
      <c r="G102" s="47">
        <v>2465.5108500000001</v>
      </c>
      <c r="H102" s="47">
        <v>1.64</v>
      </c>
      <c r="I102" s="46"/>
    </row>
    <row r="103" spans="2:11" s="1" customFormat="1" ht="13.5" x14ac:dyDescent="0.25">
      <c r="B103" s="48"/>
      <c r="C103" s="48" t="s">
        <v>4591</v>
      </c>
      <c r="D103" s="48"/>
      <c r="E103" s="48"/>
      <c r="F103" s="49"/>
      <c r="G103" s="49">
        <v>2465.5108500000001</v>
      </c>
      <c r="H103" s="49">
        <v>1.64</v>
      </c>
      <c r="I103" s="48"/>
    </row>
    <row r="105" spans="2:11" x14ac:dyDescent="0.25">
      <c r="C105" s="1" t="s">
        <v>42</v>
      </c>
    </row>
    <row r="106" spans="2:11" x14ac:dyDescent="0.25">
      <c r="C106" s="37" t="s">
        <v>43</v>
      </c>
      <c r="D106" s="37"/>
      <c r="E106" s="37"/>
      <c r="F106" s="37"/>
      <c r="G106" s="37"/>
      <c r="H106" s="37"/>
      <c r="I106" s="37"/>
      <c r="J106" s="37"/>
      <c r="K106" s="37"/>
    </row>
    <row r="107" spans="2:11" x14ac:dyDescent="0.25">
      <c r="C107" s="2" t="s">
        <v>44</v>
      </c>
    </row>
    <row r="108" spans="2:11" x14ac:dyDescent="0.25">
      <c r="C108" s="2" t="s">
        <v>45</v>
      </c>
    </row>
    <row r="109" spans="2:11" x14ac:dyDescent="0.25">
      <c r="C109" s="2" t="s">
        <v>46</v>
      </c>
    </row>
    <row r="110" spans="2:11" x14ac:dyDescent="0.25">
      <c r="C110" s="2" t="s">
        <v>47</v>
      </c>
    </row>
    <row r="111" spans="2:11" x14ac:dyDescent="0.25">
      <c r="C111" s="2" t="s">
        <v>4743</v>
      </c>
    </row>
    <row r="113" spans="3:6" x14ac:dyDescent="0.25">
      <c r="C113" s="77" t="s">
        <v>4788</v>
      </c>
      <c r="E113" s="77" t="s">
        <v>4789</v>
      </c>
      <c r="F113" s="78"/>
    </row>
    <row r="114" spans="3:6" x14ac:dyDescent="0.25">
      <c r="E114" s="2" t="s">
        <v>4794</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dimension ref="A1:IV87"/>
  <sheetViews>
    <sheetView showGridLines="0" zoomScale="90" zoomScaleNormal="90" workbookViewId="0">
      <pane ySplit="6" topLeftCell="A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2785</v>
      </c>
      <c r="J2" s="38" t="s">
        <v>4517</v>
      </c>
    </row>
    <row r="3" spans="1:54" ht="16.5" x14ac:dyDescent="0.3">
      <c r="C3" s="1" t="s">
        <v>26</v>
      </c>
      <c r="D3" s="21" t="s">
        <v>2786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2655</v>
      </c>
      <c r="C18" s="57" t="s">
        <v>1604</v>
      </c>
      <c r="D18" s="54" t="s">
        <v>2656</v>
      </c>
      <c r="E18" s="6" t="s">
        <v>579</v>
      </c>
      <c r="F18" s="19">
        <v>700</v>
      </c>
      <c r="G18" s="24">
        <v>6970.24</v>
      </c>
      <c r="H18" s="24">
        <v>4.96</v>
      </c>
      <c r="I18" s="31">
        <v>7.9450000000000003</v>
      </c>
      <c r="J18" s="31"/>
      <c r="K18" s="35" t="s">
        <v>580</v>
      </c>
    </row>
    <row r="19" spans="2:11" x14ac:dyDescent="0.25">
      <c r="B19" s="8" t="s">
        <v>627</v>
      </c>
      <c r="C19" s="57" t="s">
        <v>429</v>
      </c>
      <c r="D19" s="54" t="s">
        <v>628</v>
      </c>
      <c r="E19" s="6" t="s">
        <v>629</v>
      </c>
      <c r="F19" s="19">
        <v>500</v>
      </c>
      <c r="G19" s="24">
        <v>4988.5600000000004</v>
      </c>
      <c r="H19" s="24">
        <v>3.55</v>
      </c>
      <c r="I19" s="31">
        <v>8.7962877000000006</v>
      </c>
      <c r="J19" s="31"/>
      <c r="K19" s="35" t="s">
        <v>580</v>
      </c>
    </row>
    <row r="20" spans="2:11" x14ac:dyDescent="0.25">
      <c r="B20" s="8" t="s">
        <v>2475</v>
      </c>
      <c r="C20" s="57" t="s">
        <v>51</v>
      </c>
      <c r="D20" s="54" t="s">
        <v>2476</v>
      </c>
      <c r="E20" s="6" t="s">
        <v>579</v>
      </c>
      <c r="F20" s="19">
        <v>500</v>
      </c>
      <c r="G20" s="24">
        <v>4974.0600000000004</v>
      </c>
      <c r="H20" s="24">
        <v>3.54</v>
      </c>
      <c r="I20" s="31">
        <v>8.5562000000000005</v>
      </c>
      <c r="J20" s="31"/>
      <c r="K20" s="35" t="s">
        <v>580</v>
      </c>
    </row>
    <row r="21" spans="2:11" x14ac:dyDescent="0.25">
      <c r="B21" s="8" t="s">
        <v>1610</v>
      </c>
      <c r="C21" s="57" t="s">
        <v>1611</v>
      </c>
      <c r="D21" s="54" t="s">
        <v>1612</v>
      </c>
      <c r="E21" s="6" t="s">
        <v>579</v>
      </c>
      <c r="F21" s="19">
        <v>4000</v>
      </c>
      <c r="G21" s="24">
        <v>3988.6</v>
      </c>
      <c r="H21" s="24">
        <v>2.84</v>
      </c>
      <c r="I21" s="31">
        <v>8.4499999999999993</v>
      </c>
      <c r="J21" s="31"/>
      <c r="K21" s="35" t="s">
        <v>580</v>
      </c>
    </row>
    <row r="22" spans="2:11" x14ac:dyDescent="0.25">
      <c r="B22" s="8" t="s">
        <v>2787</v>
      </c>
      <c r="C22" s="57" t="s">
        <v>2329</v>
      </c>
      <c r="D22" s="54" t="s">
        <v>2788</v>
      </c>
      <c r="E22" s="6" t="s">
        <v>579</v>
      </c>
      <c r="F22" s="19">
        <v>250</v>
      </c>
      <c r="G22" s="24">
        <v>2463.79</v>
      </c>
      <c r="H22" s="24">
        <v>1.75</v>
      </c>
      <c r="I22" s="31">
        <v>8.11</v>
      </c>
      <c r="J22" s="31"/>
      <c r="K22" s="35" t="s">
        <v>580</v>
      </c>
    </row>
    <row r="23" spans="2:11" x14ac:dyDescent="0.25">
      <c r="B23" s="8" t="s">
        <v>2789</v>
      </c>
      <c r="C23" s="57" t="s">
        <v>2790</v>
      </c>
      <c r="D23" s="54" t="s">
        <v>2791</v>
      </c>
      <c r="E23" s="6" t="s">
        <v>629</v>
      </c>
      <c r="F23" s="19">
        <v>8670</v>
      </c>
      <c r="G23" s="24">
        <v>2175.3000000000002</v>
      </c>
      <c r="H23" s="24">
        <v>1.55</v>
      </c>
      <c r="I23" s="31">
        <v>8.9741999999999997</v>
      </c>
      <c r="J23" s="31"/>
      <c r="K23" s="35" t="s">
        <v>580</v>
      </c>
    </row>
    <row r="24" spans="2:11" x14ac:dyDescent="0.25">
      <c r="B24" s="8" t="s">
        <v>2227</v>
      </c>
      <c r="C24" s="57" t="s">
        <v>640</v>
      </c>
      <c r="D24" s="54" t="s">
        <v>2228</v>
      </c>
      <c r="E24" s="6" t="s">
        <v>1335</v>
      </c>
      <c r="F24" s="19">
        <v>200</v>
      </c>
      <c r="G24" s="24">
        <v>2005.15</v>
      </c>
      <c r="H24" s="24">
        <v>1.43</v>
      </c>
      <c r="I24" s="31">
        <v>8.0086999999999993</v>
      </c>
      <c r="J24" s="31"/>
      <c r="K24" s="35" t="s">
        <v>580</v>
      </c>
    </row>
    <row r="25" spans="2:11" x14ac:dyDescent="0.25">
      <c r="B25" s="8" t="s">
        <v>2792</v>
      </c>
      <c r="C25" s="57" t="s">
        <v>1196</v>
      </c>
      <c r="D25" s="54" t="s">
        <v>2793</v>
      </c>
      <c r="E25" s="6" t="s">
        <v>579</v>
      </c>
      <c r="F25" s="19">
        <v>150</v>
      </c>
      <c r="G25" s="24">
        <v>1499.17</v>
      </c>
      <c r="H25" s="24">
        <v>1.07</v>
      </c>
      <c r="I25" s="31">
        <v>8.4063999999999997</v>
      </c>
      <c r="J25" s="31"/>
      <c r="K25" s="35" t="s">
        <v>580</v>
      </c>
    </row>
    <row r="26" spans="2:11" x14ac:dyDescent="0.25">
      <c r="B26" s="8" t="s">
        <v>2794</v>
      </c>
      <c r="C26" s="57" t="s">
        <v>2343</v>
      </c>
      <c r="D26" s="54" t="s">
        <v>2795</v>
      </c>
      <c r="E26" s="6" t="s">
        <v>1500</v>
      </c>
      <c r="F26" s="19">
        <v>100</v>
      </c>
      <c r="G26" s="24">
        <v>1002.25</v>
      </c>
      <c r="H26" s="24">
        <v>0.71</v>
      </c>
      <c r="I26" s="31">
        <v>8.0740499999999997</v>
      </c>
      <c r="J26" s="31"/>
      <c r="K26" s="35" t="s">
        <v>580</v>
      </c>
    </row>
    <row r="27" spans="2:11" x14ac:dyDescent="0.25">
      <c r="C27" s="58" t="s">
        <v>39</v>
      </c>
      <c r="D27" s="54"/>
      <c r="E27" s="6"/>
      <c r="F27" s="19"/>
      <c r="G27" s="25">
        <v>30067.119999999999</v>
      </c>
      <c r="H27" s="25">
        <v>21.4</v>
      </c>
      <c r="I27" s="31"/>
      <c r="J27" s="31"/>
      <c r="K27" s="35"/>
    </row>
    <row r="28" spans="2:11" x14ac:dyDescent="0.25">
      <c r="C28" s="57"/>
      <c r="D28" s="54"/>
      <c r="E28" s="6"/>
      <c r="F28" s="19"/>
      <c r="G28" s="24"/>
      <c r="H28" s="24"/>
      <c r="I28" s="31"/>
      <c r="J28" s="31"/>
      <c r="K28" s="35"/>
    </row>
    <row r="29" spans="2:11" x14ac:dyDescent="0.25">
      <c r="C29" s="58" t="s">
        <v>7</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8</v>
      </c>
      <c r="D31" s="54"/>
      <c r="E31" s="6"/>
      <c r="F31" s="19"/>
      <c r="G31" s="24" t="s">
        <v>2</v>
      </c>
      <c r="H31" s="24" t="s">
        <v>2</v>
      </c>
      <c r="I31" s="31"/>
      <c r="J31" s="31"/>
      <c r="K31" s="35"/>
    </row>
    <row r="32" spans="2:11" x14ac:dyDescent="0.25">
      <c r="C32" s="57"/>
      <c r="D32" s="54"/>
      <c r="E32" s="6"/>
      <c r="F32" s="19"/>
      <c r="G32" s="24"/>
      <c r="H32" s="24"/>
      <c r="I32" s="31"/>
      <c r="J32" s="31"/>
      <c r="K32" s="35"/>
    </row>
    <row r="33" spans="2:11" x14ac:dyDescent="0.25">
      <c r="C33" s="59" t="s">
        <v>9</v>
      </c>
      <c r="D33" s="54"/>
      <c r="E33" s="6"/>
      <c r="F33" s="19"/>
      <c r="G33" s="24"/>
      <c r="H33" s="24"/>
      <c r="I33" s="31"/>
      <c r="J33" s="31"/>
      <c r="K33" s="35"/>
    </row>
    <row r="34" spans="2:11" x14ac:dyDescent="0.25">
      <c r="B34" s="8" t="s">
        <v>1567</v>
      </c>
      <c r="C34" s="57" t="s">
        <v>4717</v>
      </c>
      <c r="D34" s="54" t="s">
        <v>1568</v>
      </c>
      <c r="E34" s="6" t="s">
        <v>656</v>
      </c>
      <c r="F34" s="19">
        <v>41500000</v>
      </c>
      <c r="G34" s="24">
        <v>41257.81</v>
      </c>
      <c r="H34" s="24">
        <v>29.34</v>
      </c>
      <c r="I34" s="31">
        <v>0</v>
      </c>
      <c r="J34" s="31"/>
      <c r="K34" s="35"/>
    </row>
    <row r="35" spans="2:11" x14ac:dyDescent="0.25">
      <c r="B35" s="8" t="s">
        <v>2796</v>
      </c>
      <c r="C35" s="57" t="s">
        <v>4718</v>
      </c>
      <c r="D35" s="54" t="s">
        <v>2797</v>
      </c>
      <c r="E35" s="6" t="s">
        <v>656</v>
      </c>
      <c r="F35" s="19">
        <v>22000000</v>
      </c>
      <c r="G35" s="24">
        <v>22318.41</v>
      </c>
      <c r="H35" s="24">
        <v>15.87</v>
      </c>
      <c r="I35" s="31">
        <v>0</v>
      </c>
      <c r="J35" s="31"/>
      <c r="K35" s="35"/>
    </row>
    <row r="36" spans="2:11" x14ac:dyDescent="0.25">
      <c r="B36" s="8" t="s">
        <v>1028</v>
      </c>
      <c r="C36" s="57" t="s">
        <v>4716</v>
      </c>
      <c r="D36" s="54" t="s">
        <v>1029</v>
      </c>
      <c r="E36" s="6" t="s">
        <v>656</v>
      </c>
      <c r="F36" s="19">
        <v>12000000</v>
      </c>
      <c r="G36" s="24">
        <v>11934.55</v>
      </c>
      <c r="H36" s="24">
        <v>8.49</v>
      </c>
      <c r="I36" s="31">
        <v>0</v>
      </c>
      <c r="J36" s="31"/>
      <c r="K36" s="35"/>
    </row>
    <row r="37" spans="2:11" x14ac:dyDescent="0.25">
      <c r="C37" s="58" t="s">
        <v>39</v>
      </c>
      <c r="D37" s="54"/>
      <c r="E37" s="6"/>
      <c r="F37" s="19"/>
      <c r="G37" s="25">
        <v>75510.77</v>
      </c>
      <c r="H37" s="25">
        <v>53.7</v>
      </c>
      <c r="I37" s="31"/>
      <c r="J37" s="31"/>
      <c r="K37" s="35"/>
    </row>
    <row r="38" spans="2:11" x14ac:dyDescent="0.25">
      <c r="C38" s="57"/>
      <c r="D38" s="54"/>
      <c r="E38" s="6"/>
      <c r="F38" s="19"/>
      <c r="G38" s="24"/>
      <c r="H38" s="24"/>
      <c r="I38" s="31"/>
      <c r="J38" s="31"/>
      <c r="K38" s="35"/>
    </row>
    <row r="39" spans="2:11" x14ac:dyDescent="0.25">
      <c r="C39" s="59" t="s">
        <v>10</v>
      </c>
      <c r="D39" s="54"/>
      <c r="E39" s="6"/>
      <c r="F39" s="19"/>
      <c r="G39" s="24"/>
      <c r="H39" s="24"/>
      <c r="I39" s="31"/>
      <c r="J39" s="31"/>
      <c r="K39" s="35"/>
    </row>
    <row r="40" spans="2:11" x14ac:dyDescent="0.25">
      <c r="B40" s="8" t="s">
        <v>2798</v>
      </c>
      <c r="C40" s="57" t="s">
        <v>2799</v>
      </c>
      <c r="D40" s="54" t="s">
        <v>2800</v>
      </c>
      <c r="E40" s="6" t="s">
        <v>656</v>
      </c>
      <c r="F40" s="19">
        <v>500000</v>
      </c>
      <c r="G40" s="24">
        <v>503.34</v>
      </c>
      <c r="H40" s="24">
        <v>0.36</v>
      </c>
      <c r="I40" s="31">
        <v>7.26105</v>
      </c>
      <c r="J40" s="31"/>
      <c r="K40" s="35"/>
    </row>
    <row r="41" spans="2:11" x14ac:dyDescent="0.25">
      <c r="C41" s="58" t="s">
        <v>39</v>
      </c>
      <c r="D41" s="54"/>
      <c r="E41" s="6"/>
      <c r="F41" s="19"/>
      <c r="G41" s="25">
        <v>503.34</v>
      </c>
      <c r="H41" s="25">
        <v>0.36</v>
      </c>
      <c r="I41" s="31"/>
      <c r="J41" s="31"/>
      <c r="K41" s="35"/>
    </row>
    <row r="42" spans="2:11" x14ac:dyDescent="0.25">
      <c r="C42" s="57"/>
      <c r="D42" s="54"/>
      <c r="E42" s="6"/>
      <c r="F42" s="19"/>
      <c r="G42" s="24"/>
      <c r="H42" s="24"/>
      <c r="I42" s="31"/>
      <c r="J42" s="31"/>
      <c r="K42" s="35"/>
    </row>
    <row r="43" spans="2:11" x14ac:dyDescent="0.25">
      <c r="C43" s="58" t="s">
        <v>11</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13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C56" s="59" t="s">
        <v>4713</v>
      </c>
      <c r="D56" s="54"/>
      <c r="E56" s="6"/>
      <c r="F56" s="19"/>
      <c r="G56" s="24"/>
      <c r="H56" s="24"/>
      <c r="I56" s="31"/>
      <c r="J56" s="31"/>
      <c r="K56" s="35"/>
    </row>
    <row r="57" spans="1:11" x14ac:dyDescent="0.25">
      <c r="B57" s="8" t="s">
        <v>750</v>
      </c>
      <c r="C57" s="57" t="s">
        <v>4714</v>
      </c>
      <c r="D57" s="54" t="s">
        <v>751</v>
      </c>
      <c r="E57" s="6"/>
      <c r="F57" s="19">
        <v>4940.3530000000001</v>
      </c>
      <c r="G57" s="24">
        <v>498.15</v>
      </c>
      <c r="H57" s="24">
        <v>0.35</v>
      </c>
      <c r="I57" s="31">
        <v>7.18</v>
      </c>
      <c r="J57" s="31"/>
      <c r="K57" s="35"/>
    </row>
    <row r="58" spans="1:11" x14ac:dyDescent="0.25">
      <c r="C58" s="58" t="s">
        <v>39</v>
      </c>
      <c r="D58" s="54"/>
      <c r="E58" s="6"/>
      <c r="F58" s="19"/>
      <c r="G58" s="25">
        <v>498.15</v>
      </c>
      <c r="H58" s="25">
        <v>0.35</v>
      </c>
      <c r="I58" s="31"/>
      <c r="J58" s="31"/>
      <c r="K58" s="35"/>
    </row>
    <row r="59" spans="1:11" x14ac:dyDescent="0.25">
      <c r="C59" s="57"/>
      <c r="D59" s="54"/>
      <c r="E59" s="6"/>
      <c r="F59" s="19"/>
      <c r="G59" s="24"/>
      <c r="H59" s="24"/>
      <c r="I59" s="31"/>
      <c r="J59" s="31"/>
      <c r="K59" s="35"/>
    </row>
    <row r="60" spans="1:11" x14ac:dyDescent="0.25">
      <c r="C60" s="58" t="s">
        <v>20</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21</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22</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210</v>
      </c>
      <c r="H67" s="24">
        <v>0.15</v>
      </c>
      <c r="I67" s="31"/>
      <c r="J67" s="31"/>
      <c r="K67" s="35"/>
    </row>
    <row r="68" spans="1:54" x14ac:dyDescent="0.25">
      <c r="C68" s="58" t="s">
        <v>39</v>
      </c>
      <c r="D68" s="54"/>
      <c r="E68" s="6"/>
      <c r="F68" s="19"/>
      <c r="G68" s="25">
        <v>210</v>
      </c>
      <c r="H68" s="25">
        <v>0.15</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4705</v>
      </c>
      <c r="D71" s="54"/>
      <c r="E71" s="6"/>
      <c r="F71" s="19"/>
      <c r="G71" s="24" t="s">
        <v>2</v>
      </c>
      <c r="H71" s="24" t="s">
        <v>2</v>
      </c>
      <c r="I71" s="31"/>
      <c r="J71" s="31"/>
      <c r="K71" s="35"/>
      <c r="L71" s="3"/>
      <c r="AI71" s="3"/>
      <c r="AV71" s="3"/>
      <c r="AX71" s="3"/>
      <c r="BB71" s="3"/>
    </row>
    <row r="72" spans="1:54" x14ac:dyDescent="0.25">
      <c r="B72" s="8"/>
      <c r="C72" s="57" t="s">
        <v>40</v>
      </c>
      <c r="D72" s="54"/>
      <c r="E72" s="6"/>
      <c r="F72" s="19"/>
      <c r="G72" s="24">
        <v>33840.980000000003</v>
      </c>
      <c r="H72" s="24">
        <v>24.04</v>
      </c>
      <c r="I72" s="31"/>
      <c r="J72" s="31"/>
      <c r="K72" s="35"/>
    </row>
    <row r="73" spans="1:54" x14ac:dyDescent="0.25">
      <c r="C73" s="58" t="s">
        <v>39</v>
      </c>
      <c r="D73" s="54"/>
      <c r="E73" s="6"/>
      <c r="F73" s="19"/>
      <c r="G73" s="25">
        <v>33840.980000000003</v>
      </c>
      <c r="H73" s="25">
        <v>24.04</v>
      </c>
      <c r="I73" s="31"/>
      <c r="J73" s="31"/>
      <c r="K73" s="35"/>
    </row>
    <row r="74" spans="1:54" x14ac:dyDescent="0.25">
      <c r="C74" s="57"/>
      <c r="D74" s="54"/>
      <c r="E74" s="6"/>
      <c r="F74" s="19"/>
      <c r="G74" s="24"/>
      <c r="H74" s="24"/>
      <c r="I74" s="31"/>
      <c r="J74" s="31"/>
      <c r="K74" s="35"/>
    </row>
    <row r="75" spans="1:54" x14ac:dyDescent="0.25">
      <c r="C75" s="60" t="s">
        <v>41</v>
      </c>
      <c r="D75" s="55"/>
      <c r="E75" s="5"/>
      <c r="F75" s="20"/>
      <c r="G75" s="26">
        <v>140630.35999999999</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11" x14ac:dyDescent="0.25">
      <c r="C81" s="2" t="s">
        <v>45</v>
      </c>
    </row>
    <row r="82" spans="3:11" x14ac:dyDescent="0.25">
      <c r="C82" s="2" t="s">
        <v>46</v>
      </c>
    </row>
    <row r="83" spans="3:11" x14ac:dyDescent="0.25">
      <c r="C83" s="2" t="s">
        <v>47</v>
      </c>
    </row>
    <row r="84" spans="3:11" ht="41.1" customHeight="1" x14ac:dyDescent="0.25">
      <c r="C84" s="81" t="s">
        <v>4733</v>
      </c>
      <c r="D84" s="81"/>
      <c r="E84" s="81"/>
      <c r="F84" s="81"/>
      <c r="G84" s="81"/>
      <c r="H84" s="81"/>
      <c r="I84" s="81"/>
      <c r="J84" s="81"/>
      <c r="K84" s="81"/>
    </row>
    <row r="86" spans="3:11" x14ac:dyDescent="0.25">
      <c r="C86" s="77" t="s">
        <v>4788</v>
      </c>
      <c r="E86" s="77" t="s">
        <v>4789</v>
      </c>
      <c r="F86" s="78"/>
    </row>
    <row r="87" spans="3:11" x14ac:dyDescent="0.25">
      <c r="E87" s="2" t="s">
        <v>4832</v>
      </c>
    </row>
  </sheetData>
  <mergeCells count="1">
    <mergeCell ref="C84:K84"/>
  </mergeCells>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
  <dimension ref="A1:IV79"/>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2801</v>
      </c>
      <c r="J2" s="38" t="s">
        <v>4517</v>
      </c>
    </row>
    <row r="3" spans="1:54" ht="16.5" x14ac:dyDescent="0.3">
      <c r="C3" s="1" t="s">
        <v>26</v>
      </c>
      <c r="D3" s="21" t="s">
        <v>2802</v>
      </c>
      <c r="F3" s="71" t="s">
        <v>4727</v>
      </c>
      <c r="G3" s="13" t="s">
        <v>4461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128780</v>
      </c>
      <c r="G10" s="24">
        <v>1986.95</v>
      </c>
      <c r="H10" s="24">
        <v>27.17</v>
      </c>
      <c r="I10" s="31"/>
      <c r="J10" s="31"/>
      <c r="K10" s="35"/>
    </row>
    <row r="11" spans="1:54" x14ac:dyDescent="0.25">
      <c r="B11" s="8" t="s">
        <v>58</v>
      </c>
      <c r="C11" s="57" t="s">
        <v>59</v>
      </c>
      <c r="D11" s="54" t="s">
        <v>60</v>
      </c>
      <c r="E11" s="6" t="s">
        <v>57</v>
      </c>
      <c r="F11" s="19">
        <v>47792</v>
      </c>
      <c r="G11" s="24">
        <v>1812.94</v>
      </c>
      <c r="H11" s="24">
        <v>24.79</v>
      </c>
      <c r="I11" s="31"/>
      <c r="J11" s="31"/>
      <c r="K11" s="35"/>
    </row>
    <row r="12" spans="1:54" x14ac:dyDescent="0.25">
      <c r="B12" s="8" t="s">
        <v>334</v>
      </c>
      <c r="C12" s="57" t="s">
        <v>335</v>
      </c>
      <c r="D12" s="54" t="s">
        <v>336</v>
      </c>
      <c r="E12" s="6" t="s">
        <v>57</v>
      </c>
      <c r="F12" s="19">
        <v>49928</v>
      </c>
      <c r="G12" s="24">
        <v>731.99</v>
      </c>
      <c r="H12" s="24">
        <v>10.01</v>
      </c>
      <c r="I12" s="31"/>
      <c r="J12" s="31"/>
      <c r="K12" s="35"/>
    </row>
    <row r="13" spans="1:54" x14ac:dyDescent="0.25">
      <c r="B13" s="8" t="s">
        <v>160</v>
      </c>
      <c r="C13" s="57" t="s">
        <v>161</v>
      </c>
      <c r="D13" s="54" t="s">
        <v>162</v>
      </c>
      <c r="E13" s="6" t="s">
        <v>57</v>
      </c>
      <c r="F13" s="19">
        <v>54734</v>
      </c>
      <c r="G13" s="24">
        <v>696.57</v>
      </c>
      <c r="H13" s="24">
        <v>9.5299999999999994</v>
      </c>
      <c r="I13" s="31"/>
      <c r="J13" s="31"/>
      <c r="K13" s="35"/>
    </row>
    <row r="14" spans="1:54" x14ac:dyDescent="0.25">
      <c r="B14" s="8" t="s">
        <v>356</v>
      </c>
      <c r="C14" s="57" t="s">
        <v>357</v>
      </c>
      <c r="D14" s="54" t="s">
        <v>358</v>
      </c>
      <c r="E14" s="6" t="s">
        <v>57</v>
      </c>
      <c r="F14" s="19">
        <v>123596</v>
      </c>
      <c r="G14" s="24">
        <v>582.51</v>
      </c>
      <c r="H14" s="24">
        <v>7.97</v>
      </c>
      <c r="I14" s="31"/>
      <c r="J14" s="31"/>
      <c r="K14" s="35"/>
    </row>
    <row r="15" spans="1:54" x14ac:dyDescent="0.25">
      <c r="B15" s="8" t="s">
        <v>229</v>
      </c>
      <c r="C15" s="57" t="s">
        <v>230</v>
      </c>
      <c r="D15" s="54" t="s">
        <v>231</v>
      </c>
      <c r="E15" s="6" t="s">
        <v>57</v>
      </c>
      <c r="F15" s="19">
        <v>8039</v>
      </c>
      <c r="G15" s="24">
        <v>506.05</v>
      </c>
      <c r="H15" s="24">
        <v>6.92</v>
      </c>
      <c r="I15" s="31"/>
      <c r="J15" s="31"/>
      <c r="K15" s="35"/>
    </row>
    <row r="16" spans="1:54" x14ac:dyDescent="0.25">
      <c r="B16" s="8" t="s">
        <v>139</v>
      </c>
      <c r="C16" s="57" t="s">
        <v>140</v>
      </c>
      <c r="D16" s="54" t="s">
        <v>141</v>
      </c>
      <c r="E16" s="6" t="s">
        <v>57</v>
      </c>
      <c r="F16" s="19">
        <v>5350</v>
      </c>
      <c r="G16" s="24">
        <v>335.68</v>
      </c>
      <c r="H16" s="24">
        <v>4.59</v>
      </c>
      <c r="I16" s="31"/>
      <c r="J16" s="31"/>
      <c r="K16" s="35"/>
    </row>
    <row r="17" spans="2:11" x14ac:dyDescent="0.25">
      <c r="B17" s="8" t="s">
        <v>814</v>
      </c>
      <c r="C17" s="57" t="s">
        <v>815</v>
      </c>
      <c r="D17" s="54" t="s">
        <v>816</v>
      </c>
      <c r="E17" s="6" t="s">
        <v>57</v>
      </c>
      <c r="F17" s="19">
        <v>4517</v>
      </c>
      <c r="G17" s="24">
        <v>333.78</v>
      </c>
      <c r="H17" s="24">
        <v>4.5599999999999996</v>
      </c>
      <c r="I17" s="31"/>
      <c r="J17" s="31"/>
      <c r="K17" s="35"/>
    </row>
    <row r="18" spans="2:11" x14ac:dyDescent="0.25">
      <c r="B18" s="8" t="s">
        <v>2803</v>
      </c>
      <c r="C18" s="57" t="s">
        <v>2804</v>
      </c>
      <c r="D18" s="54" t="s">
        <v>2805</v>
      </c>
      <c r="E18" s="6" t="s">
        <v>57</v>
      </c>
      <c r="F18" s="19">
        <v>7277</v>
      </c>
      <c r="G18" s="24">
        <v>199.37</v>
      </c>
      <c r="H18" s="24">
        <v>2.73</v>
      </c>
      <c r="I18" s="31"/>
      <c r="J18" s="31"/>
      <c r="K18" s="35"/>
    </row>
    <row r="19" spans="2:11" x14ac:dyDescent="0.25">
      <c r="B19" s="8" t="s">
        <v>121</v>
      </c>
      <c r="C19" s="57" t="s">
        <v>122</v>
      </c>
      <c r="D19" s="54" t="s">
        <v>123</v>
      </c>
      <c r="E19" s="6" t="s">
        <v>124</v>
      </c>
      <c r="F19" s="19">
        <v>2409</v>
      </c>
      <c r="G19" s="24">
        <v>126.59</v>
      </c>
      <c r="H19" s="24">
        <v>1.73</v>
      </c>
      <c r="I19" s="31"/>
      <c r="J19" s="31"/>
      <c r="K19" s="35"/>
    </row>
    <row r="20" spans="2:11" x14ac:dyDescent="0.25">
      <c r="C20" s="58" t="s">
        <v>39</v>
      </c>
      <c r="D20" s="54"/>
      <c r="E20" s="6"/>
      <c r="F20" s="19"/>
      <c r="G20" s="25">
        <v>7312.43</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1.38</v>
      </c>
      <c r="H60" s="24">
        <v>0.02</v>
      </c>
      <c r="I60" s="31"/>
      <c r="J60" s="31"/>
      <c r="K60" s="35"/>
    </row>
    <row r="61" spans="1:54" x14ac:dyDescent="0.25">
      <c r="C61" s="58" t="s">
        <v>39</v>
      </c>
      <c r="D61" s="54"/>
      <c r="E61" s="6"/>
      <c r="F61" s="19"/>
      <c r="G61" s="25">
        <v>1.38</v>
      </c>
      <c r="H61" s="25">
        <v>0.02</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4705</v>
      </c>
      <c r="D64" s="54"/>
      <c r="E64" s="6"/>
      <c r="F64" s="19"/>
      <c r="G64" s="24" t="s">
        <v>2</v>
      </c>
      <c r="H64" s="24" t="s">
        <v>2</v>
      </c>
      <c r="I64" s="31"/>
      <c r="J64" s="31"/>
      <c r="K64" s="35"/>
      <c r="L64" s="3"/>
      <c r="AI64" s="3"/>
      <c r="AV64" s="3"/>
      <c r="AX64" s="3"/>
      <c r="BB64" s="3"/>
    </row>
    <row r="65" spans="2:11" x14ac:dyDescent="0.25">
      <c r="B65" s="8"/>
      <c r="C65" s="57" t="s">
        <v>40</v>
      </c>
      <c r="D65" s="54"/>
      <c r="E65" s="6"/>
      <c r="F65" s="19"/>
      <c r="G65" s="24">
        <v>-1.37</v>
      </c>
      <c r="H65" s="24">
        <v>-0.02</v>
      </c>
      <c r="I65" s="31"/>
      <c r="J65" s="31"/>
      <c r="K65" s="35"/>
    </row>
    <row r="66" spans="2:11" x14ac:dyDescent="0.25">
      <c r="C66" s="58" t="s">
        <v>39</v>
      </c>
      <c r="D66" s="54"/>
      <c r="E66" s="6"/>
      <c r="F66" s="19"/>
      <c r="G66" s="25">
        <v>-1.37</v>
      </c>
      <c r="H66" s="25">
        <v>-0.02</v>
      </c>
      <c r="I66" s="31"/>
      <c r="J66" s="31"/>
      <c r="K66" s="35"/>
    </row>
    <row r="67" spans="2:11" x14ac:dyDescent="0.25">
      <c r="C67" s="57"/>
      <c r="D67" s="54"/>
      <c r="E67" s="6"/>
      <c r="F67" s="19"/>
      <c r="G67" s="24"/>
      <c r="H67" s="24"/>
      <c r="I67" s="31"/>
      <c r="J67" s="31"/>
      <c r="K67" s="35"/>
    </row>
    <row r="68" spans="2:11" x14ac:dyDescent="0.25">
      <c r="C68" s="60" t="s">
        <v>41</v>
      </c>
      <c r="D68" s="55"/>
      <c r="E68" s="5"/>
      <c r="F68" s="20"/>
      <c r="G68" s="26">
        <v>7312.44</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7" t="s">
        <v>4788</v>
      </c>
      <c r="E78" s="77" t="s">
        <v>4789</v>
      </c>
      <c r="F78" s="78"/>
    </row>
    <row r="79" spans="2:11" x14ac:dyDescent="0.25">
      <c r="E79" s="2" t="s">
        <v>4833</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
  <dimension ref="A1:IV79"/>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2806</v>
      </c>
      <c r="J2" s="38" t="s">
        <v>4517</v>
      </c>
    </row>
    <row r="3" spans="1:54" ht="16.5" x14ac:dyDescent="0.3">
      <c r="C3" s="1" t="s">
        <v>26</v>
      </c>
      <c r="D3" s="21" t="s">
        <v>2807</v>
      </c>
      <c r="F3" s="71" t="s">
        <v>4727</v>
      </c>
      <c r="G3" s="13" t="s">
        <v>4462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627425</v>
      </c>
      <c r="G10" s="24">
        <v>10724.26</v>
      </c>
      <c r="H10" s="24">
        <v>26.38</v>
      </c>
      <c r="I10" s="31"/>
      <c r="J10" s="31"/>
      <c r="K10" s="35"/>
    </row>
    <row r="11" spans="1:54" x14ac:dyDescent="0.25">
      <c r="B11" s="8" t="s">
        <v>61</v>
      </c>
      <c r="C11" s="57" t="s">
        <v>62</v>
      </c>
      <c r="D11" s="54" t="s">
        <v>63</v>
      </c>
      <c r="E11" s="6" t="s">
        <v>53</v>
      </c>
      <c r="F11" s="19">
        <v>1005347</v>
      </c>
      <c r="G11" s="24">
        <v>10019.290000000001</v>
      </c>
      <c r="H11" s="24">
        <v>24.64</v>
      </c>
      <c r="I11" s="31"/>
      <c r="J11" s="31"/>
      <c r="K11" s="35"/>
    </row>
    <row r="12" spans="1:54" x14ac:dyDescent="0.25">
      <c r="B12" s="8" t="s">
        <v>965</v>
      </c>
      <c r="C12" s="57" t="s">
        <v>709</v>
      </c>
      <c r="D12" s="54" t="s">
        <v>966</v>
      </c>
      <c r="E12" s="6" t="s">
        <v>53</v>
      </c>
      <c r="F12" s="19">
        <v>277111</v>
      </c>
      <c r="G12" s="24">
        <v>4430.87</v>
      </c>
      <c r="H12" s="24">
        <v>10.9</v>
      </c>
      <c r="I12" s="31"/>
      <c r="J12" s="31"/>
      <c r="K12" s="35"/>
    </row>
    <row r="13" spans="1:54" x14ac:dyDescent="0.25">
      <c r="B13" s="8" t="s">
        <v>129</v>
      </c>
      <c r="C13" s="57" t="s">
        <v>130</v>
      </c>
      <c r="D13" s="54" t="s">
        <v>131</v>
      </c>
      <c r="E13" s="6" t="s">
        <v>53</v>
      </c>
      <c r="F13" s="19">
        <v>230695</v>
      </c>
      <c r="G13" s="24">
        <v>4401.8900000000003</v>
      </c>
      <c r="H13" s="24">
        <v>10.83</v>
      </c>
      <c r="I13" s="31"/>
      <c r="J13" s="31"/>
      <c r="K13" s="35"/>
    </row>
    <row r="14" spans="1:54" x14ac:dyDescent="0.25">
      <c r="B14" s="8" t="s">
        <v>68</v>
      </c>
      <c r="C14" s="57" t="s">
        <v>69</v>
      </c>
      <c r="D14" s="54" t="s">
        <v>70</v>
      </c>
      <c r="E14" s="6" t="s">
        <v>53</v>
      </c>
      <c r="F14" s="19">
        <v>397794</v>
      </c>
      <c r="G14" s="24">
        <v>4384.88</v>
      </c>
      <c r="H14" s="24">
        <v>10.79</v>
      </c>
      <c r="I14" s="31"/>
      <c r="J14" s="31"/>
      <c r="K14" s="35"/>
    </row>
    <row r="15" spans="1:54" x14ac:dyDescent="0.25">
      <c r="B15" s="8" t="s">
        <v>884</v>
      </c>
      <c r="C15" s="57" t="s">
        <v>706</v>
      </c>
      <c r="D15" s="54" t="s">
        <v>885</v>
      </c>
      <c r="E15" s="6" t="s">
        <v>53</v>
      </c>
      <c r="F15" s="19">
        <v>1309407</v>
      </c>
      <c r="G15" s="24">
        <v>2044.64</v>
      </c>
      <c r="H15" s="24">
        <v>5.03</v>
      </c>
      <c r="I15" s="31"/>
      <c r="J15" s="31"/>
      <c r="K15" s="35"/>
    </row>
    <row r="16" spans="1:54" x14ac:dyDescent="0.25">
      <c r="B16" s="8" t="s">
        <v>2131</v>
      </c>
      <c r="C16" s="57" t="s">
        <v>1246</v>
      </c>
      <c r="D16" s="54" t="s">
        <v>2132</v>
      </c>
      <c r="E16" s="6" t="s">
        <v>53</v>
      </c>
      <c r="F16" s="19">
        <v>2229581</v>
      </c>
      <c r="G16" s="24">
        <v>1982.1</v>
      </c>
      <c r="H16" s="24">
        <v>4.88</v>
      </c>
      <c r="I16" s="31"/>
      <c r="J16" s="31"/>
      <c r="K16" s="35"/>
    </row>
    <row r="17" spans="2:11" x14ac:dyDescent="0.25">
      <c r="B17" s="8" t="s">
        <v>1977</v>
      </c>
      <c r="C17" s="57" t="s">
        <v>1978</v>
      </c>
      <c r="D17" s="54" t="s">
        <v>1979</v>
      </c>
      <c r="E17" s="6" t="s">
        <v>53</v>
      </c>
      <c r="F17" s="19">
        <v>442688</v>
      </c>
      <c r="G17" s="24">
        <v>1068.6500000000001</v>
      </c>
      <c r="H17" s="24">
        <v>2.63</v>
      </c>
      <c r="I17" s="31"/>
      <c r="J17" s="31"/>
      <c r="K17" s="35"/>
    </row>
    <row r="18" spans="2:11" x14ac:dyDescent="0.25">
      <c r="B18" s="8" t="s">
        <v>2012</v>
      </c>
      <c r="C18" s="57" t="s">
        <v>2013</v>
      </c>
      <c r="D18" s="54" t="s">
        <v>2014</v>
      </c>
      <c r="E18" s="6" t="s">
        <v>53</v>
      </c>
      <c r="F18" s="19">
        <v>348827</v>
      </c>
      <c r="G18" s="24">
        <v>974.27</v>
      </c>
      <c r="H18" s="24">
        <v>2.4</v>
      </c>
      <c r="I18" s="31"/>
      <c r="J18" s="31"/>
      <c r="K18" s="35"/>
    </row>
    <row r="19" spans="2:11" x14ac:dyDescent="0.25">
      <c r="B19" s="8" t="s">
        <v>1844</v>
      </c>
      <c r="C19" s="57" t="s">
        <v>1845</v>
      </c>
      <c r="D19" s="54" t="s">
        <v>1846</v>
      </c>
      <c r="E19" s="6" t="s">
        <v>53</v>
      </c>
      <c r="F19" s="19">
        <v>420057</v>
      </c>
      <c r="G19" s="24">
        <v>625.88</v>
      </c>
      <c r="H19" s="24">
        <v>1.54</v>
      </c>
      <c r="I19" s="31"/>
      <c r="J19" s="31"/>
      <c r="K19" s="35"/>
    </row>
    <row r="20" spans="2:11" x14ac:dyDescent="0.25">
      <c r="C20" s="58" t="s">
        <v>39</v>
      </c>
      <c r="D20" s="54"/>
      <c r="E20" s="6"/>
      <c r="F20" s="19"/>
      <c r="G20" s="25">
        <v>40656.730000000003</v>
      </c>
      <c r="H20" s="25">
        <v>100.02</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5.63</v>
      </c>
      <c r="H60" s="24">
        <v>0.01</v>
      </c>
      <c r="I60" s="31"/>
      <c r="J60" s="31"/>
      <c r="K60" s="35"/>
    </row>
    <row r="61" spans="1:54" x14ac:dyDescent="0.25">
      <c r="C61" s="58" t="s">
        <v>39</v>
      </c>
      <c r="D61" s="54"/>
      <c r="E61" s="6"/>
      <c r="F61" s="19"/>
      <c r="G61" s="25">
        <v>5.63</v>
      </c>
      <c r="H61" s="25">
        <v>0.01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4705</v>
      </c>
      <c r="D64" s="54"/>
      <c r="E64" s="6"/>
      <c r="F64" s="19"/>
      <c r="G64" s="24" t="s">
        <v>2</v>
      </c>
      <c r="H64" s="24" t="s">
        <v>2</v>
      </c>
      <c r="I64" s="31"/>
      <c r="J64" s="31"/>
      <c r="K64" s="35"/>
      <c r="L64" s="3"/>
      <c r="AI64" s="3"/>
      <c r="AV64" s="3"/>
      <c r="AX64" s="3"/>
      <c r="BB64" s="3"/>
    </row>
    <row r="65" spans="2:11" x14ac:dyDescent="0.25">
      <c r="B65" s="8"/>
      <c r="C65" s="57" t="s">
        <v>40</v>
      </c>
      <c r="D65" s="54"/>
      <c r="E65" s="6"/>
      <c r="F65" s="19"/>
      <c r="G65" s="24">
        <v>-5.16</v>
      </c>
      <c r="H65" s="24">
        <v>-0.03</v>
      </c>
      <c r="I65" s="31"/>
      <c r="J65" s="31"/>
      <c r="K65" s="35"/>
    </row>
    <row r="66" spans="2:11" x14ac:dyDescent="0.25">
      <c r="C66" s="58" t="s">
        <v>39</v>
      </c>
      <c r="D66" s="54"/>
      <c r="E66" s="6"/>
      <c r="F66" s="19"/>
      <c r="G66" s="25">
        <v>-5.16</v>
      </c>
      <c r="H66" s="25">
        <v>-0.03</v>
      </c>
      <c r="I66" s="31"/>
      <c r="J66" s="31"/>
      <c r="K66" s="35"/>
    </row>
    <row r="67" spans="2:11" x14ac:dyDescent="0.25">
      <c r="C67" s="57"/>
      <c r="D67" s="54"/>
      <c r="E67" s="6"/>
      <c r="F67" s="19"/>
      <c r="G67" s="24"/>
      <c r="H67" s="24"/>
      <c r="I67" s="31"/>
      <c r="J67" s="31"/>
      <c r="K67" s="35"/>
    </row>
    <row r="68" spans="2:11" x14ac:dyDescent="0.25">
      <c r="C68" s="60" t="s">
        <v>41</v>
      </c>
      <c r="D68" s="55"/>
      <c r="E68" s="5"/>
      <c r="F68" s="20"/>
      <c r="G68" s="26">
        <v>40657.199999999997</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7" t="s">
        <v>4788</v>
      </c>
      <c r="E78" s="77" t="s">
        <v>4789</v>
      </c>
      <c r="F78" s="78"/>
    </row>
    <row r="79" spans="2:11" x14ac:dyDescent="0.25">
      <c r="E79" s="2" t="s">
        <v>4834</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
  <dimension ref="A1:IV116"/>
  <sheetViews>
    <sheetView showGridLines="0" zoomScale="90" zoomScaleNormal="90" workbookViewId="0">
      <pane ySplit="6" topLeftCell="A9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2808</v>
      </c>
      <c r="J2" s="38" t="s">
        <v>4517</v>
      </c>
    </row>
    <row r="3" spans="1:54" ht="16.5" x14ac:dyDescent="0.3">
      <c r="C3" s="1" t="s">
        <v>26</v>
      </c>
      <c r="D3" s="21" t="s">
        <v>2809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1105880</v>
      </c>
      <c r="G10" s="24">
        <v>18902.25</v>
      </c>
      <c r="H10" s="24">
        <v>9.15</v>
      </c>
      <c r="I10" s="31"/>
      <c r="J10" s="31"/>
      <c r="K10" s="35"/>
    </row>
    <row r="11" spans="1:54" x14ac:dyDescent="0.25">
      <c r="B11" s="8" t="s">
        <v>61</v>
      </c>
      <c r="C11" s="57" t="s">
        <v>62</v>
      </c>
      <c r="D11" s="54" t="s">
        <v>63</v>
      </c>
      <c r="E11" s="6" t="s">
        <v>53</v>
      </c>
      <c r="F11" s="19">
        <v>1196300</v>
      </c>
      <c r="G11" s="24">
        <v>11922.33</v>
      </c>
      <c r="H11" s="24">
        <v>5.77</v>
      </c>
      <c r="I11" s="31"/>
      <c r="J11" s="31"/>
      <c r="K11" s="35"/>
    </row>
    <row r="12" spans="1:54" x14ac:dyDescent="0.25">
      <c r="B12" s="8" t="s">
        <v>54</v>
      </c>
      <c r="C12" s="57" t="s">
        <v>55</v>
      </c>
      <c r="D12" s="54" t="s">
        <v>56</v>
      </c>
      <c r="E12" s="6" t="s">
        <v>57</v>
      </c>
      <c r="F12" s="19">
        <v>697000</v>
      </c>
      <c r="G12" s="24">
        <v>10754.01</v>
      </c>
      <c r="H12" s="24">
        <v>5.21</v>
      </c>
      <c r="I12" s="31"/>
      <c r="J12" s="31"/>
      <c r="K12" s="35"/>
    </row>
    <row r="13" spans="1:54" x14ac:dyDescent="0.25">
      <c r="B13" s="8" t="s">
        <v>86</v>
      </c>
      <c r="C13" s="57" t="s">
        <v>87</v>
      </c>
      <c r="D13" s="54" t="s">
        <v>88</v>
      </c>
      <c r="E13" s="6" t="s">
        <v>78</v>
      </c>
      <c r="F13" s="19">
        <v>80300</v>
      </c>
      <c r="G13" s="24">
        <v>8272.7900000000009</v>
      </c>
      <c r="H13" s="24">
        <v>4.01</v>
      </c>
      <c r="I13" s="31"/>
      <c r="J13" s="31"/>
      <c r="K13" s="35"/>
    </row>
    <row r="14" spans="1:54" x14ac:dyDescent="0.25">
      <c r="B14" s="8" t="s">
        <v>68</v>
      </c>
      <c r="C14" s="57" t="s">
        <v>69</v>
      </c>
      <c r="D14" s="54" t="s">
        <v>70</v>
      </c>
      <c r="E14" s="6" t="s">
        <v>53</v>
      </c>
      <c r="F14" s="19">
        <v>729000</v>
      </c>
      <c r="G14" s="24">
        <v>8035.77</v>
      </c>
      <c r="H14" s="24">
        <v>3.89</v>
      </c>
      <c r="I14" s="31"/>
      <c r="J14" s="31"/>
      <c r="K14" s="35"/>
    </row>
    <row r="15" spans="1:54" x14ac:dyDescent="0.25">
      <c r="B15" s="8" t="s">
        <v>79</v>
      </c>
      <c r="C15" s="57" t="s">
        <v>80</v>
      </c>
      <c r="D15" s="54" t="s">
        <v>81</v>
      </c>
      <c r="E15" s="6" t="s">
        <v>82</v>
      </c>
      <c r="F15" s="19">
        <v>162940</v>
      </c>
      <c r="G15" s="24">
        <v>7617.2</v>
      </c>
      <c r="H15" s="24">
        <v>3.69</v>
      </c>
      <c r="I15" s="31"/>
      <c r="J15" s="31"/>
      <c r="K15" s="35"/>
    </row>
    <row r="16" spans="1:54" x14ac:dyDescent="0.25">
      <c r="B16" s="8" t="s">
        <v>71</v>
      </c>
      <c r="C16" s="57" t="s">
        <v>72</v>
      </c>
      <c r="D16" s="54" t="s">
        <v>73</v>
      </c>
      <c r="E16" s="6" t="s">
        <v>74</v>
      </c>
      <c r="F16" s="19">
        <v>72300</v>
      </c>
      <c r="G16" s="24">
        <v>7593.71</v>
      </c>
      <c r="H16" s="24">
        <v>3.68</v>
      </c>
      <c r="I16" s="31"/>
      <c r="J16" s="31"/>
      <c r="K16" s="35"/>
    </row>
    <row r="17" spans="2:11" x14ac:dyDescent="0.25">
      <c r="B17" s="8" t="s">
        <v>64</v>
      </c>
      <c r="C17" s="57" t="s">
        <v>65</v>
      </c>
      <c r="D17" s="54" t="s">
        <v>66</v>
      </c>
      <c r="E17" s="6" t="s">
        <v>67</v>
      </c>
      <c r="F17" s="19">
        <v>209899</v>
      </c>
      <c r="G17" s="24">
        <v>7401.04</v>
      </c>
      <c r="H17" s="24">
        <v>3.58</v>
      </c>
      <c r="I17" s="31"/>
      <c r="J17" s="31"/>
      <c r="K17" s="35"/>
    </row>
    <row r="18" spans="2:11" x14ac:dyDescent="0.25">
      <c r="B18" s="8" t="s">
        <v>1821</v>
      </c>
      <c r="C18" s="57" t="s">
        <v>1822</v>
      </c>
      <c r="D18" s="54" t="s">
        <v>1823</v>
      </c>
      <c r="E18" s="6" t="s">
        <v>112</v>
      </c>
      <c r="F18" s="19">
        <v>350000</v>
      </c>
      <c r="G18" s="24">
        <v>6766.2</v>
      </c>
      <c r="H18" s="24">
        <v>3.28</v>
      </c>
      <c r="I18" s="31"/>
      <c r="J18" s="31"/>
      <c r="K18" s="35"/>
    </row>
    <row r="19" spans="2:11" x14ac:dyDescent="0.25">
      <c r="B19" s="8" t="s">
        <v>136</v>
      </c>
      <c r="C19" s="57" t="s">
        <v>137</v>
      </c>
      <c r="D19" s="54" t="s">
        <v>138</v>
      </c>
      <c r="E19" s="6" t="s">
        <v>100</v>
      </c>
      <c r="F19" s="19">
        <v>191000</v>
      </c>
      <c r="G19" s="24">
        <v>6211.22</v>
      </c>
      <c r="H19" s="24">
        <v>3.01</v>
      </c>
      <c r="I19" s="31"/>
      <c r="J19" s="31"/>
      <c r="K19" s="35"/>
    </row>
    <row r="20" spans="2:11" x14ac:dyDescent="0.25">
      <c r="B20" s="8" t="s">
        <v>83</v>
      </c>
      <c r="C20" s="57" t="s">
        <v>84</v>
      </c>
      <c r="D20" s="54" t="s">
        <v>85</v>
      </c>
      <c r="E20" s="6" t="s">
        <v>53</v>
      </c>
      <c r="F20" s="19">
        <v>962820</v>
      </c>
      <c r="G20" s="24">
        <v>6181.79</v>
      </c>
      <c r="H20" s="24">
        <v>2.99</v>
      </c>
      <c r="I20" s="31"/>
      <c r="J20" s="31"/>
      <c r="K20" s="35"/>
    </row>
    <row r="21" spans="2:11" x14ac:dyDescent="0.25">
      <c r="B21" s="8" t="s">
        <v>121</v>
      </c>
      <c r="C21" s="57" t="s">
        <v>122</v>
      </c>
      <c r="D21" s="54" t="s">
        <v>123</v>
      </c>
      <c r="E21" s="6" t="s">
        <v>124</v>
      </c>
      <c r="F21" s="19">
        <v>111000</v>
      </c>
      <c r="G21" s="24">
        <v>5832.99</v>
      </c>
      <c r="H21" s="24">
        <v>2.82</v>
      </c>
      <c r="I21" s="31"/>
      <c r="J21" s="31"/>
      <c r="K21" s="35"/>
    </row>
    <row r="22" spans="2:11" x14ac:dyDescent="0.25">
      <c r="B22" s="8" t="s">
        <v>117</v>
      </c>
      <c r="C22" s="57" t="s">
        <v>118</v>
      </c>
      <c r="D22" s="54" t="s">
        <v>119</v>
      </c>
      <c r="E22" s="6" t="s">
        <v>120</v>
      </c>
      <c r="F22" s="19">
        <v>170000</v>
      </c>
      <c r="G22" s="24">
        <v>5448.5</v>
      </c>
      <c r="H22" s="24">
        <v>2.64</v>
      </c>
      <c r="I22" s="31"/>
      <c r="J22" s="31"/>
      <c r="K22" s="35"/>
    </row>
    <row r="23" spans="2:11" x14ac:dyDescent="0.25">
      <c r="B23" s="8" t="s">
        <v>754</v>
      </c>
      <c r="C23" s="57" t="s">
        <v>755</v>
      </c>
      <c r="D23" s="54" t="s">
        <v>756</v>
      </c>
      <c r="E23" s="6" t="s">
        <v>156</v>
      </c>
      <c r="F23" s="19">
        <v>764508</v>
      </c>
      <c r="G23" s="24">
        <v>5324.42</v>
      </c>
      <c r="H23" s="24">
        <v>2.58</v>
      </c>
      <c r="I23" s="31"/>
      <c r="J23" s="31"/>
      <c r="K23" s="35"/>
    </row>
    <row r="24" spans="2:11" x14ac:dyDescent="0.25">
      <c r="B24" s="8" t="s">
        <v>450</v>
      </c>
      <c r="C24" s="57" t="s">
        <v>451</v>
      </c>
      <c r="D24" s="54" t="s">
        <v>452</v>
      </c>
      <c r="E24" s="6" t="s">
        <v>100</v>
      </c>
      <c r="F24" s="19">
        <v>227615</v>
      </c>
      <c r="G24" s="24">
        <v>5301.38</v>
      </c>
      <c r="H24" s="24">
        <v>2.57</v>
      </c>
      <c r="I24" s="31"/>
      <c r="J24" s="31"/>
      <c r="K24" s="35"/>
    </row>
    <row r="25" spans="2:11" x14ac:dyDescent="0.25">
      <c r="B25" s="8" t="s">
        <v>105</v>
      </c>
      <c r="C25" s="57" t="s">
        <v>106</v>
      </c>
      <c r="D25" s="54" t="s">
        <v>107</v>
      </c>
      <c r="E25" s="6" t="s">
        <v>108</v>
      </c>
      <c r="F25" s="19">
        <v>845000</v>
      </c>
      <c r="G25" s="24">
        <v>5195.4799999999996</v>
      </c>
      <c r="H25" s="24">
        <v>2.52</v>
      </c>
      <c r="I25" s="31"/>
      <c r="J25" s="31"/>
      <c r="K25" s="35"/>
    </row>
    <row r="26" spans="2:11" x14ac:dyDescent="0.25">
      <c r="B26" s="8" t="s">
        <v>93</v>
      </c>
      <c r="C26" s="57" t="s">
        <v>94</v>
      </c>
      <c r="D26" s="54" t="s">
        <v>95</v>
      </c>
      <c r="E26" s="6" t="s">
        <v>96</v>
      </c>
      <c r="F26" s="19">
        <v>397800</v>
      </c>
      <c r="G26" s="24">
        <v>5011.4799999999996</v>
      </c>
      <c r="H26" s="24">
        <v>2.4300000000000002</v>
      </c>
      <c r="I26" s="31"/>
      <c r="J26" s="31"/>
      <c r="K26" s="35"/>
    </row>
    <row r="27" spans="2:11" x14ac:dyDescent="0.25">
      <c r="B27" s="8" t="s">
        <v>262</v>
      </c>
      <c r="C27" s="57" t="s">
        <v>263</v>
      </c>
      <c r="D27" s="54" t="s">
        <v>264</v>
      </c>
      <c r="E27" s="6" t="s">
        <v>156</v>
      </c>
      <c r="F27" s="19">
        <v>1091111</v>
      </c>
      <c r="G27" s="24">
        <v>4782.8900000000003</v>
      </c>
      <c r="H27" s="24">
        <v>2.3199999999999998</v>
      </c>
      <c r="I27" s="31"/>
      <c r="J27" s="31"/>
      <c r="K27" s="35"/>
    </row>
    <row r="28" spans="2:11" x14ac:dyDescent="0.25">
      <c r="B28" s="8" t="s">
        <v>167</v>
      </c>
      <c r="C28" s="57" t="s">
        <v>168</v>
      </c>
      <c r="D28" s="54" t="s">
        <v>169</v>
      </c>
      <c r="E28" s="6" t="s">
        <v>112</v>
      </c>
      <c r="F28" s="19">
        <v>148000</v>
      </c>
      <c r="G28" s="24">
        <v>4740.4399999999996</v>
      </c>
      <c r="H28" s="24">
        <v>2.2999999999999998</v>
      </c>
      <c r="I28" s="31"/>
      <c r="J28" s="31"/>
      <c r="K28" s="35"/>
    </row>
    <row r="29" spans="2:11" x14ac:dyDescent="0.25">
      <c r="B29" s="8" t="s">
        <v>75</v>
      </c>
      <c r="C29" s="57" t="s">
        <v>76</v>
      </c>
      <c r="D29" s="54" t="s">
        <v>77</v>
      </c>
      <c r="E29" s="6" t="s">
        <v>78</v>
      </c>
      <c r="F29" s="19">
        <v>229751</v>
      </c>
      <c r="G29" s="24">
        <v>4654.3</v>
      </c>
      <c r="H29" s="24">
        <v>2.25</v>
      </c>
      <c r="I29" s="31"/>
      <c r="J29" s="31"/>
      <c r="K29" s="35"/>
    </row>
    <row r="30" spans="2:11" x14ac:dyDescent="0.25">
      <c r="B30" s="8" t="s">
        <v>521</v>
      </c>
      <c r="C30" s="57" t="s">
        <v>522</v>
      </c>
      <c r="D30" s="54" t="s">
        <v>523</v>
      </c>
      <c r="E30" s="6" t="s">
        <v>100</v>
      </c>
      <c r="F30" s="19">
        <v>78850</v>
      </c>
      <c r="G30" s="24">
        <v>4637.76</v>
      </c>
      <c r="H30" s="24">
        <v>2.25</v>
      </c>
      <c r="I30" s="31"/>
      <c r="J30" s="31"/>
      <c r="K30" s="35"/>
    </row>
    <row r="31" spans="2:11" x14ac:dyDescent="0.25">
      <c r="B31" s="8" t="s">
        <v>132</v>
      </c>
      <c r="C31" s="57" t="s">
        <v>133</v>
      </c>
      <c r="D31" s="54" t="s">
        <v>134</v>
      </c>
      <c r="E31" s="6" t="s">
        <v>135</v>
      </c>
      <c r="F31" s="19">
        <v>118000</v>
      </c>
      <c r="G31" s="24">
        <v>4606.6000000000004</v>
      </c>
      <c r="H31" s="24">
        <v>2.23</v>
      </c>
      <c r="I31" s="31"/>
      <c r="J31" s="31"/>
      <c r="K31" s="35"/>
    </row>
    <row r="32" spans="2:11" x14ac:dyDescent="0.25">
      <c r="B32" s="8" t="s">
        <v>232</v>
      </c>
      <c r="C32" s="57" t="s">
        <v>233</v>
      </c>
      <c r="D32" s="54" t="s">
        <v>234</v>
      </c>
      <c r="E32" s="6" t="s">
        <v>135</v>
      </c>
      <c r="F32" s="19">
        <v>19700</v>
      </c>
      <c r="G32" s="24">
        <v>4501.7</v>
      </c>
      <c r="H32" s="24">
        <v>2.1800000000000002</v>
      </c>
      <c r="I32" s="31"/>
      <c r="J32" s="31"/>
      <c r="K32" s="35"/>
    </row>
    <row r="33" spans="2:11" x14ac:dyDescent="0.25">
      <c r="B33" s="8" t="s">
        <v>109</v>
      </c>
      <c r="C33" s="57" t="s">
        <v>110</v>
      </c>
      <c r="D33" s="54" t="s">
        <v>111</v>
      </c>
      <c r="E33" s="6" t="s">
        <v>112</v>
      </c>
      <c r="F33" s="19">
        <v>647659</v>
      </c>
      <c r="G33" s="24">
        <v>4174.16</v>
      </c>
      <c r="H33" s="24">
        <v>2.02</v>
      </c>
      <c r="I33" s="31"/>
      <c r="J33" s="31"/>
      <c r="K33" s="35"/>
    </row>
    <row r="34" spans="2:11" x14ac:dyDescent="0.25">
      <c r="B34" s="8" t="s">
        <v>265</v>
      </c>
      <c r="C34" s="57" t="s">
        <v>266</v>
      </c>
      <c r="D34" s="54" t="s">
        <v>267</v>
      </c>
      <c r="E34" s="6" t="s">
        <v>112</v>
      </c>
      <c r="F34" s="19">
        <v>19636</v>
      </c>
      <c r="G34" s="24">
        <v>3143.11</v>
      </c>
      <c r="H34" s="24">
        <v>1.52</v>
      </c>
      <c r="I34" s="31"/>
      <c r="J34" s="31"/>
      <c r="K34" s="35"/>
    </row>
    <row r="35" spans="2:11" x14ac:dyDescent="0.25">
      <c r="B35" s="8" t="s">
        <v>113</v>
      </c>
      <c r="C35" s="57" t="s">
        <v>114</v>
      </c>
      <c r="D35" s="54" t="s">
        <v>115</v>
      </c>
      <c r="E35" s="6" t="s">
        <v>116</v>
      </c>
      <c r="F35" s="19">
        <v>7880</v>
      </c>
      <c r="G35" s="24">
        <v>3034.8</v>
      </c>
      <c r="H35" s="24">
        <v>1.47</v>
      </c>
      <c r="I35" s="31"/>
      <c r="J35" s="31"/>
      <c r="K35" s="35"/>
    </row>
    <row r="36" spans="2:11" x14ac:dyDescent="0.25">
      <c r="B36" s="8" t="s">
        <v>1953</v>
      </c>
      <c r="C36" s="57" t="s">
        <v>1954</v>
      </c>
      <c r="D36" s="54" t="s">
        <v>1955</v>
      </c>
      <c r="E36" s="6" t="s">
        <v>145</v>
      </c>
      <c r="F36" s="19">
        <v>415000</v>
      </c>
      <c r="G36" s="24">
        <v>3014.56</v>
      </c>
      <c r="H36" s="24">
        <v>1.46</v>
      </c>
      <c r="I36" s="31"/>
      <c r="J36" s="31"/>
      <c r="K36" s="35"/>
    </row>
    <row r="37" spans="2:11" x14ac:dyDescent="0.25">
      <c r="B37" s="8" t="s">
        <v>149</v>
      </c>
      <c r="C37" s="57" t="s">
        <v>150</v>
      </c>
      <c r="D37" s="54" t="s">
        <v>151</v>
      </c>
      <c r="E37" s="6" t="s">
        <v>152</v>
      </c>
      <c r="F37" s="19">
        <v>1522008</v>
      </c>
      <c r="G37" s="24">
        <v>2647.53</v>
      </c>
      <c r="H37" s="24">
        <v>1.28</v>
      </c>
      <c r="I37" s="31"/>
      <c r="J37" s="31"/>
      <c r="K37" s="35"/>
    </row>
    <row r="38" spans="2:11" x14ac:dyDescent="0.25">
      <c r="B38" s="8" t="s">
        <v>1812</v>
      </c>
      <c r="C38" s="57" t="s">
        <v>1813</v>
      </c>
      <c r="D38" s="54" t="s">
        <v>1814</v>
      </c>
      <c r="E38" s="6" t="s">
        <v>145</v>
      </c>
      <c r="F38" s="19">
        <v>112000</v>
      </c>
      <c r="G38" s="24">
        <v>2514.0100000000002</v>
      </c>
      <c r="H38" s="24">
        <v>1.22</v>
      </c>
      <c r="I38" s="31"/>
      <c r="J38" s="31"/>
      <c r="K38" s="35"/>
    </row>
    <row r="39" spans="2:11" x14ac:dyDescent="0.25">
      <c r="B39" s="8" t="s">
        <v>465</v>
      </c>
      <c r="C39" s="57" t="s">
        <v>466</v>
      </c>
      <c r="D39" s="54" t="s">
        <v>467</v>
      </c>
      <c r="E39" s="6" t="s">
        <v>244</v>
      </c>
      <c r="F39" s="19">
        <v>175000</v>
      </c>
      <c r="G39" s="24">
        <v>2485.1799999999998</v>
      </c>
      <c r="H39" s="24">
        <v>1.2</v>
      </c>
      <c r="I39" s="31"/>
      <c r="J39" s="31"/>
      <c r="K39" s="35"/>
    </row>
    <row r="40" spans="2:11" x14ac:dyDescent="0.25">
      <c r="B40" s="8" t="s">
        <v>2810</v>
      </c>
      <c r="C40" s="57" t="s">
        <v>1005</v>
      </c>
      <c r="D40" s="54" t="s">
        <v>1006</v>
      </c>
      <c r="E40" s="6" t="s">
        <v>96</v>
      </c>
      <c r="F40" s="19">
        <v>2728420</v>
      </c>
      <c r="G40" s="24">
        <v>2395.2800000000002</v>
      </c>
      <c r="H40" s="24">
        <v>1.1599999999999999</v>
      </c>
      <c r="I40" s="31"/>
      <c r="J40" s="31"/>
      <c r="K40" s="35" t="s">
        <v>4737</v>
      </c>
    </row>
    <row r="41" spans="2:11" x14ac:dyDescent="0.25">
      <c r="B41" s="8" t="s">
        <v>919</v>
      </c>
      <c r="C41" s="57" t="s">
        <v>920</v>
      </c>
      <c r="D41" s="54" t="s">
        <v>921</v>
      </c>
      <c r="E41" s="6" t="s">
        <v>100</v>
      </c>
      <c r="F41" s="19">
        <v>210000</v>
      </c>
      <c r="G41" s="24">
        <v>2338.14</v>
      </c>
      <c r="H41" s="24">
        <v>1.1299999999999999</v>
      </c>
      <c r="I41" s="31"/>
      <c r="J41" s="31"/>
      <c r="K41" s="35"/>
    </row>
    <row r="42" spans="2:11" x14ac:dyDescent="0.25">
      <c r="B42" s="8" t="s">
        <v>365</v>
      </c>
      <c r="C42" s="57" t="s">
        <v>366</v>
      </c>
      <c r="D42" s="54" t="s">
        <v>367</v>
      </c>
      <c r="E42" s="6" t="s">
        <v>100</v>
      </c>
      <c r="F42" s="19">
        <v>63100</v>
      </c>
      <c r="G42" s="24">
        <v>2328.0700000000002</v>
      </c>
      <c r="H42" s="24">
        <v>1.1299999999999999</v>
      </c>
      <c r="I42" s="31"/>
      <c r="J42" s="31"/>
      <c r="K42" s="35"/>
    </row>
    <row r="43" spans="2:11" x14ac:dyDescent="0.25">
      <c r="B43" s="8" t="s">
        <v>790</v>
      </c>
      <c r="C43" s="57" t="s">
        <v>791</v>
      </c>
      <c r="D43" s="54" t="s">
        <v>792</v>
      </c>
      <c r="E43" s="6" t="s">
        <v>104</v>
      </c>
      <c r="F43" s="19">
        <v>681400</v>
      </c>
      <c r="G43" s="24">
        <v>1992.07</v>
      </c>
      <c r="H43" s="24">
        <v>0.96</v>
      </c>
      <c r="I43" s="31"/>
      <c r="J43" s="31"/>
      <c r="K43" s="35"/>
    </row>
    <row r="44" spans="2:11" x14ac:dyDescent="0.25">
      <c r="B44" s="8" t="s">
        <v>2811</v>
      </c>
      <c r="C44" s="57" t="s">
        <v>2812</v>
      </c>
      <c r="D44" s="54" t="s">
        <v>2813</v>
      </c>
      <c r="E44" s="6" t="s">
        <v>810</v>
      </c>
      <c r="F44" s="19">
        <v>60000</v>
      </c>
      <c r="G44" s="24">
        <v>1918.83</v>
      </c>
      <c r="H44" s="24">
        <v>0.93</v>
      </c>
      <c r="I44" s="31"/>
      <c r="J44" s="31"/>
      <c r="K44" s="35"/>
    </row>
    <row r="45" spans="2:11" x14ac:dyDescent="0.25">
      <c r="B45" s="8" t="s">
        <v>291</v>
      </c>
      <c r="C45" s="57" t="s">
        <v>292</v>
      </c>
      <c r="D45" s="54" t="s">
        <v>293</v>
      </c>
      <c r="E45" s="6" t="s">
        <v>74</v>
      </c>
      <c r="F45" s="19">
        <v>485000</v>
      </c>
      <c r="G45" s="24">
        <v>1855.13</v>
      </c>
      <c r="H45" s="24">
        <v>0.9</v>
      </c>
      <c r="I45" s="31"/>
      <c r="J45" s="31"/>
      <c r="K45" s="35"/>
    </row>
    <row r="46" spans="2:11" x14ac:dyDescent="0.25">
      <c r="B46" s="8" t="s">
        <v>772</v>
      </c>
      <c r="C46" s="57" t="s">
        <v>773</v>
      </c>
      <c r="D46" s="54" t="s">
        <v>774</v>
      </c>
      <c r="E46" s="6" t="s">
        <v>104</v>
      </c>
      <c r="F46" s="19">
        <v>19234</v>
      </c>
      <c r="G46" s="24">
        <v>1459.56</v>
      </c>
      <c r="H46" s="24">
        <v>0.71</v>
      </c>
      <c r="I46" s="31"/>
      <c r="J46" s="31"/>
      <c r="K46" s="35"/>
    </row>
    <row r="47" spans="2:11" x14ac:dyDescent="0.25">
      <c r="C47" s="58" t="s">
        <v>39</v>
      </c>
      <c r="D47" s="54"/>
      <c r="E47" s="6"/>
      <c r="F47" s="19"/>
      <c r="G47" s="25">
        <v>194996.68</v>
      </c>
      <c r="H47" s="25">
        <v>94.44</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2814</v>
      </c>
      <c r="C55" s="57" t="s">
        <v>1196</v>
      </c>
      <c r="D55" s="54" t="s">
        <v>2815</v>
      </c>
      <c r="E55" s="6" t="s">
        <v>579</v>
      </c>
      <c r="F55" s="19">
        <v>50</v>
      </c>
      <c r="G55" s="24">
        <v>498.34</v>
      </c>
      <c r="H55" s="24">
        <v>0.24</v>
      </c>
      <c r="I55" s="31">
        <v>7.7847999999999997</v>
      </c>
      <c r="J55" s="31"/>
      <c r="K55" s="35" t="s">
        <v>580</v>
      </c>
    </row>
    <row r="56" spans="1:11" x14ac:dyDescent="0.25">
      <c r="C56" s="58" t="s">
        <v>39</v>
      </c>
      <c r="D56" s="54"/>
      <c r="E56" s="6"/>
      <c r="F56" s="19"/>
      <c r="G56" s="25">
        <v>498.34</v>
      </c>
      <c r="H56" s="25">
        <v>0.24</v>
      </c>
      <c r="I56" s="31"/>
      <c r="J56" s="31"/>
      <c r="K56" s="35"/>
    </row>
    <row r="57" spans="1:11" x14ac:dyDescent="0.25">
      <c r="C57" s="57"/>
      <c r="D57" s="54"/>
      <c r="E57" s="6"/>
      <c r="F57" s="19"/>
      <c r="G57" s="24"/>
      <c r="H57" s="24"/>
      <c r="I57" s="31"/>
      <c r="J57" s="31"/>
      <c r="K57" s="35"/>
    </row>
    <row r="58" spans="1:11" x14ac:dyDescent="0.25">
      <c r="C58" s="58" t="s">
        <v>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8</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9" t="s">
        <v>9</v>
      </c>
      <c r="D62" s="54"/>
      <c r="E62" s="6"/>
      <c r="F62" s="19"/>
      <c r="G62" s="24"/>
      <c r="H62" s="24"/>
      <c r="I62" s="31"/>
      <c r="J62" s="31"/>
      <c r="K62" s="35"/>
    </row>
    <row r="63" spans="1:11" x14ac:dyDescent="0.25">
      <c r="B63" s="8" t="s">
        <v>1567</v>
      </c>
      <c r="C63" s="57" t="s">
        <v>4717</v>
      </c>
      <c r="D63" s="54" t="s">
        <v>1568</v>
      </c>
      <c r="E63" s="6" t="s">
        <v>656</v>
      </c>
      <c r="F63" s="19">
        <v>3250000</v>
      </c>
      <c r="G63" s="24">
        <v>3231.03</v>
      </c>
      <c r="H63" s="24">
        <v>1.56</v>
      </c>
      <c r="I63" s="31">
        <v>0</v>
      </c>
      <c r="J63" s="31"/>
      <c r="K63" s="35"/>
    </row>
    <row r="64" spans="1:11" x14ac:dyDescent="0.25">
      <c r="B64" s="8" t="s">
        <v>2816</v>
      </c>
      <c r="C64" s="57" t="s">
        <v>2817</v>
      </c>
      <c r="D64" s="54" t="s">
        <v>2818</v>
      </c>
      <c r="E64" s="6" t="s">
        <v>656</v>
      </c>
      <c r="F64" s="19">
        <v>2500000</v>
      </c>
      <c r="G64" s="24">
        <v>2514.5700000000002</v>
      </c>
      <c r="H64" s="24">
        <v>1.22</v>
      </c>
      <c r="I64" s="31">
        <v>7.5167482999999997</v>
      </c>
      <c r="J64" s="31"/>
      <c r="K64" s="35"/>
    </row>
    <row r="65" spans="1:11" x14ac:dyDescent="0.25">
      <c r="C65" s="58" t="s">
        <v>39</v>
      </c>
      <c r="D65" s="54"/>
      <c r="E65" s="6"/>
      <c r="F65" s="19"/>
      <c r="G65" s="25">
        <v>5745.6</v>
      </c>
      <c r="H65" s="25">
        <v>2.78</v>
      </c>
      <c r="I65" s="31"/>
      <c r="J65" s="31"/>
      <c r="K65" s="35"/>
    </row>
    <row r="66" spans="1:11" x14ac:dyDescent="0.25">
      <c r="C66" s="57"/>
      <c r="D66" s="54"/>
      <c r="E66" s="6"/>
      <c r="F66" s="19"/>
      <c r="G66" s="24"/>
      <c r="H66" s="24"/>
      <c r="I66" s="31"/>
      <c r="J66" s="31"/>
      <c r="K66" s="35"/>
    </row>
    <row r="67" spans="1:11" x14ac:dyDescent="0.25">
      <c r="C67" s="59" t="s">
        <v>10</v>
      </c>
      <c r="D67" s="54"/>
      <c r="E67" s="6"/>
      <c r="F67" s="19"/>
      <c r="G67" s="24"/>
      <c r="H67" s="24"/>
      <c r="I67" s="31"/>
      <c r="J67" s="31"/>
      <c r="K67" s="35"/>
    </row>
    <row r="68" spans="1:11" x14ac:dyDescent="0.25">
      <c r="B68" s="8" t="s">
        <v>2819</v>
      </c>
      <c r="C68" s="57" t="s">
        <v>2820</v>
      </c>
      <c r="D68" s="54" t="s">
        <v>2821</v>
      </c>
      <c r="E68" s="6" t="s">
        <v>656</v>
      </c>
      <c r="F68" s="19">
        <v>1250000</v>
      </c>
      <c r="G68" s="24">
        <v>1265.93</v>
      </c>
      <c r="H68" s="24">
        <v>0.61</v>
      </c>
      <c r="I68" s="31">
        <v>7.5607462999999999</v>
      </c>
      <c r="J68" s="31"/>
      <c r="K68" s="35"/>
    </row>
    <row r="69" spans="1:11" x14ac:dyDescent="0.25">
      <c r="B69" s="8" t="s">
        <v>2822</v>
      </c>
      <c r="C69" s="57" t="s">
        <v>2823</v>
      </c>
      <c r="D69" s="54" t="s">
        <v>2824</v>
      </c>
      <c r="E69" s="6" t="s">
        <v>656</v>
      </c>
      <c r="F69" s="19">
        <v>1000000</v>
      </c>
      <c r="G69" s="24">
        <v>1011.06</v>
      </c>
      <c r="H69" s="24">
        <v>0.49</v>
      </c>
      <c r="I69" s="31">
        <v>7.4474846000000001</v>
      </c>
      <c r="J69" s="31"/>
      <c r="K69" s="35"/>
    </row>
    <row r="70" spans="1:11" x14ac:dyDescent="0.25">
      <c r="C70" s="58" t="s">
        <v>39</v>
      </c>
      <c r="D70" s="54"/>
      <c r="E70" s="6"/>
      <c r="F70" s="19"/>
      <c r="G70" s="25">
        <v>2276.9899999999998</v>
      </c>
      <c r="H70" s="25">
        <v>1.1000000000000001</v>
      </c>
      <c r="I70" s="31"/>
      <c r="J70" s="31"/>
      <c r="K70" s="35"/>
    </row>
    <row r="71" spans="1:11" x14ac:dyDescent="0.25">
      <c r="C71" s="57"/>
      <c r="D71" s="54"/>
      <c r="E71" s="6"/>
      <c r="F71" s="19"/>
      <c r="G71" s="24"/>
      <c r="H71" s="24"/>
      <c r="I71" s="31"/>
      <c r="J71" s="31"/>
      <c r="K71" s="35"/>
    </row>
    <row r="72" spans="1:11" x14ac:dyDescent="0.25">
      <c r="A72" s="10"/>
      <c r="B72" s="28"/>
      <c r="C72" s="58" t="s">
        <v>11</v>
      </c>
      <c r="D72" s="54"/>
      <c r="E72" s="6"/>
      <c r="F72" s="19"/>
      <c r="G72" s="24"/>
      <c r="H72" s="24"/>
      <c r="I72" s="31"/>
      <c r="J72" s="31"/>
      <c r="K72" s="35"/>
    </row>
    <row r="73" spans="1:11" x14ac:dyDescent="0.25">
      <c r="A73" s="28"/>
      <c r="B73" s="28"/>
      <c r="C73" s="58" t="s">
        <v>13</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C75" s="59" t="s">
        <v>14</v>
      </c>
      <c r="D75" s="54"/>
      <c r="E75" s="6"/>
      <c r="F75" s="19"/>
      <c r="G75" s="24"/>
      <c r="H75" s="24"/>
      <c r="I75" s="31"/>
      <c r="J75" s="31"/>
      <c r="K75" s="35"/>
    </row>
    <row r="76" spans="1:11" x14ac:dyDescent="0.25">
      <c r="B76" s="8" t="s">
        <v>2825</v>
      </c>
      <c r="C76" s="57" t="s">
        <v>69</v>
      </c>
      <c r="D76" s="54" t="s">
        <v>2826</v>
      </c>
      <c r="E76" s="6" t="s">
        <v>690</v>
      </c>
      <c r="F76" s="19">
        <v>200</v>
      </c>
      <c r="G76" s="24">
        <v>982.71</v>
      </c>
      <c r="H76" s="24">
        <v>0.48</v>
      </c>
      <c r="I76" s="31">
        <v>7.3802000000000003</v>
      </c>
      <c r="J76" s="31"/>
      <c r="K76" s="35"/>
    </row>
    <row r="77" spans="1:11" x14ac:dyDescent="0.25">
      <c r="C77" s="58" t="s">
        <v>39</v>
      </c>
      <c r="D77" s="54"/>
      <c r="E77" s="6"/>
      <c r="F77" s="19"/>
      <c r="G77" s="25">
        <v>982.71</v>
      </c>
      <c r="H77" s="25">
        <v>0.48</v>
      </c>
      <c r="I77" s="31"/>
      <c r="J77" s="31"/>
      <c r="K77" s="35"/>
    </row>
    <row r="78" spans="1:11" x14ac:dyDescent="0.25">
      <c r="C78" s="57"/>
      <c r="D78" s="54"/>
      <c r="E78" s="6"/>
      <c r="F78" s="19"/>
      <c r="G78" s="24"/>
      <c r="H78" s="24"/>
      <c r="I78" s="31"/>
      <c r="J78" s="31"/>
      <c r="K78" s="35"/>
    </row>
    <row r="79" spans="1:11" x14ac:dyDescent="0.25">
      <c r="C79" s="58" t="s">
        <v>15</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16</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17</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18</v>
      </c>
      <c r="D85" s="54"/>
      <c r="E85" s="6"/>
      <c r="F85" s="19"/>
      <c r="G85" s="24"/>
      <c r="H85" s="24"/>
      <c r="I85" s="31"/>
      <c r="J85" s="31"/>
      <c r="K85" s="35"/>
    </row>
    <row r="86" spans="1:11" x14ac:dyDescent="0.25">
      <c r="A86" s="28"/>
      <c r="B86" s="28"/>
      <c r="C86" s="58" t="s">
        <v>19</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20</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21</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22</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23</v>
      </c>
      <c r="D94" s="54"/>
      <c r="E94" s="6"/>
      <c r="F94" s="19"/>
      <c r="G94" s="24"/>
      <c r="H94" s="24"/>
      <c r="I94" s="31"/>
      <c r="J94" s="31"/>
      <c r="K94" s="35"/>
    </row>
    <row r="95" spans="1:11" x14ac:dyDescent="0.25">
      <c r="B95" s="8" t="s">
        <v>37</v>
      </c>
      <c r="C95" s="57" t="s">
        <v>38</v>
      </c>
      <c r="D95" s="54"/>
      <c r="E95" s="6"/>
      <c r="F95" s="19"/>
      <c r="G95" s="24">
        <v>2216.92</v>
      </c>
      <c r="H95" s="24">
        <v>1.07</v>
      </c>
      <c r="I95" s="31"/>
      <c r="J95" s="31"/>
      <c r="K95" s="35"/>
    </row>
    <row r="96" spans="1:11" x14ac:dyDescent="0.25">
      <c r="C96" s="58" t="s">
        <v>39</v>
      </c>
      <c r="D96" s="54"/>
      <c r="E96" s="6"/>
      <c r="F96" s="19"/>
      <c r="G96" s="25">
        <v>2216.92</v>
      </c>
      <c r="H96" s="25">
        <v>1.07</v>
      </c>
      <c r="I96" s="31"/>
      <c r="J96" s="31"/>
      <c r="K96" s="35"/>
    </row>
    <row r="97" spans="1:54" x14ac:dyDescent="0.25">
      <c r="C97" s="57"/>
      <c r="D97" s="54"/>
      <c r="E97" s="6"/>
      <c r="F97" s="19"/>
      <c r="G97" s="24"/>
      <c r="H97" s="24"/>
      <c r="I97" s="31"/>
      <c r="J97" s="31"/>
      <c r="K97" s="35"/>
    </row>
    <row r="98" spans="1:54" x14ac:dyDescent="0.25">
      <c r="A98" s="10"/>
      <c r="B98" s="28"/>
      <c r="C98" s="58" t="s">
        <v>24</v>
      </c>
      <c r="D98" s="54"/>
      <c r="E98" s="6"/>
      <c r="F98" s="19"/>
      <c r="G98" s="24"/>
      <c r="H98" s="24"/>
      <c r="I98" s="31"/>
      <c r="J98" s="31"/>
      <c r="K98" s="35"/>
    </row>
    <row r="99" spans="1:54" s="2" customFormat="1" ht="13.5" x14ac:dyDescent="0.25">
      <c r="A99" s="28"/>
      <c r="B99" s="28"/>
      <c r="C99" s="57" t="s">
        <v>4705</v>
      </c>
      <c r="D99" s="54"/>
      <c r="E99" s="6"/>
      <c r="F99" s="19"/>
      <c r="G99" s="24" t="s">
        <v>2</v>
      </c>
      <c r="H99" s="24" t="s">
        <v>2</v>
      </c>
      <c r="I99" s="31"/>
      <c r="J99" s="31"/>
      <c r="K99" s="35"/>
      <c r="L99" s="3"/>
      <c r="AI99" s="3"/>
      <c r="AV99" s="3"/>
      <c r="AX99" s="3"/>
      <c r="BB99" s="3"/>
    </row>
    <row r="100" spans="1:54" x14ac:dyDescent="0.25">
      <c r="B100" s="8"/>
      <c r="C100" s="57" t="s">
        <v>40</v>
      </c>
      <c r="D100" s="54"/>
      <c r="E100" s="6"/>
      <c r="F100" s="19"/>
      <c r="G100" s="24">
        <v>-190.36</v>
      </c>
      <c r="H100" s="24">
        <v>-0.11</v>
      </c>
      <c r="I100" s="31"/>
      <c r="J100" s="31"/>
      <c r="K100" s="35"/>
    </row>
    <row r="101" spans="1:54" x14ac:dyDescent="0.25">
      <c r="C101" s="58" t="s">
        <v>39</v>
      </c>
      <c r="D101" s="54"/>
      <c r="E101" s="6"/>
      <c r="F101" s="19"/>
      <c r="G101" s="25">
        <v>-190.36</v>
      </c>
      <c r="H101" s="25">
        <v>-0.11</v>
      </c>
      <c r="I101" s="31"/>
      <c r="J101" s="31"/>
      <c r="K101" s="35"/>
    </row>
    <row r="102" spans="1:54" x14ac:dyDescent="0.25">
      <c r="C102" s="57"/>
      <c r="D102" s="54"/>
      <c r="E102" s="6"/>
      <c r="F102" s="19"/>
      <c r="G102" s="24"/>
      <c r="H102" s="24"/>
      <c r="I102" s="31"/>
      <c r="J102" s="31"/>
      <c r="K102" s="35"/>
    </row>
    <row r="103" spans="1:54" x14ac:dyDescent="0.25">
      <c r="C103" s="60" t="s">
        <v>41</v>
      </c>
      <c r="D103" s="55"/>
      <c r="E103" s="5"/>
      <c r="F103" s="20"/>
      <c r="G103" s="26">
        <v>206526.88</v>
      </c>
      <c r="H103" s="26">
        <v>99.999999999999986</v>
      </c>
      <c r="I103" s="32"/>
      <c r="J103" s="32"/>
      <c r="K103" s="36"/>
    </row>
    <row r="106" spans="1:54" x14ac:dyDescent="0.25">
      <c r="C106" s="1" t="s">
        <v>42</v>
      </c>
    </row>
    <row r="107" spans="1:54" x14ac:dyDescent="0.25">
      <c r="C107" s="37" t="s">
        <v>43</v>
      </c>
      <c r="D107" s="37"/>
      <c r="E107" s="37"/>
      <c r="F107" s="37"/>
      <c r="G107" s="37"/>
      <c r="H107" s="37"/>
      <c r="I107" s="37"/>
      <c r="J107" s="37"/>
      <c r="K107" s="37"/>
    </row>
    <row r="108" spans="1:54" x14ac:dyDescent="0.25">
      <c r="C108" s="2" t="s">
        <v>44</v>
      </c>
    </row>
    <row r="109" spans="1:54" x14ac:dyDescent="0.25">
      <c r="C109" s="2" t="s">
        <v>45</v>
      </c>
    </row>
    <row r="110" spans="1:54" x14ac:dyDescent="0.25">
      <c r="C110" s="2" t="s">
        <v>46</v>
      </c>
    </row>
    <row r="111" spans="1:54" x14ac:dyDescent="0.25">
      <c r="C111" s="2" t="s">
        <v>47</v>
      </c>
    </row>
    <row r="112" spans="1:54" ht="36.950000000000003" customHeight="1" x14ac:dyDescent="0.25">
      <c r="C112" s="81" t="s">
        <v>4733</v>
      </c>
      <c r="D112" s="81"/>
      <c r="E112" s="81"/>
      <c r="F112" s="81"/>
      <c r="G112" s="81"/>
      <c r="H112" s="81"/>
      <c r="I112" s="81"/>
      <c r="J112" s="81"/>
      <c r="K112" s="81"/>
    </row>
    <row r="113" spans="3:6" x14ac:dyDescent="0.25">
      <c r="C113" s="2" t="s">
        <v>4738</v>
      </c>
    </row>
    <row r="115" spans="3:6" x14ac:dyDescent="0.25">
      <c r="C115" s="77" t="s">
        <v>4788</v>
      </c>
      <c r="E115" s="77" t="s">
        <v>4789</v>
      </c>
      <c r="F115" s="78"/>
    </row>
    <row r="116" spans="3:6" x14ac:dyDescent="0.25">
      <c r="E116" s="2" t="s">
        <v>4792</v>
      </c>
    </row>
  </sheetData>
  <mergeCells count="1">
    <mergeCell ref="C112:K112"/>
  </mergeCells>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
  <dimension ref="A1:IV124"/>
  <sheetViews>
    <sheetView showGridLines="0" zoomScale="90" zoomScaleNormal="90" workbookViewId="0">
      <pane ySplit="6" topLeftCell="A1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2827</v>
      </c>
      <c r="J2" s="38" t="s">
        <v>4517</v>
      </c>
    </row>
    <row r="3" spans="1:54" ht="16.5" x14ac:dyDescent="0.3">
      <c r="C3" s="1" t="s">
        <v>26</v>
      </c>
      <c r="D3" s="21" t="s">
        <v>2828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523648</v>
      </c>
      <c r="G10" s="24">
        <v>8950.4500000000007</v>
      </c>
      <c r="H10" s="24">
        <v>7.13</v>
      </c>
      <c r="I10" s="31"/>
      <c r="J10" s="31"/>
      <c r="K10" s="35"/>
    </row>
    <row r="11" spans="1:54" x14ac:dyDescent="0.25">
      <c r="B11" s="8" t="s">
        <v>61</v>
      </c>
      <c r="C11" s="57" t="s">
        <v>62</v>
      </c>
      <c r="D11" s="54" t="s">
        <v>63</v>
      </c>
      <c r="E11" s="6" t="s">
        <v>53</v>
      </c>
      <c r="F11" s="19">
        <v>555000</v>
      </c>
      <c r="G11" s="24">
        <v>5531.13</v>
      </c>
      <c r="H11" s="24">
        <v>4.41</v>
      </c>
      <c r="I11" s="31"/>
      <c r="J11" s="31"/>
      <c r="K11" s="35"/>
    </row>
    <row r="12" spans="1:54" x14ac:dyDescent="0.25">
      <c r="B12" s="8" t="s">
        <v>54</v>
      </c>
      <c r="C12" s="57" t="s">
        <v>55</v>
      </c>
      <c r="D12" s="54" t="s">
        <v>56</v>
      </c>
      <c r="E12" s="6" t="s">
        <v>57</v>
      </c>
      <c r="F12" s="19">
        <v>347000</v>
      </c>
      <c r="G12" s="24">
        <v>5353.86</v>
      </c>
      <c r="H12" s="24">
        <v>4.26</v>
      </c>
      <c r="I12" s="31"/>
      <c r="J12" s="31"/>
      <c r="K12" s="35"/>
    </row>
    <row r="13" spans="1:54" x14ac:dyDescent="0.25">
      <c r="B13" s="8" t="s">
        <v>68</v>
      </c>
      <c r="C13" s="57" t="s">
        <v>69</v>
      </c>
      <c r="D13" s="54" t="s">
        <v>70</v>
      </c>
      <c r="E13" s="6" t="s">
        <v>53</v>
      </c>
      <c r="F13" s="19">
        <v>386300</v>
      </c>
      <c r="G13" s="24">
        <v>4258.18</v>
      </c>
      <c r="H13" s="24">
        <v>3.39</v>
      </c>
      <c r="I13" s="31"/>
      <c r="J13" s="31"/>
      <c r="K13" s="35"/>
    </row>
    <row r="14" spans="1:54" x14ac:dyDescent="0.25">
      <c r="B14" s="8" t="s">
        <v>86</v>
      </c>
      <c r="C14" s="57" t="s">
        <v>87</v>
      </c>
      <c r="D14" s="54" t="s">
        <v>88</v>
      </c>
      <c r="E14" s="6" t="s">
        <v>78</v>
      </c>
      <c r="F14" s="19">
        <v>36500</v>
      </c>
      <c r="G14" s="24">
        <v>3760.36</v>
      </c>
      <c r="H14" s="24">
        <v>3</v>
      </c>
      <c r="I14" s="31"/>
      <c r="J14" s="31"/>
      <c r="K14" s="35"/>
    </row>
    <row r="15" spans="1:54" x14ac:dyDescent="0.25">
      <c r="B15" s="8" t="s">
        <v>79</v>
      </c>
      <c r="C15" s="57" t="s">
        <v>80</v>
      </c>
      <c r="D15" s="54" t="s">
        <v>81</v>
      </c>
      <c r="E15" s="6" t="s">
        <v>82</v>
      </c>
      <c r="F15" s="19">
        <v>75431</v>
      </c>
      <c r="G15" s="24">
        <v>3526.29</v>
      </c>
      <c r="H15" s="24">
        <v>2.81</v>
      </c>
      <c r="I15" s="31"/>
      <c r="J15" s="31"/>
      <c r="K15" s="35"/>
    </row>
    <row r="16" spans="1:54" x14ac:dyDescent="0.25">
      <c r="B16" s="8" t="s">
        <v>71</v>
      </c>
      <c r="C16" s="57" t="s">
        <v>72</v>
      </c>
      <c r="D16" s="54" t="s">
        <v>73</v>
      </c>
      <c r="E16" s="6" t="s">
        <v>74</v>
      </c>
      <c r="F16" s="19">
        <v>33400</v>
      </c>
      <c r="G16" s="24">
        <v>3508.02</v>
      </c>
      <c r="H16" s="24">
        <v>2.79</v>
      </c>
      <c r="I16" s="31"/>
      <c r="J16" s="31"/>
      <c r="K16" s="35"/>
    </row>
    <row r="17" spans="2:11" x14ac:dyDescent="0.25">
      <c r="B17" s="8" t="s">
        <v>1821</v>
      </c>
      <c r="C17" s="57" t="s">
        <v>1822</v>
      </c>
      <c r="D17" s="54" t="s">
        <v>1823</v>
      </c>
      <c r="E17" s="6" t="s">
        <v>112</v>
      </c>
      <c r="F17" s="19">
        <v>180000</v>
      </c>
      <c r="G17" s="24">
        <v>3479.76</v>
      </c>
      <c r="H17" s="24">
        <v>2.77</v>
      </c>
      <c r="I17" s="31"/>
      <c r="J17" s="31"/>
      <c r="K17" s="35"/>
    </row>
    <row r="18" spans="2:11" x14ac:dyDescent="0.25">
      <c r="B18" s="8" t="s">
        <v>64</v>
      </c>
      <c r="C18" s="57" t="s">
        <v>65</v>
      </c>
      <c r="D18" s="54" t="s">
        <v>66</v>
      </c>
      <c r="E18" s="6" t="s">
        <v>67</v>
      </c>
      <c r="F18" s="19">
        <v>98084</v>
      </c>
      <c r="G18" s="24">
        <v>3458.44</v>
      </c>
      <c r="H18" s="24">
        <v>2.75</v>
      </c>
      <c r="I18" s="31"/>
      <c r="J18" s="31"/>
      <c r="K18" s="35"/>
    </row>
    <row r="19" spans="2:11" x14ac:dyDescent="0.25">
      <c r="B19" s="8" t="s">
        <v>136</v>
      </c>
      <c r="C19" s="57" t="s">
        <v>137</v>
      </c>
      <c r="D19" s="54" t="s">
        <v>138</v>
      </c>
      <c r="E19" s="6" t="s">
        <v>100</v>
      </c>
      <c r="F19" s="19">
        <v>98000</v>
      </c>
      <c r="G19" s="24">
        <v>3186.91</v>
      </c>
      <c r="H19" s="24">
        <v>2.54</v>
      </c>
      <c r="I19" s="31"/>
      <c r="J19" s="31"/>
      <c r="K19" s="35"/>
    </row>
    <row r="20" spans="2:11" x14ac:dyDescent="0.25">
      <c r="B20" s="8" t="s">
        <v>754</v>
      </c>
      <c r="C20" s="57" t="s">
        <v>755</v>
      </c>
      <c r="D20" s="54" t="s">
        <v>756</v>
      </c>
      <c r="E20" s="6" t="s">
        <v>156</v>
      </c>
      <c r="F20" s="19">
        <v>409000</v>
      </c>
      <c r="G20" s="24">
        <v>2848.48</v>
      </c>
      <c r="H20" s="24">
        <v>2.27</v>
      </c>
      <c r="I20" s="31"/>
      <c r="J20" s="31"/>
      <c r="K20" s="35"/>
    </row>
    <row r="21" spans="2:11" x14ac:dyDescent="0.25">
      <c r="B21" s="8" t="s">
        <v>521</v>
      </c>
      <c r="C21" s="57" t="s">
        <v>522</v>
      </c>
      <c r="D21" s="54" t="s">
        <v>523</v>
      </c>
      <c r="E21" s="6" t="s">
        <v>100</v>
      </c>
      <c r="F21" s="19">
        <v>47100</v>
      </c>
      <c r="G21" s="24">
        <v>2770.3</v>
      </c>
      <c r="H21" s="24">
        <v>2.21</v>
      </c>
      <c r="I21" s="31"/>
      <c r="J21" s="31"/>
      <c r="K21" s="35"/>
    </row>
    <row r="22" spans="2:11" x14ac:dyDescent="0.25">
      <c r="B22" s="8" t="s">
        <v>121</v>
      </c>
      <c r="C22" s="57" t="s">
        <v>122</v>
      </c>
      <c r="D22" s="54" t="s">
        <v>123</v>
      </c>
      <c r="E22" s="6" t="s">
        <v>124</v>
      </c>
      <c r="F22" s="19">
        <v>52000</v>
      </c>
      <c r="G22" s="24">
        <v>2732.57</v>
      </c>
      <c r="H22" s="24">
        <v>2.1800000000000002</v>
      </c>
      <c r="I22" s="31"/>
      <c r="J22" s="31"/>
      <c r="K22" s="35"/>
    </row>
    <row r="23" spans="2:11" x14ac:dyDescent="0.25">
      <c r="B23" s="8" t="s">
        <v>117</v>
      </c>
      <c r="C23" s="57" t="s">
        <v>118</v>
      </c>
      <c r="D23" s="54" t="s">
        <v>119</v>
      </c>
      <c r="E23" s="6" t="s">
        <v>120</v>
      </c>
      <c r="F23" s="19">
        <v>85000</v>
      </c>
      <c r="G23" s="24">
        <v>2724.25</v>
      </c>
      <c r="H23" s="24">
        <v>2.17</v>
      </c>
      <c r="I23" s="31"/>
      <c r="J23" s="31"/>
      <c r="K23" s="35"/>
    </row>
    <row r="24" spans="2:11" x14ac:dyDescent="0.25">
      <c r="B24" s="8" t="s">
        <v>167</v>
      </c>
      <c r="C24" s="57" t="s">
        <v>168</v>
      </c>
      <c r="D24" s="54" t="s">
        <v>169</v>
      </c>
      <c r="E24" s="6" t="s">
        <v>112</v>
      </c>
      <c r="F24" s="19">
        <v>82000</v>
      </c>
      <c r="G24" s="24">
        <v>2626.46</v>
      </c>
      <c r="H24" s="24">
        <v>2.09</v>
      </c>
      <c r="I24" s="31"/>
      <c r="J24" s="31"/>
      <c r="K24" s="35"/>
    </row>
    <row r="25" spans="2:11" x14ac:dyDescent="0.25">
      <c r="B25" s="8" t="s">
        <v>93</v>
      </c>
      <c r="C25" s="57" t="s">
        <v>94</v>
      </c>
      <c r="D25" s="54" t="s">
        <v>95</v>
      </c>
      <c r="E25" s="6" t="s">
        <v>96</v>
      </c>
      <c r="F25" s="19">
        <v>207800</v>
      </c>
      <c r="G25" s="24">
        <v>2617.86</v>
      </c>
      <c r="H25" s="24">
        <v>2.09</v>
      </c>
      <c r="I25" s="31"/>
      <c r="J25" s="31"/>
      <c r="K25" s="35"/>
    </row>
    <row r="26" spans="2:11" x14ac:dyDescent="0.25">
      <c r="B26" s="8" t="s">
        <v>132</v>
      </c>
      <c r="C26" s="57" t="s">
        <v>133</v>
      </c>
      <c r="D26" s="54" t="s">
        <v>134</v>
      </c>
      <c r="E26" s="6" t="s">
        <v>135</v>
      </c>
      <c r="F26" s="19">
        <v>67000</v>
      </c>
      <c r="G26" s="24">
        <v>2615.61</v>
      </c>
      <c r="H26" s="24">
        <v>2.08</v>
      </c>
      <c r="I26" s="31"/>
      <c r="J26" s="31"/>
      <c r="K26" s="35"/>
    </row>
    <row r="27" spans="2:11" x14ac:dyDescent="0.25">
      <c r="B27" s="8" t="s">
        <v>83</v>
      </c>
      <c r="C27" s="57" t="s">
        <v>84</v>
      </c>
      <c r="D27" s="54" t="s">
        <v>85</v>
      </c>
      <c r="E27" s="6" t="s">
        <v>53</v>
      </c>
      <c r="F27" s="19">
        <v>388460</v>
      </c>
      <c r="G27" s="24">
        <v>2494.11</v>
      </c>
      <c r="H27" s="24">
        <v>1.99</v>
      </c>
      <c r="I27" s="31"/>
      <c r="J27" s="31"/>
      <c r="K27" s="35"/>
    </row>
    <row r="28" spans="2:11" x14ac:dyDescent="0.25">
      <c r="B28" s="8" t="s">
        <v>262</v>
      </c>
      <c r="C28" s="57" t="s">
        <v>263</v>
      </c>
      <c r="D28" s="54" t="s">
        <v>264</v>
      </c>
      <c r="E28" s="6" t="s">
        <v>156</v>
      </c>
      <c r="F28" s="19">
        <v>560000</v>
      </c>
      <c r="G28" s="24">
        <v>2454.7600000000002</v>
      </c>
      <c r="H28" s="24">
        <v>1.96</v>
      </c>
      <c r="I28" s="31"/>
      <c r="J28" s="31"/>
      <c r="K28" s="35"/>
    </row>
    <row r="29" spans="2:11" x14ac:dyDescent="0.25">
      <c r="B29" s="8" t="s">
        <v>450</v>
      </c>
      <c r="C29" s="57" t="s">
        <v>451</v>
      </c>
      <c r="D29" s="54" t="s">
        <v>452</v>
      </c>
      <c r="E29" s="6" t="s">
        <v>100</v>
      </c>
      <c r="F29" s="19">
        <v>104694</v>
      </c>
      <c r="G29" s="24">
        <v>2438.4299999999998</v>
      </c>
      <c r="H29" s="24">
        <v>1.94</v>
      </c>
      <c r="I29" s="31"/>
      <c r="J29" s="31"/>
      <c r="K29" s="35"/>
    </row>
    <row r="30" spans="2:11" x14ac:dyDescent="0.25">
      <c r="B30" s="8" t="s">
        <v>105</v>
      </c>
      <c r="C30" s="57" t="s">
        <v>106</v>
      </c>
      <c r="D30" s="54" t="s">
        <v>107</v>
      </c>
      <c r="E30" s="6" t="s">
        <v>108</v>
      </c>
      <c r="F30" s="19">
        <v>387000</v>
      </c>
      <c r="G30" s="24">
        <v>2379.4699999999998</v>
      </c>
      <c r="H30" s="24">
        <v>1.9</v>
      </c>
      <c r="I30" s="31"/>
      <c r="J30" s="31"/>
      <c r="K30" s="35"/>
    </row>
    <row r="31" spans="2:11" x14ac:dyDescent="0.25">
      <c r="B31" s="8" t="s">
        <v>265</v>
      </c>
      <c r="C31" s="57" t="s">
        <v>266</v>
      </c>
      <c r="D31" s="54" t="s">
        <v>267</v>
      </c>
      <c r="E31" s="6" t="s">
        <v>112</v>
      </c>
      <c r="F31" s="19">
        <v>14800</v>
      </c>
      <c r="G31" s="24">
        <v>2369.02</v>
      </c>
      <c r="H31" s="24">
        <v>1.89</v>
      </c>
      <c r="I31" s="31"/>
      <c r="J31" s="31"/>
      <c r="K31" s="35"/>
    </row>
    <row r="32" spans="2:11" x14ac:dyDescent="0.25">
      <c r="B32" s="8" t="s">
        <v>232</v>
      </c>
      <c r="C32" s="57" t="s">
        <v>233</v>
      </c>
      <c r="D32" s="54" t="s">
        <v>234</v>
      </c>
      <c r="E32" s="6" t="s">
        <v>135</v>
      </c>
      <c r="F32" s="19">
        <v>9915</v>
      </c>
      <c r="G32" s="24">
        <v>2265.6999999999998</v>
      </c>
      <c r="H32" s="24">
        <v>1.8</v>
      </c>
      <c r="I32" s="31"/>
      <c r="J32" s="31"/>
      <c r="K32" s="35"/>
    </row>
    <row r="33" spans="2:11" x14ac:dyDescent="0.25">
      <c r="B33" s="8" t="s">
        <v>75</v>
      </c>
      <c r="C33" s="57" t="s">
        <v>76</v>
      </c>
      <c r="D33" s="54" t="s">
        <v>77</v>
      </c>
      <c r="E33" s="6" t="s">
        <v>78</v>
      </c>
      <c r="F33" s="19">
        <v>110950</v>
      </c>
      <c r="G33" s="24">
        <v>2247.63</v>
      </c>
      <c r="H33" s="24">
        <v>1.79</v>
      </c>
      <c r="I33" s="31"/>
      <c r="J33" s="31"/>
      <c r="K33" s="35"/>
    </row>
    <row r="34" spans="2:11" x14ac:dyDescent="0.25">
      <c r="B34" s="8" t="s">
        <v>109</v>
      </c>
      <c r="C34" s="57" t="s">
        <v>110</v>
      </c>
      <c r="D34" s="54" t="s">
        <v>111</v>
      </c>
      <c r="E34" s="6" t="s">
        <v>112</v>
      </c>
      <c r="F34" s="19">
        <v>299732</v>
      </c>
      <c r="G34" s="24">
        <v>1931.77</v>
      </c>
      <c r="H34" s="24">
        <v>1.54</v>
      </c>
      <c r="I34" s="31"/>
      <c r="J34" s="31"/>
      <c r="K34" s="35"/>
    </row>
    <row r="35" spans="2:11" x14ac:dyDescent="0.25">
      <c r="B35" s="8" t="s">
        <v>365</v>
      </c>
      <c r="C35" s="57" t="s">
        <v>366</v>
      </c>
      <c r="D35" s="54" t="s">
        <v>367</v>
      </c>
      <c r="E35" s="6" t="s">
        <v>100</v>
      </c>
      <c r="F35" s="19">
        <v>48000</v>
      </c>
      <c r="G35" s="24">
        <v>1770.96</v>
      </c>
      <c r="H35" s="24">
        <v>1.41</v>
      </c>
      <c r="I35" s="31"/>
      <c r="J35" s="31"/>
      <c r="K35" s="35"/>
    </row>
    <row r="36" spans="2:11" x14ac:dyDescent="0.25">
      <c r="B36" s="8" t="s">
        <v>465</v>
      </c>
      <c r="C36" s="57" t="s">
        <v>466</v>
      </c>
      <c r="D36" s="54" t="s">
        <v>467</v>
      </c>
      <c r="E36" s="6" t="s">
        <v>244</v>
      </c>
      <c r="F36" s="19">
        <v>110000</v>
      </c>
      <c r="G36" s="24">
        <v>1562.11</v>
      </c>
      <c r="H36" s="24">
        <v>1.24</v>
      </c>
      <c r="I36" s="31"/>
      <c r="J36" s="31"/>
      <c r="K36" s="35"/>
    </row>
    <row r="37" spans="2:11" x14ac:dyDescent="0.25">
      <c r="B37" s="8" t="s">
        <v>1953</v>
      </c>
      <c r="C37" s="57" t="s">
        <v>1954</v>
      </c>
      <c r="D37" s="54" t="s">
        <v>1955</v>
      </c>
      <c r="E37" s="6" t="s">
        <v>145</v>
      </c>
      <c r="F37" s="19">
        <v>205000</v>
      </c>
      <c r="G37" s="24">
        <v>1489.12</v>
      </c>
      <c r="H37" s="24">
        <v>1.19</v>
      </c>
      <c r="I37" s="31"/>
      <c r="J37" s="31"/>
      <c r="K37" s="35"/>
    </row>
    <row r="38" spans="2:11" x14ac:dyDescent="0.25">
      <c r="B38" s="8" t="s">
        <v>113</v>
      </c>
      <c r="C38" s="57" t="s">
        <v>114</v>
      </c>
      <c r="D38" s="54" t="s">
        <v>115</v>
      </c>
      <c r="E38" s="6" t="s">
        <v>116</v>
      </c>
      <c r="F38" s="19">
        <v>3400</v>
      </c>
      <c r="G38" s="24">
        <v>1309.43</v>
      </c>
      <c r="H38" s="24">
        <v>1.04</v>
      </c>
      <c r="I38" s="31"/>
      <c r="J38" s="31"/>
      <c r="K38" s="35"/>
    </row>
    <row r="39" spans="2:11" x14ac:dyDescent="0.25">
      <c r="B39" s="8" t="s">
        <v>790</v>
      </c>
      <c r="C39" s="57" t="s">
        <v>791</v>
      </c>
      <c r="D39" s="54" t="s">
        <v>792</v>
      </c>
      <c r="E39" s="6" t="s">
        <v>104</v>
      </c>
      <c r="F39" s="19">
        <v>447833</v>
      </c>
      <c r="G39" s="24">
        <v>1309.24</v>
      </c>
      <c r="H39" s="24">
        <v>1.04</v>
      </c>
      <c r="I39" s="31"/>
      <c r="J39" s="31"/>
      <c r="K39" s="35"/>
    </row>
    <row r="40" spans="2:11" x14ac:dyDescent="0.25">
      <c r="B40" s="8" t="s">
        <v>2810</v>
      </c>
      <c r="C40" s="57" t="s">
        <v>1005</v>
      </c>
      <c r="D40" s="54" t="s">
        <v>1006</v>
      </c>
      <c r="E40" s="6" t="s">
        <v>96</v>
      </c>
      <c r="F40" s="19">
        <v>1439210</v>
      </c>
      <c r="G40" s="24">
        <v>1263.48</v>
      </c>
      <c r="H40" s="24">
        <v>1.01</v>
      </c>
      <c r="I40" s="31"/>
      <c r="J40" s="31"/>
      <c r="K40" s="35" t="s">
        <v>4737</v>
      </c>
    </row>
    <row r="41" spans="2:11" x14ac:dyDescent="0.25">
      <c r="B41" s="8" t="s">
        <v>919</v>
      </c>
      <c r="C41" s="57" t="s">
        <v>920</v>
      </c>
      <c r="D41" s="54" t="s">
        <v>921</v>
      </c>
      <c r="E41" s="6" t="s">
        <v>100</v>
      </c>
      <c r="F41" s="19">
        <v>110000</v>
      </c>
      <c r="G41" s="24">
        <v>1224.74</v>
      </c>
      <c r="H41" s="24">
        <v>0.98</v>
      </c>
      <c r="I41" s="31"/>
      <c r="J41" s="31"/>
      <c r="K41" s="35"/>
    </row>
    <row r="42" spans="2:11" x14ac:dyDescent="0.25">
      <c r="B42" s="8" t="s">
        <v>1812</v>
      </c>
      <c r="C42" s="57" t="s">
        <v>1813</v>
      </c>
      <c r="D42" s="54" t="s">
        <v>1814</v>
      </c>
      <c r="E42" s="6" t="s">
        <v>145</v>
      </c>
      <c r="F42" s="19">
        <v>54000</v>
      </c>
      <c r="G42" s="24">
        <v>1212.1099999999999</v>
      </c>
      <c r="H42" s="24">
        <v>0.97</v>
      </c>
      <c r="I42" s="31"/>
      <c r="J42" s="31"/>
      <c r="K42" s="35"/>
    </row>
    <row r="43" spans="2:11" x14ac:dyDescent="0.25">
      <c r="B43" s="8" t="s">
        <v>2811</v>
      </c>
      <c r="C43" s="57" t="s">
        <v>2812</v>
      </c>
      <c r="D43" s="54" t="s">
        <v>2813</v>
      </c>
      <c r="E43" s="6" t="s">
        <v>810</v>
      </c>
      <c r="F43" s="19">
        <v>36000</v>
      </c>
      <c r="G43" s="24">
        <v>1151.3</v>
      </c>
      <c r="H43" s="24">
        <v>0.92</v>
      </c>
      <c r="I43" s="31"/>
      <c r="J43" s="31"/>
      <c r="K43" s="35"/>
    </row>
    <row r="44" spans="2:11" x14ac:dyDescent="0.25">
      <c r="B44" s="8" t="s">
        <v>149</v>
      </c>
      <c r="C44" s="57" t="s">
        <v>150</v>
      </c>
      <c r="D44" s="54" t="s">
        <v>151</v>
      </c>
      <c r="E44" s="6" t="s">
        <v>152</v>
      </c>
      <c r="F44" s="19">
        <v>640024</v>
      </c>
      <c r="G44" s="24">
        <v>1113.32</v>
      </c>
      <c r="H44" s="24">
        <v>0.89</v>
      </c>
      <c r="I44" s="31"/>
      <c r="J44" s="31"/>
      <c r="K44" s="35"/>
    </row>
    <row r="45" spans="2:11" x14ac:dyDescent="0.25">
      <c r="B45" s="8" t="s">
        <v>772</v>
      </c>
      <c r="C45" s="57" t="s">
        <v>773</v>
      </c>
      <c r="D45" s="54" t="s">
        <v>774</v>
      </c>
      <c r="E45" s="6" t="s">
        <v>104</v>
      </c>
      <c r="F45" s="19">
        <v>14293</v>
      </c>
      <c r="G45" s="24">
        <v>1084.6199999999999</v>
      </c>
      <c r="H45" s="24">
        <v>0.86</v>
      </c>
      <c r="I45" s="31"/>
      <c r="J45" s="31"/>
      <c r="K45" s="35"/>
    </row>
    <row r="46" spans="2:11" x14ac:dyDescent="0.25">
      <c r="B46" s="8" t="s">
        <v>291</v>
      </c>
      <c r="C46" s="57" t="s">
        <v>292</v>
      </c>
      <c r="D46" s="54" t="s">
        <v>293</v>
      </c>
      <c r="E46" s="6" t="s">
        <v>74</v>
      </c>
      <c r="F46" s="19">
        <v>196000</v>
      </c>
      <c r="G46" s="24">
        <v>749.7</v>
      </c>
      <c r="H46" s="24">
        <v>0.6</v>
      </c>
      <c r="I46" s="31"/>
      <c r="J46" s="31"/>
      <c r="K46" s="35"/>
    </row>
    <row r="47" spans="2:11" x14ac:dyDescent="0.25">
      <c r="C47" s="58" t="s">
        <v>39</v>
      </c>
      <c r="D47" s="54"/>
      <c r="E47" s="6"/>
      <c r="F47" s="19"/>
      <c r="G47" s="25">
        <v>97769.95</v>
      </c>
      <c r="H47" s="25">
        <v>77.900000000000006</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571</v>
      </c>
      <c r="D53" s="54"/>
      <c r="E53" s="6"/>
      <c r="F53" s="19"/>
      <c r="G53" s="24"/>
      <c r="H53" s="24"/>
      <c r="I53" s="31"/>
      <c r="J53" s="31"/>
      <c r="K53" s="35"/>
    </row>
    <row r="54" spans="1:11" x14ac:dyDescent="0.25">
      <c r="B54" s="8" t="s">
        <v>2188</v>
      </c>
      <c r="C54" s="57" t="s">
        <v>2189</v>
      </c>
      <c r="D54" s="54" t="s">
        <v>2190</v>
      </c>
      <c r="E54" s="6" t="s">
        <v>575</v>
      </c>
      <c r="F54" s="19">
        <v>2600000</v>
      </c>
      <c r="G54" s="24">
        <v>3081</v>
      </c>
      <c r="H54" s="24">
        <v>2.4500000000000002</v>
      </c>
      <c r="I54" s="31"/>
      <c r="J54" s="31"/>
      <c r="K54" s="35"/>
    </row>
    <row r="55" spans="1:11" x14ac:dyDescent="0.25">
      <c r="C55" s="58" t="s">
        <v>39</v>
      </c>
      <c r="D55" s="54"/>
      <c r="E55" s="6"/>
      <c r="F55" s="19"/>
      <c r="G55" s="25">
        <v>3081</v>
      </c>
      <c r="H55" s="25">
        <v>2.4500000000000002</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2829</v>
      </c>
      <c r="C59" s="57" t="s">
        <v>51</v>
      </c>
      <c r="D59" s="54" t="s">
        <v>2830</v>
      </c>
      <c r="E59" s="6" t="s">
        <v>579</v>
      </c>
      <c r="F59" s="19">
        <v>5</v>
      </c>
      <c r="G59" s="24">
        <v>497.93</v>
      </c>
      <c r="H59" s="24">
        <v>0.4</v>
      </c>
      <c r="I59" s="31">
        <v>8.0500000000000007</v>
      </c>
      <c r="J59" s="31"/>
      <c r="K59" s="35" t="s">
        <v>580</v>
      </c>
    </row>
    <row r="60" spans="1:11" x14ac:dyDescent="0.25">
      <c r="C60" s="58" t="s">
        <v>39</v>
      </c>
      <c r="D60" s="54"/>
      <c r="E60" s="6"/>
      <c r="F60" s="19"/>
      <c r="G60" s="25">
        <v>497.93</v>
      </c>
      <c r="H60" s="25">
        <v>0.4</v>
      </c>
      <c r="I60" s="31"/>
      <c r="J60" s="31"/>
      <c r="K60" s="35"/>
    </row>
    <row r="61" spans="1:11" x14ac:dyDescent="0.25">
      <c r="C61" s="57"/>
      <c r="D61" s="54"/>
      <c r="E61" s="6"/>
      <c r="F61" s="19"/>
      <c r="G61" s="24"/>
      <c r="H61" s="24"/>
      <c r="I61" s="31"/>
      <c r="J61" s="31"/>
      <c r="K61" s="35"/>
    </row>
    <row r="62" spans="1:11" x14ac:dyDescent="0.25">
      <c r="C62" s="58" t="s">
        <v>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8</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9" t="s">
        <v>9</v>
      </c>
      <c r="D66" s="54"/>
      <c r="E66" s="6"/>
      <c r="F66" s="19"/>
      <c r="G66" s="24"/>
      <c r="H66" s="24"/>
      <c r="I66" s="31"/>
      <c r="J66" s="31"/>
      <c r="K66" s="35"/>
    </row>
    <row r="67" spans="1:11" x14ac:dyDescent="0.25">
      <c r="B67" s="8" t="s">
        <v>1567</v>
      </c>
      <c r="C67" s="57" t="s">
        <v>4717</v>
      </c>
      <c r="D67" s="54" t="s">
        <v>1568</v>
      </c>
      <c r="E67" s="6" t="s">
        <v>656</v>
      </c>
      <c r="F67" s="19">
        <v>9250000</v>
      </c>
      <c r="G67" s="24">
        <v>9196.02</v>
      </c>
      <c r="H67" s="24">
        <v>7.32</v>
      </c>
      <c r="I67" s="31">
        <v>0</v>
      </c>
      <c r="J67" s="31"/>
      <c r="K67" s="35"/>
    </row>
    <row r="68" spans="1:11" x14ac:dyDescent="0.25">
      <c r="B68" s="8" t="s">
        <v>2816</v>
      </c>
      <c r="C68" s="57" t="s">
        <v>2817</v>
      </c>
      <c r="D68" s="54" t="s">
        <v>2818</v>
      </c>
      <c r="E68" s="6" t="s">
        <v>656</v>
      </c>
      <c r="F68" s="19">
        <v>4000000</v>
      </c>
      <c r="G68" s="24">
        <v>4023.32</v>
      </c>
      <c r="H68" s="24">
        <v>3.2</v>
      </c>
      <c r="I68" s="31">
        <v>7.5167482999999997</v>
      </c>
      <c r="J68" s="31"/>
      <c r="K68" s="35"/>
    </row>
    <row r="69" spans="1:11" x14ac:dyDescent="0.25">
      <c r="B69" s="8" t="s">
        <v>2831</v>
      </c>
      <c r="C69" s="57" t="s">
        <v>2832</v>
      </c>
      <c r="D69" s="54" t="s">
        <v>2833</v>
      </c>
      <c r="E69" s="6" t="s">
        <v>656</v>
      </c>
      <c r="F69" s="19">
        <v>3500000</v>
      </c>
      <c r="G69" s="24">
        <v>3535.52</v>
      </c>
      <c r="H69" s="24">
        <v>2.82</v>
      </c>
      <c r="I69" s="31">
        <v>7.1662925</v>
      </c>
      <c r="J69" s="31"/>
      <c r="K69" s="35"/>
    </row>
    <row r="70" spans="1:11" x14ac:dyDescent="0.25">
      <c r="C70" s="58" t="s">
        <v>39</v>
      </c>
      <c r="D70" s="54"/>
      <c r="E70" s="6"/>
      <c r="F70" s="19"/>
      <c r="G70" s="25">
        <v>16754.86</v>
      </c>
      <c r="H70" s="25">
        <v>13.34</v>
      </c>
      <c r="I70" s="31"/>
      <c r="J70" s="31"/>
      <c r="K70" s="35"/>
    </row>
    <row r="71" spans="1:11" x14ac:dyDescent="0.25">
      <c r="C71" s="57"/>
      <c r="D71" s="54"/>
      <c r="E71" s="6"/>
      <c r="F71" s="19"/>
      <c r="G71" s="24"/>
      <c r="H71" s="24"/>
      <c r="I71" s="31"/>
      <c r="J71" s="31"/>
      <c r="K71" s="35"/>
    </row>
    <row r="72" spans="1:11" x14ac:dyDescent="0.25">
      <c r="C72" s="59" t="s">
        <v>10</v>
      </c>
      <c r="D72" s="54"/>
      <c r="E72" s="6"/>
      <c r="F72" s="19"/>
      <c r="G72" s="24"/>
      <c r="H72" s="24"/>
      <c r="I72" s="31"/>
      <c r="J72" s="31"/>
      <c r="K72" s="35"/>
    </row>
    <row r="73" spans="1:11" x14ac:dyDescent="0.25">
      <c r="B73" s="8" t="s">
        <v>2819</v>
      </c>
      <c r="C73" s="57" t="s">
        <v>2820</v>
      </c>
      <c r="D73" s="54" t="s">
        <v>2821</v>
      </c>
      <c r="E73" s="6" t="s">
        <v>656</v>
      </c>
      <c r="F73" s="19">
        <v>1250000</v>
      </c>
      <c r="G73" s="24">
        <v>1265.93</v>
      </c>
      <c r="H73" s="24">
        <v>1.01</v>
      </c>
      <c r="I73" s="31">
        <v>7.5607462999999999</v>
      </c>
      <c r="J73" s="31"/>
      <c r="K73" s="35"/>
    </row>
    <row r="74" spans="1:11" x14ac:dyDescent="0.25">
      <c r="B74" s="8" t="s">
        <v>2822</v>
      </c>
      <c r="C74" s="57" t="s">
        <v>2823</v>
      </c>
      <c r="D74" s="54" t="s">
        <v>2824</v>
      </c>
      <c r="E74" s="6" t="s">
        <v>656</v>
      </c>
      <c r="F74" s="19">
        <v>1109000</v>
      </c>
      <c r="G74" s="24">
        <v>1121.26</v>
      </c>
      <c r="H74" s="24">
        <v>0.89</v>
      </c>
      <c r="I74" s="31">
        <v>7.4474846000000001</v>
      </c>
      <c r="J74" s="31"/>
      <c r="K74" s="35"/>
    </row>
    <row r="75" spans="1:11" x14ac:dyDescent="0.25">
      <c r="B75" s="8" t="s">
        <v>2834</v>
      </c>
      <c r="C75" s="57" t="s">
        <v>2835</v>
      </c>
      <c r="D75" s="54" t="s">
        <v>2836</v>
      </c>
      <c r="E75" s="6" t="s">
        <v>656</v>
      </c>
      <c r="F75" s="19">
        <v>500000</v>
      </c>
      <c r="G75" s="24">
        <v>503.99</v>
      </c>
      <c r="H75" s="24">
        <v>0.4</v>
      </c>
      <c r="I75" s="31">
        <v>7.5306629999999997</v>
      </c>
      <c r="J75" s="31"/>
      <c r="K75" s="35"/>
    </row>
    <row r="76" spans="1:11" x14ac:dyDescent="0.25">
      <c r="B76" s="8" t="s">
        <v>2837</v>
      </c>
      <c r="C76" s="57" t="s">
        <v>2838</v>
      </c>
      <c r="D76" s="54" t="s">
        <v>2839</v>
      </c>
      <c r="E76" s="6" t="s">
        <v>656</v>
      </c>
      <c r="F76" s="19">
        <v>490000</v>
      </c>
      <c r="G76" s="24">
        <v>491.79</v>
      </c>
      <c r="H76" s="24">
        <v>0.39</v>
      </c>
      <c r="I76" s="31">
        <v>7.0572499999999998</v>
      </c>
      <c r="J76" s="31"/>
      <c r="K76" s="35"/>
    </row>
    <row r="77" spans="1:11" x14ac:dyDescent="0.25">
      <c r="C77" s="58" t="s">
        <v>39</v>
      </c>
      <c r="D77" s="54"/>
      <c r="E77" s="6"/>
      <c r="F77" s="19"/>
      <c r="G77" s="25">
        <v>3382.97</v>
      </c>
      <c r="H77" s="25">
        <v>2.69</v>
      </c>
      <c r="I77" s="31"/>
      <c r="J77" s="31"/>
      <c r="K77" s="35"/>
    </row>
    <row r="78" spans="1:11" x14ac:dyDescent="0.25">
      <c r="C78" s="57"/>
      <c r="D78" s="54"/>
      <c r="E78" s="6"/>
      <c r="F78" s="19"/>
      <c r="G78" s="24"/>
      <c r="H78" s="24"/>
      <c r="I78" s="31"/>
      <c r="J78" s="31"/>
      <c r="K78" s="35"/>
    </row>
    <row r="79" spans="1:11" x14ac:dyDescent="0.25">
      <c r="A79" s="10"/>
      <c r="B79" s="28"/>
      <c r="C79" s="58" t="s">
        <v>11</v>
      </c>
      <c r="D79" s="54"/>
      <c r="E79" s="6"/>
      <c r="F79" s="19"/>
      <c r="G79" s="24"/>
      <c r="H79" s="24"/>
      <c r="I79" s="31"/>
      <c r="J79" s="31"/>
      <c r="K79" s="35"/>
    </row>
    <row r="80" spans="1:11" x14ac:dyDescent="0.25">
      <c r="A80" s="28"/>
      <c r="B80" s="28"/>
      <c r="C80" s="58" t="s">
        <v>13</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14</v>
      </c>
      <c r="D82" s="54"/>
      <c r="E82" s="6"/>
      <c r="F82" s="19"/>
      <c r="G82" s="24"/>
      <c r="H82" s="24"/>
      <c r="I82" s="31"/>
      <c r="J82" s="31"/>
      <c r="K82" s="35"/>
    </row>
    <row r="83" spans="1:11" x14ac:dyDescent="0.25">
      <c r="B83" s="8" t="s">
        <v>1778</v>
      </c>
      <c r="C83" s="57" t="s">
        <v>130</v>
      </c>
      <c r="D83" s="54" t="s">
        <v>1779</v>
      </c>
      <c r="E83" s="6" t="s">
        <v>690</v>
      </c>
      <c r="F83" s="19">
        <v>300</v>
      </c>
      <c r="G83" s="24">
        <v>1464.62</v>
      </c>
      <c r="H83" s="24">
        <v>1.17</v>
      </c>
      <c r="I83" s="31">
        <v>7.6001000000000003</v>
      </c>
      <c r="J83" s="31"/>
      <c r="K83" s="35" t="s">
        <v>580</v>
      </c>
    </row>
    <row r="84" spans="1:11" x14ac:dyDescent="0.25">
      <c r="B84" s="8" t="s">
        <v>2825</v>
      </c>
      <c r="C84" s="57" t="s">
        <v>69</v>
      </c>
      <c r="D84" s="54" t="s">
        <v>2826</v>
      </c>
      <c r="E84" s="6" t="s">
        <v>690</v>
      </c>
      <c r="F84" s="19">
        <v>100</v>
      </c>
      <c r="G84" s="24">
        <v>491.36</v>
      </c>
      <c r="H84" s="24">
        <v>0.39</v>
      </c>
      <c r="I84" s="31">
        <v>7.3802000000000003</v>
      </c>
      <c r="J84" s="31"/>
      <c r="K84" s="35"/>
    </row>
    <row r="85" spans="1:11" x14ac:dyDescent="0.25">
      <c r="C85" s="58" t="s">
        <v>39</v>
      </c>
      <c r="D85" s="54"/>
      <c r="E85" s="6"/>
      <c r="F85" s="19"/>
      <c r="G85" s="25">
        <v>1955.98</v>
      </c>
      <c r="H85" s="25">
        <v>1.56</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23</v>
      </c>
      <c r="D102" s="54"/>
      <c r="E102" s="6"/>
      <c r="F102" s="19"/>
      <c r="G102" s="24"/>
      <c r="H102" s="24"/>
      <c r="I102" s="31"/>
      <c r="J102" s="31"/>
      <c r="K102" s="35"/>
    </row>
    <row r="103" spans="1:54" x14ac:dyDescent="0.25">
      <c r="B103" s="8" t="s">
        <v>37</v>
      </c>
      <c r="C103" s="57" t="s">
        <v>38</v>
      </c>
      <c r="D103" s="54"/>
      <c r="E103" s="6"/>
      <c r="F103" s="19"/>
      <c r="G103" s="24">
        <v>1760.4</v>
      </c>
      <c r="H103" s="24">
        <v>1.4</v>
      </c>
      <c r="I103" s="31"/>
      <c r="J103" s="31"/>
      <c r="K103" s="35"/>
    </row>
    <row r="104" spans="1:54" x14ac:dyDescent="0.25">
      <c r="C104" s="58" t="s">
        <v>39</v>
      </c>
      <c r="D104" s="54"/>
      <c r="E104" s="6"/>
      <c r="F104" s="19"/>
      <c r="G104" s="25">
        <v>1760.4</v>
      </c>
      <c r="H104" s="25">
        <v>1.4</v>
      </c>
      <c r="I104" s="31"/>
      <c r="J104" s="31"/>
      <c r="K104" s="35"/>
    </row>
    <row r="105" spans="1:54" x14ac:dyDescent="0.25">
      <c r="C105" s="57"/>
      <c r="D105" s="54"/>
      <c r="E105" s="6"/>
      <c r="F105" s="19"/>
      <c r="G105" s="24"/>
      <c r="H105" s="24"/>
      <c r="I105" s="31"/>
      <c r="J105" s="31"/>
      <c r="K105" s="35"/>
    </row>
    <row r="106" spans="1:54" x14ac:dyDescent="0.25">
      <c r="A106" s="10"/>
      <c r="B106" s="28"/>
      <c r="C106" s="58" t="s">
        <v>24</v>
      </c>
      <c r="D106" s="54"/>
      <c r="E106" s="6"/>
      <c r="F106" s="19"/>
      <c r="G106" s="24"/>
      <c r="H106" s="24"/>
      <c r="I106" s="31"/>
      <c r="J106" s="31"/>
      <c r="K106" s="35"/>
    </row>
    <row r="107" spans="1:54" s="2" customFormat="1" ht="13.5" x14ac:dyDescent="0.25">
      <c r="A107" s="28"/>
      <c r="B107" s="28"/>
      <c r="C107" s="57" t="s">
        <v>4705</v>
      </c>
      <c r="D107" s="54"/>
      <c r="E107" s="6"/>
      <c r="F107" s="19"/>
      <c r="G107" s="24" t="s">
        <v>2</v>
      </c>
      <c r="H107" s="24" t="s">
        <v>2</v>
      </c>
      <c r="I107" s="31"/>
      <c r="J107" s="31"/>
      <c r="K107" s="35"/>
      <c r="L107" s="3"/>
      <c r="AI107" s="3"/>
      <c r="AV107" s="3"/>
      <c r="AX107" s="3"/>
      <c r="BB107" s="3"/>
    </row>
    <row r="108" spans="1:54" x14ac:dyDescent="0.25">
      <c r="B108" s="8"/>
      <c r="C108" s="57" t="s">
        <v>40</v>
      </c>
      <c r="D108" s="54"/>
      <c r="E108" s="6"/>
      <c r="F108" s="19"/>
      <c r="G108" s="24">
        <v>347.43</v>
      </c>
      <c r="H108" s="24">
        <v>0.26</v>
      </c>
      <c r="I108" s="31"/>
      <c r="J108" s="31"/>
      <c r="K108" s="35"/>
    </row>
    <row r="109" spans="1:54" x14ac:dyDescent="0.25">
      <c r="C109" s="58" t="s">
        <v>39</v>
      </c>
      <c r="D109" s="54"/>
      <c r="E109" s="6"/>
      <c r="F109" s="19"/>
      <c r="G109" s="25">
        <v>347.43</v>
      </c>
      <c r="H109" s="25">
        <v>0.26</v>
      </c>
      <c r="I109" s="31"/>
      <c r="J109" s="31"/>
      <c r="K109" s="35"/>
    </row>
    <row r="110" spans="1:54" x14ac:dyDescent="0.25">
      <c r="C110" s="57"/>
      <c r="D110" s="54"/>
      <c r="E110" s="6"/>
      <c r="F110" s="19"/>
      <c r="G110" s="24"/>
      <c r="H110" s="24"/>
      <c r="I110" s="31"/>
      <c r="J110" s="31"/>
      <c r="K110" s="35"/>
    </row>
    <row r="111" spans="1:54" x14ac:dyDescent="0.25">
      <c r="C111" s="60" t="s">
        <v>41</v>
      </c>
      <c r="D111" s="55"/>
      <c r="E111" s="5"/>
      <c r="F111" s="20"/>
      <c r="G111" s="26">
        <v>125550.52</v>
      </c>
      <c r="H111" s="26">
        <v>100.00000000000003</v>
      </c>
      <c r="I111" s="32"/>
      <c r="J111" s="32"/>
      <c r="K111" s="36"/>
    </row>
    <row r="114" spans="3:11" x14ac:dyDescent="0.25">
      <c r="C114" s="1" t="s">
        <v>42</v>
      </c>
    </row>
    <row r="115" spans="3:11" x14ac:dyDescent="0.25">
      <c r="C115" s="37" t="s">
        <v>43</v>
      </c>
      <c r="D115" s="37"/>
      <c r="E115" s="37"/>
      <c r="F115" s="37"/>
      <c r="G115" s="37"/>
      <c r="H115" s="37"/>
      <c r="I115" s="37"/>
      <c r="J115" s="37"/>
      <c r="K115" s="37"/>
    </row>
    <row r="116" spans="3:11" x14ac:dyDescent="0.25">
      <c r="C116" s="2" t="s">
        <v>44</v>
      </c>
    </row>
    <row r="117" spans="3:11" x14ac:dyDescent="0.25">
      <c r="C117" s="2" t="s">
        <v>45</v>
      </c>
    </row>
    <row r="118" spans="3:11" x14ac:dyDescent="0.25">
      <c r="C118" s="2" t="s">
        <v>46</v>
      </c>
    </row>
    <row r="119" spans="3:11" x14ac:dyDescent="0.25">
      <c r="C119" s="2" t="s">
        <v>47</v>
      </c>
    </row>
    <row r="120" spans="3:11" ht="42" customHeight="1" x14ac:dyDescent="0.25">
      <c r="C120" s="81" t="s">
        <v>4733</v>
      </c>
      <c r="D120" s="81"/>
      <c r="E120" s="81"/>
      <c r="F120" s="81"/>
      <c r="G120" s="81"/>
      <c r="H120" s="81"/>
      <c r="I120" s="81"/>
      <c r="J120" s="81"/>
      <c r="K120" s="81"/>
    </row>
    <row r="121" spans="3:11" x14ac:dyDescent="0.25">
      <c r="C121" s="2" t="s">
        <v>4739</v>
      </c>
    </row>
    <row r="123" spans="3:11" x14ac:dyDescent="0.25">
      <c r="C123" s="77" t="s">
        <v>4788</v>
      </c>
      <c r="E123" s="77" t="s">
        <v>4789</v>
      </c>
      <c r="F123" s="78"/>
    </row>
    <row r="124" spans="3:11" x14ac:dyDescent="0.25">
      <c r="E124" s="2" t="s">
        <v>4794</v>
      </c>
    </row>
  </sheetData>
  <mergeCells count="1">
    <mergeCell ref="C120:K120"/>
  </mergeCells>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
  <dimension ref="A1:IV124"/>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2577</v>
      </c>
      <c r="J2" s="38" t="s">
        <v>4517</v>
      </c>
    </row>
    <row r="3" spans="1:54" ht="16.5" x14ac:dyDescent="0.3">
      <c r="C3" s="1" t="s">
        <v>26</v>
      </c>
      <c r="D3" s="21" t="s">
        <v>2840</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52460</v>
      </c>
      <c r="G10" s="24">
        <v>896.67</v>
      </c>
      <c r="H10" s="24">
        <v>3.54</v>
      </c>
      <c r="I10" s="31"/>
      <c r="J10" s="31"/>
      <c r="K10" s="35"/>
    </row>
    <row r="11" spans="1:54" x14ac:dyDescent="0.25">
      <c r="B11" s="8" t="s">
        <v>61</v>
      </c>
      <c r="C11" s="57" t="s">
        <v>62</v>
      </c>
      <c r="D11" s="54" t="s">
        <v>63</v>
      </c>
      <c r="E11" s="6" t="s">
        <v>53</v>
      </c>
      <c r="F11" s="19">
        <v>59200</v>
      </c>
      <c r="G11" s="24">
        <v>589.99</v>
      </c>
      <c r="H11" s="24">
        <v>2.33</v>
      </c>
      <c r="I11" s="31"/>
      <c r="J11" s="31"/>
      <c r="K11" s="35"/>
    </row>
    <row r="12" spans="1:54" x14ac:dyDescent="0.25">
      <c r="B12" s="8" t="s">
        <v>54</v>
      </c>
      <c r="C12" s="57" t="s">
        <v>55</v>
      </c>
      <c r="D12" s="54" t="s">
        <v>56</v>
      </c>
      <c r="E12" s="6" t="s">
        <v>57</v>
      </c>
      <c r="F12" s="19">
        <v>34950</v>
      </c>
      <c r="G12" s="24">
        <v>539.24</v>
      </c>
      <c r="H12" s="24">
        <v>2.13</v>
      </c>
      <c r="I12" s="31"/>
      <c r="J12" s="31"/>
      <c r="K12" s="35"/>
    </row>
    <row r="13" spans="1:54" x14ac:dyDescent="0.25">
      <c r="B13" s="8" t="s">
        <v>68</v>
      </c>
      <c r="C13" s="57" t="s">
        <v>69</v>
      </c>
      <c r="D13" s="54" t="s">
        <v>70</v>
      </c>
      <c r="E13" s="6" t="s">
        <v>53</v>
      </c>
      <c r="F13" s="19">
        <v>36800</v>
      </c>
      <c r="G13" s="24">
        <v>405.65</v>
      </c>
      <c r="H13" s="24">
        <v>1.6</v>
      </c>
      <c r="I13" s="31"/>
      <c r="J13" s="31"/>
      <c r="K13" s="35"/>
    </row>
    <row r="14" spans="1:54" x14ac:dyDescent="0.25">
      <c r="B14" s="8" t="s">
        <v>71</v>
      </c>
      <c r="C14" s="57" t="s">
        <v>72</v>
      </c>
      <c r="D14" s="54" t="s">
        <v>73</v>
      </c>
      <c r="E14" s="6" t="s">
        <v>74</v>
      </c>
      <c r="F14" s="19">
        <v>3650</v>
      </c>
      <c r="G14" s="24">
        <v>383.36</v>
      </c>
      <c r="H14" s="24">
        <v>1.52</v>
      </c>
      <c r="I14" s="31"/>
      <c r="J14" s="31"/>
      <c r="K14" s="35"/>
    </row>
    <row r="15" spans="1:54" x14ac:dyDescent="0.25">
      <c r="B15" s="8" t="s">
        <v>79</v>
      </c>
      <c r="C15" s="57" t="s">
        <v>80</v>
      </c>
      <c r="D15" s="54" t="s">
        <v>81</v>
      </c>
      <c r="E15" s="6" t="s">
        <v>82</v>
      </c>
      <c r="F15" s="19">
        <v>7978</v>
      </c>
      <c r="G15" s="24">
        <v>372.96</v>
      </c>
      <c r="H15" s="24">
        <v>1.47</v>
      </c>
      <c r="I15" s="31"/>
      <c r="J15" s="31"/>
      <c r="K15" s="35"/>
    </row>
    <row r="16" spans="1:54" x14ac:dyDescent="0.25">
      <c r="B16" s="8" t="s">
        <v>64</v>
      </c>
      <c r="C16" s="57" t="s">
        <v>65</v>
      </c>
      <c r="D16" s="54" t="s">
        <v>66</v>
      </c>
      <c r="E16" s="6" t="s">
        <v>67</v>
      </c>
      <c r="F16" s="19">
        <v>10495</v>
      </c>
      <c r="G16" s="24">
        <v>370.05</v>
      </c>
      <c r="H16" s="24">
        <v>1.46</v>
      </c>
      <c r="I16" s="31"/>
      <c r="J16" s="31"/>
      <c r="K16" s="35"/>
    </row>
    <row r="17" spans="2:11" x14ac:dyDescent="0.25">
      <c r="B17" s="8" t="s">
        <v>86</v>
      </c>
      <c r="C17" s="57" t="s">
        <v>87</v>
      </c>
      <c r="D17" s="54" t="s">
        <v>88</v>
      </c>
      <c r="E17" s="6" t="s">
        <v>78</v>
      </c>
      <c r="F17" s="19">
        <v>3380</v>
      </c>
      <c r="G17" s="24">
        <v>348.22</v>
      </c>
      <c r="H17" s="24">
        <v>1.38</v>
      </c>
      <c r="I17" s="31"/>
      <c r="J17" s="31"/>
      <c r="K17" s="35"/>
    </row>
    <row r="18" spans="2:11" x14ac:dyDescent="0.25">
      <c r="B18" s="8" t="s">
        <v>1821</v>
      </c>
      <c r="C18" s="57" t="s">
        <v>1822</v>
      </c>
      <c r="D18" s="54" t="s">
        <v>1823</v>
      </c>
      <c r="E18" s="6" t="s">
        <v>112</v>
      </c>
      <c r="F18" s="19">
        <v>18000</v>
      </c>
      <c r="G18" s="24">
        <v>347.98</v>
      </c>
      <c r="H18" s="24">
        <v>1.38</v>
      </c>
      <c r="I18" s="31"/>
      <c r="J18" s="31"/>
      <c r="K18" s="35"/>
    </row>
    <row r="19" spans="2:11" x14ac:dyDescent="0.25">
      <c r="B19" s="8" t="s">
        <v>754</v>
      </c>
      <c r="C19" s="57" t="s">
        <v>755</v>
      </c>
      <c r="D19" s="54" t="s">
        <v>756</v>
      </c>
      <c r="E19" s="6" t="s">
        <v>156</v>
      </c>
      <c r="F19" s="19">
        <v>43900</v>
      </c>
      <c r="G19" s="24">
        <v>305.74</v>
      </c>
      <c r="H19" s="24">
        <v>1.21</v>
      </c>
      <c r="I19" s="31"/>
      <c r="J19" s="31"/>
      <c r="K19" s="35"/>
    </row>
    <row r="20" spans="2:11" x14ac:dyDescent="0.25">
      <c r="B20" s="8" t="s">
        <v>450</v>
      </c>
      <c r="C20" s="57" t="s">
        <v>451</v>
      </c>
      <c r="D20" s="54" t="s">
        <v>452</v>
      </c>
      <c r="E20" s="6" t="s">
        <v>100</v>
      </c>
      <c r="F20" s="19">
        <v>12509</v>
      </c>
      <c r="G20" s="24">
        <v>291.35000000000002</v>
      </c>
      <c r="H20" s="24">
        <v>1.1499999999999999</v>
      </c>
      <c r="I20" s="31"/>
      <c r="J20" s="31"/>
      <c r="K20" s="35"/>
    </row>
    <row r="21" spans="2:11" x14ac:dyDescent="0.25">
      <c r="B21" s="8" t="s">
        <v>83</v>
      </c>
      <c r="C21" s="57" t="s">
        <v>84</v>
      </c>
      <c r="D21" s="54" t="s">
        <v>85</v>
      </c>
      <c r="E21" s="6" t="s">
        <v>53</v>
      </c>
      <c r="F21" s="19">
        <v>44000</v>
      </c>
      <c r="G21" s="24">
        <v>282.5</v>
      </c>
      <c r="H21" s="24">
        <v>1.1200000000000001</v>
      </c>
      <c r="I21" s="31"/>
      <c r="J21" s="31"/>
      <c r="K21" s="35"/>
    </row>
    <row r="22" spans="2:11" x14ac:dyDescent="0.25">
      <c r="B22" s="8" t="s">
        <v>117</v>
      </c>
      <c r="C22" s="57" t="s">
        <v>118</v>
      </c>
      <c r="D22" s="54" t="s">
        <v>119</v>
      </c>
      <c r="E22" s="6" t="s">
        <v>120</v>
      </c>
      <c r="F22" s="19">
        <v>8450</v>
      </c>
      <c r="G22" s="24">
        <v>270.82</v>
      </c>
      <c r="H22" s="24">
        <v>1.07</v>
      </c>
      <c r="I22" s="31"/>
      <c r="J22" s="31"/>
      <c r="K22" s="35"/>
    </row>
    <row r="23" spans="2:11" x14ac:dyDescent="0.25">
      <c r="B23" s="8" t="s">
        <v>121</v>
      </c>
      <c r="C23" s="57" t="s">
        <v>122</v>
      </c>
      <c r="D23" s="54" t="s">
        <v>123</v>
      </c>
      <c r="E23" s="6" t="s">
        <v>124</v>
      </c>
      <c r="F23" s="19">
        <v>5100</v>
      </c>
      <c r="G23" s="24">
        <v>268</v>
      </c>
      <c r="H23" s="24">
        <v>1.06</v>
      </c>
      <c r="I23" s="31"/>
      <c r="J23" s="31"/>
      <c r="K23" s="35"/>
    </row>
    <row r="24" spans="2:11" x14ac:dyDescent="0.25">
      <c r="B24" s="8" t="s">
        <v>262</v>
      </c>
      <c r="C24" s="57" t="s">
        <v>263</v>
      </c>
      <c r="D24" s="54" t="s">
        <v>264</v>
      </c>
      <c r="E24" s="6" t="s">
        <v>156</v>
      </c>
      <c r="F24" s="19">
        <v>60777</v>
      </c>
      <c r="G24" s="24">
        <v>266.42</v>
      </c>
      <c r="H24" s="24">
        <v>1.05</v>
      </c>
      <c r="I24" s="31"/>
      <c r="J24" s="31"/>
      <c r="K24" s="35"/>
    </row>
    <row r="25" spans="2:11" x14ac:dyDescent="0.25">
      <c r="B25" s="8" t="s">
        <v>75</v>
      </c>
      <c r="C25" s="57" t="s">
        <v>76</v>
      </c>
      <c r="D25" s="54" t="s">
        <v>77</v>
      </c>
      <c r="E25" s="6" t="s">
        <v>78</v>
      </c>
      <c r="F25" s="19">
        <v>12990</v>
      </c>
      <c r="G25" s="24">
        <v>263.14999999999998</v>
      </c>
      <c r="H25" s="24">
        <v>1.04</v>
      </c>
      <c r="I25" s="31"/>
      <c r="J25" s="31"/>
      <c r="K25" s="35"/>
    </row>
    <row r="26" spans="2:11" x14ac:dyDescent="0.25">
      <c r="B26" s="8" t="s">
        <v>232</v>
      </c>
      <c r="C26" s="57" t="s">
        <v>233</v>
      </c>
      <c r="D26" s="54" t="s">
        <v>234</v>
      </c>
      <c r="E26" s="6" t="s">
        <v>135</v>
      </c>
      <c r="F26" s="19">
        <v>1145</v>
      </c>
      <c r="G26" s="24">
        <v>261.64999999999998</v>
      </c>
      <c r="H26" s="24">
        <v>1.03</v>
      </c>
      <c r="I26" s="31"/>
      <c r="J26" s="31"/>
      <c r="K26" s="35"/>
    </row>
    <row r="27" spans="2:11" x14ac:dyDescent="0.25">
      <c r="B27" s="8" t="s">
        <v>132</v>
      </c>
      <c r="C27" s="57" t="s">
        <v>133</v>
      </c>
      <c r="D27" s="54" t="s">
        <v>134</v>
      </c>
      <c r="E27" s="6" t="s">
        <v>135</v>
      </c>
      <c r="F27" s="19">
        <v>6600</v>
      </c>
      <c r="G27" s="24">
        <v>257.66000000000003</v>
      </c>
      <c r="H27" s="24">
        <v>1.02</v>
      </c>
      <c r="I27" s="31"/>
      <c r="J27" s="31"/>
      <c r="K27" s="35"/>
    </row>
    <row r="28" spans="2:11" x14ac:dyDescent="0.25">
      <c r="B28" s="8" t="s">
        <v>93</v>
      </c>
      <c r="C28" s="57" t="s">
        <v>94</v>
      </c>
      <c r="D28" s="54" t="s">
        <v>95</v>
      </c>
      <c r="E28" s="6" t="s">
        <v>96</v>
      </c>
      <c r="F28" s="19">
        <v>20300</v>
      </c>
      <c r="G28" s="24">
        <v>255.74</v>
      </c>
      <c r="H28" s="24">
        <v>1.01</v>
      </c>
      <c r="I28" s="31"/>
      <c r="J28" s="31"/>
      <c r="K28" s="35"/>
    </row>
    <row r="29" spans="2:11" x14ac:dyDescent="0.25">
      <c r="B29" s="8" t="s">
        <v>521</v>
      </c>
      <c r="C29" s="57" t="s">
        <v>522</v>
      </c>
      <c r="D29" s="54" t="s">
        <v>523</v>
      </c>
      <c r="E29" s="6" t="s">
        <v>100</v>
      </c>
      <c r="F29" s="19">
        <v>4200</v>
      </c>
      <c r="G29" s="24">
        <v>247.03</v>
      </c>
      <c r="H29" s="24">
        <v>0.98</v>
      </c>
      <c r="I29" s="31"/>
      <c r="J29" s="31"/>
      <c r="K29" s="35"/>
    </row>
    <row r="30" spans="2:11" x14ac:dyDescent="0.25">
      <c r="B30" s="8" t="s">
        <v>136</v>
      </c>
      <c r="C30" s="57" t="s">
        <v>137</v>
      </c>
      <c r="D30" s="54" t="s">
        <v>138</v>
      </c>
      <c r="E30" s="6" t="s">
        <v>100</v>
      </c>
      <c r="F30" s="19">
        <v>7430</v>
      </c>
      <c r="G30" s="24">
        <v>241.62</v>
      </c>
      <c r="H30" s="24">
        <v>0.95</v>
      </c>
      <c r="I30" s="31"/>
      <c r="J30" s="31"/>
      <c r="K30" s="35"/>
    </row>
    <row r="31" spans="2:11" x14ac:dyDescent="0.25">
      <c r="B31" s="8" t="s">
        <v>105</v>
      </c>
      <c r="C31" s="57" t="s">
        <v>106</v>
      </c>
      <c r="D31" s="54" t="s">
        <v>107</v>
      </c>
      <c r="E31" s="6" t="s">
        <v>108</v>
      </c>
      <c r="F31" s="19">
        <v>38800</v>
      </c>
      <c r="G31" s="24">
        <v>238.56</v>
      </c>
      <c r="H31" s="24">
        <v>0.94</v>
      </c>
      <c r="I31" s="31"/>
      <c r="J31" s="31"/>
      <c r="K31" s="35"/>
    </row>
    <row r="32" spans="2:11" x14ac:dyDescent="0.25">
      <c r="B32" s="8" t="s">
        <v>109</v>
      </c>
      <c r="C32" s="57" t="s">
        <v>110</v>
      </c>
      <c r="D32" s="54" t="s">
        <v>111</v>
      </c>
      <c r="E32" s="6" t="s">
        <v>112</v>
      </c>
      <c r="F32" s="19">
        <v>34000</v>
      </c>
      <c r="G32" s="24">
        <v>219.13</v>
      </c>
      <c r="H32" s="24">
        <v>0.87</v>
      </c>
      <c r="I32" s="31"/>
      <c r="J32" s="31"/>
      <c r="K32" s="35"/>
    </row>
    <row r="33" spans="2:11" x14ac:dyDescent="0.25">
      <c r="B33" s="8" t="s">
        <v>265</v>
      </c>
      <c r="C33" s="57" t="s">
        <v>266</v>
      </c>
      <c r="D33" s="54" t="s">
        <v>267</v>
      </c>
      <c r="E33" s="6" t="s">
        <v>112</v>
      </c>
      <c r="F33" s="19">
        <v>1350</v>
      </c>
      <c r="G33" s="24">
        <v>216.09</v>
      </c>
      <c r="H33" s="24">
        <v>0.85</v>
      </c>
      <c r="I33" s="31"/>
      <c r="J33" s="31"/>
      <c r="K33" s="35"/>
    </row>
    <row r="34" spans="2:11" x14ac:dyDescent="0.25">
      <c r="B34" s="8" t="s">
        <v>365</v>
      </c>
      <c r="C34" s="57" t="s">
        <v>366</v>
      </c>
      <c r="D34" s="54" t="s">
        <v>367</v>
      </c>
      <c r="E34" s="6" t="s">
        <v>100</v>
      </c>
      <c r="F34" s="19">
        <v>5530</v>
      </c>
      <c r="G34" s="24">
        <v>204.03</v>
      </c>
      <c r="H34" s="24">
        <v>0.81</v>
      </c>
      <c r="I34" s="31"/>
      <c r="J34" s="31"/>
      <c r="K34" s="35"/>
    </row>
    <row r="35" spans="2:11" x14ac:dyDescent="0.25">
      <c r="B35" s="8" t="s">
        <v>167</v>
      </c>
      <c r="C35" s="57" t="s">
        <v>168</v>
      </c>
      <c r="D35" s="54" t="s">
        <v>169</v>
      </c>
      <c r="E35" s="6" t="s">
        <v>112</v>
      </c>
      <c r="F35" s="19">
        <v>6300</v>
      </c>
      <c r="G35" s="24">
        <v>201.79</v>
      </c>
      <c r="H35" s="24">
        <v>0.8</v>
      </c>
      <c r="I35" s="31"/>
      <c r="J35" s="31"/>
      <c r="K35" s="35"/>
    </row>
    <row r="36" spans="2:11" x14ac:dyDescent="0.25">
      <c r="B36" s="8" t="s">
        <v>2811</v>
      </c>
      <c r="C36" s="57" t="s">
        <v>2812</v>
      </c>
      <c r="D36" s="54" t="s">
        <v>2813</v>
      </c>
      <c r="E36" s="6" t="s">
        <v>810</v>
      </c>
      <c r="F36" s="19">
        <v>4800</v>
      </c>
      <c r="G36" s="24">
        <v>153.51</v>
      </c>
      <c r="H36" s="24">
        <v>0.61</v>
      </c>
      <c r="I36" s="31"/>
      <c r="J36" s="31"/>
      <c r="K36" s="35"/>
    </row>
    <row r="37" spans="2:11" x14ac:dyDescent="0.25">
      <c r="B37" s="8" t="s">
        <v>149</v>
      </c>
      <c r="C37" s="57" t="s">
        <v>150</v>
      </c>
      <c r="D37" s="54" t="s">
        <v>151</v>
      </c>
      <c r="E37" s="6" t="s">
        <v>152</v>
      </c>
      <c r="F37" s="19">
        <v>86392</v>
      </c>
      <c r="G37" s="24">
        <v>150.28</v>
      </c>
      <c r="H37" s="24">
        <v>0.59</v>
      </c>
      <c r="I37" s="31"/>
      <c r="J37" s="31"/>
      <c r="K37" s="35"/>
    </row>
    <row r="38" spans="2:11" x14ac:dyDescent="0.25">
      <c r="B38" s="8" t="s">
        <v>1953</v>
      </c>
      <c r="C38" s="57" t="s">
        <v>1954</v>
      </c>
      <c r="D38" s="54" t="s">
        <v>1955</v>
      </c>
      <c r="E38" s="6" t="s">
        <v>145</v>
      </c>
      <c r="F38" s="19">
        <v>20500</v>
      </c>
      <c r="G38" s="24">
        <v>148.91</v>
      </c>
      <c r="H38" s="24">
        <v>0.59</v>
      </c>
      <c r="I38" s="31"/>
      <c r="J38" s="31"/>
      <c r="K38" s="35"/>
    </row>
    <row r="39" spans="2:11" x14ac:dyDescent="0.25">
      <c r="B39" s="8" t="s">
        <v>1812</v>
      </c>
      <c r="C39" s="57" t="s">
        <v>1813</v>
      </c>
      <c r="D39" s="54" t="s">
        <v>1814</v>
      </c>
      <c r="E39" s="6" t="s">
        <v>145</v>
      </c>
      <c r="F39" s="19">
        <v>6500</v>
      </c>
      <c r="G39" s="24">
        <v>145.9</v>
      </c>
      <c r="H39" s="24">
        <v>0.57999999999999996</v>
      </c>
      <c r="I39" s="31"/>
      <c r="J39" s="31"/>
      <c r="K39" s="35"/>
    </row>
    <row r="40" spans="2:11" x14ac:dyDescent="0.25">
      <c r="B40" s="8" t="s">
        <v>919</v>
      </c>
      <c r="C40" s="57" t="s">
        <v>920</v>
      </c>
      <c r="D40" s="54" t="s">
        <v>921</v>
      </c>
      <c r="E40" s="6" t="s">
        <v>100</v>
      </c>
      <c r="F40" s="19">
        <v>12900</v>
      </c>
      <c r="G40" s="24">
        <v>143.63</v>
      </c>
      <c r="H40" s="24">
        <v>0.56999999999999995</v>
      </c>
      <c r="I40" s="31"/>
      <c r="J40" s="31"/>
      <c r="K40" s="35"/>
    </row>
    <row r="41" spans="2:11" x14ac:dyDescent="0.25">
      <c r="B41" s="8" t="s">
        <v>2810</v>
      </c>
      <c r="C41" s="57" t="s">
        <v>1005</v>
      </c>
      <c r="D41" s="54" t="s">
        <v>1006</v>
      </c>
      <c r="E41" s="6" t="s">
        <v>96</v>
      </c>
      <c r="F41" s="19">
        <v>163510</v>
      </c>
      <c r="G41" s="24">
        <v>143.55000000000001</v>
      </c>
      <c r="H41" s="24">
        <v>0.56999999999999995</v>
      </c>
      <c r="I41" s="31"/>
      <c r="J41" s="31"/>
      <c r="K41" s="35" t="s">
        <v>4737</v>
      </c>
    </row>
    <row r="42" spans="2:11" x14ac:dyDescent="0.25">
      <c r="B42" s="8" t="s">
        <v>465</v>
      </c>
      <c r="C42" s="57" t="s">
        <v>466</v>
      </c>
      <c r="D42" s="54" t="s">
        <v>467</v>
      </c>
      <c r="E42" s="6" t="s">
        <v>244</v>
      </c>
      <c r="F42" s="19">
        <v>9400</v>
      </c>
      <c r="G42" s="24">
        <v>133.49</v>
      </c>
      <c r="H42" s="24">
        <v>0.53</v>
      </c>
      <c r="I42" s="31"/>
      <c r="J42" s="31"/>
      <c r="K42" s="35"/>
    </row>
    <row r="43" spans="2:11" x14ac:dyDescent="0.25">
      <c r="B43" s="8" t="s">
        <v>790</v>
      </c>
      <c r="C43" s="57" t="s">
        <v>791</v>
      </c>
      <c r="D43" s="54" t="s">
        <v>792</v>
      </c>
      <c r="E43" s="6" t="s">
        <v>104</v>
      </c>
      <c r="F43" s="19">
        <v>45504</v>
      </c>
      <c r="G43" s="24">
        <v>133.03</v>
      </c>
      <c r="H43" s="24">
        <v>0.53</v>
      </c>
      <c r="I43" s="31"/>
      <c r="J43" s="31"/>
      <c r="K43" s="35"/>
    </row>
    <row r="44" spans="2:11" x14ac:dyDescent="0.25">
      <c r="B44" s="8" t="s">
        <v>113</v>
      </c>
      <c r="C44" s="57" t="s">
        <v>114</v>
      </c>
      <c r="D44" s="54" t="s">
        <v>115</v>
      </c>
      <c r="E44" s="6" t="s">
        <v>116</v>
      </c>
      <c r="F44" s="19">
        <v>320</v>
      </c>
      <c r="G44" s="24">
        <v>123.24</v>
      </c>
      <c r="H44" s="24">
        <v>0.49</v>
      </c>
      <c r="I44" s="31"/>
      <c r="J44" s="31"/>
      <c r="K44" s="35"/>
    </row>
    <row r="45" spans="2:11" x14ac:dyDescent="0.25">
      <c r="B45" s="8" t="s">
        <v>772</v>
      </c>
      <c r="C45" s="57" t="s">
        <v>773</v>
      </c>
      <c r="D45" s="54" t="s">
        <v>774</v>
      </c>
      <c r="E45" s="6" t="s">
        <v>104</v>
      </c>
      <c r="F45" s="19">
        <v>1497</v>
      </c>
      <c r="G45" s="24">
        <v>113.6</v>
      </c>
      <c r="H45" s="24">
        <v>0.45</v>
      </c>
      <c r="I45" s="31"/>
      <c r="J45" s="31"/>
      <c r="K45" s="35"/>
    </row>
    <row r="46" spans="2:11" x14ac:dyDescent="0.25">
      <c r="B46" s="8" t="s">
        <v>291</v>
      </c>
      <c r="C46" s="57" t="s">
        <v>292</v>
      </c>
      <c r="D46" s="54" t="s">
        <v>293</v>
      </c>
      <c r="E46" s="6" t="s">
        <v>74</v>
      </c>
      <c r="F46" s="19">
        <v>29000</v>
      </c>
      <c r="G46" s="24">
        <v>110.93</v>
      </c>
      <c r="H46" s="24">
        <v>0.44</v>
      </c>
      <c r="I46" s="31"/>
      <c r="J46" s="31"/>
      <c r="K46" s="35"/>
    </row>
    <row r="47" spans="2:11" x14ac:dyDescent="0.25">
      <c r="C47" s="58" t="s">
        <v>39</v>
      </c>
      <c r="D47" s="54"/>
      <c r="E47" s="6"/>
      <c r="F47" s="19"/>
      <c r="G47" s="25">
        <v>10045.469999999999</v>
      </c>
      <c r="H47" s="25">
        <v>39.72</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2841</v>
      </c>
      <c r="C55" s="57" t="s">
        <v>2842</v>
      </c>
      <c r="D55" s="54" t="s">
        <v>2843</v>
      </c>
      <c r="E55" s="6" t="s">
        <v>1711</v>
      </c>
      <c r="F55" s="19">
        <v>100</v>
      </c>
      <c r="G55" s="24">
        <v>1007.32</v>
      </c>
      <c r="H55" s="24">
        <v>3.98</v>
      </c>
      <c r="I55" s="31">
        <v>7.75</v>
      </c>
      <c r="J55" s="31"/>
      <c r="K55" s="35" t="s">
        <v>580</v>
      </c>
    </row>
    <row r="56" spans="1:11" x14ac:dyDescent="0.25">
      <c r="B56" s="8" t="s">
        <v>2829</v>
      </c>
      <c r="C56" s="57" t="s">
        <v>51</v>
      </c>
      <c r="D56" s="54" t="s">
        <v>2830</v>
      </c>
      <c r="E56" s="6" t="s">
        <v>579</v>
      </c>
      <c r="F56" s="19">
        <v>10</v>
      </c>
      <c r="G56" s="24">
        <v>995.85</v>
      </c>
      <c r="H56" s="24">
        <v>3.94</v>
      </c>
      <c r="I56" s="31">
        <v>8.0500000000000007</v>
      </c>
      <c r="J56" s="31"/>
      <c r="K56" s="35" t="s">
        <v>580</v>
      </c>
    </row>
    <row r="57" spans="1:11" x14ac:dyDescent="0.25">
      <c r="B57" s="8" t="s">
        <v>2844</v>
      </c>
      <c r="C57" s="57" t="s">
        <v>688</v>
      </c>
      <c r="D57" s="54" t="s">
        <v>2845</v>
      </c>
      <c r="E57" s="6" t="s">
        <v>579</v>
      </c>
      <c r="F57" s="19">
        <v>75</v>
      </c>
      <c r="G57" s="24">
        <v>760.42</v>
      </c>
      <c r="H57" s="24">
        <v>3.01</v>
      </c>
      <c r="I57" s="31">
        <v>7.8</v>
      </c>
      <c r="J57" s="31"/>
      <c r="K57" s="35" t="s">
        <v>580</v>
      </c>
    </row>
    <row r="58" spans="1:11" x14ac:dyDescent="0.25">
      <c r="B58" s="8" t="s">
        <v>2655</v>
      </c>
      <c r="C58" s="57" t="s">
        <v>1604</v>
      </c>
      <c r="D58" s="54" t="s">
        <v>2656</v>
      </c>
      <c r="E58" s="6" t="s">
        <v>579</v>
      </c>
      <c r="F58" s="19">
        <v>75</v>
      </c>
      <c r="G58" s="24">
        <v>746.81</v>
      </c>
      <c r="H58" s="24">
        <v>2.95</v>
      </c>
      <c r="I58" s="31">
        <v>7.9450000000000003</v>
      </c>
      <c r="J58" s="31"/>
      <c r="K58" s="35" t="s">
        <v>580</v>
      </c>
    </row>
    <row r="59" spans="1:11" x14ac:dyDescent="0.25">
      <c r="B59" s="8" t="s">
        <v>725</v>
      </c>
      <c r="C59" s="57" t="s">
        <v>726</v>
      </c>
      <c r="D59" s="54" t="s">
        <v>727</v>
      </c>
      <c r="E59" s="6" t="s">
        <v>728</v>
      </c>
      <c r="F59" s="19">
        <v>50</v>
      </c>
      <c r="G59" s="24">
        <v>509.39</v>
      </c>
      <c r="H59" s="24">
        <v>2.0099999999999998</v>
      </c>
      <c r="I59" s="31">
        <v>7.85</v>
      </c>
      <c r="J59" s="31"/>
      <c r="K59" s="35"/>
    </row>
    <row r="60" spans="1:11" x14ac:dyDescent="0.25">
      <c r="B60" s="8" t="s">
        <v>2846</v>
      </c>
      <c r="C60" s="57" t="s">
        <v>1525</v>
      </c>
      <c r="D60" s="54" t="s">
        <v>2847</v>
      </c>
      <c r="E60" s="6" t="s">
        <v>579</v>
      </c>
      <c r="F60" s="19">
        <v>500</v>
      </c>
      <c r="G60" s="24">
        <v>504.24</v>
      </c>
      <c r="H60" s="24">
        <v>1.99</v>
      </c>
      <c r="I60" s="31">
        <v>7.6174999999999997</v>
      </c>
      <c r="J60" s="31"/>
      <c r="K60" s="35" t="s">
        <v>580</v>
      </c>
    </row>
    <row r="61" spans="1:11" x14ac:dyDescent="0.25">
      <c r="B61" s="8" t="s">
        <v>2848</v>
      </c>
      <c r="C61" s="57" t="s">
        <v>1520</v>
      </c>
      <c r="D61" s="54" t="s">
        <v>2849</v>
      </c>
      <c r="E61" s="6" t="s">
        <v>579</v>
      </c>
      <c r="F61" s="19">
        <v>500</v>
      </c>
      <c r="G61" s="24">
        <v>501.33</v>
      </c>
      <c r="H61" s="24">
        <v>1.98</v>
      </c>
      <c r="I61" s="31">
        <v>7.6818</v>
      </c>
      <c r="J61" s="31"/>
      <c r="K61" s="35" t="s">
        <v>580</v>
      </c>
    </row>
    <row r="62" spans="1:11" x14ac:dyDescent="0.25">
      <c r="B62" s="8" t="s">
        <v>2850</v>
      </c>
      <c r="C62" s="57" t="s">
        <v>1525</v>
      </c>
      <c r="D62" s="54" t="s">
        <v>2851</v>
      </c>
      <c r="E62" s="6" t="s">
        <v>579</v>
      </c>
      <c r="F62" s="19">
        <v>50</v>
      </c>
      <c r="G62" s="24">
        <v>500.84</v>
      </c>
      <c r="H62" s="24">
        <v>1.98</v>
      </c>
      <c r="I62" s="31">
        <v>7.62</v>
      </c>
      <c r="J62" s="31"/>
      <c r="K62" s="35" t="s">
        <v>580</v>
      </c>
    </row>
    <row r="63" spans="1:11" x14ac:dyDescent="0.25">
      <c r="B63" s="8" t="s">
        <v>2852</v>
      </c>
      <c r="C63" s="57" t="s">
        <v>625</v>
      </c>
      <c r="D63" s="54" t="s">
        <v>2853</v>
      </c>
      <c r="E63" s="6" t="s">
        <v>579</v>
      </c>
      <c r="F63" s="19">
        <v>500</v>
      </c>
      <c r="G63" s="24">
        <v>499.94</v>
      </c>
      <c r="H63" s="24">
        <v>1.98</v>
      </c>
      <c r="I63" s="31">
        <v>7.6879999999999997</v>
      </c>
      <c r="J63" s="31"/>
      <c r="K63" s="35" t="s">
        <v>580</v>
      </c>
    </row>
    <row r="64" spans="1:11" x14ac:dyDescent="0.25">
      <c r="B64" s="8" t="s">
        <v>729</v>
      </c>
      <c r="C64" s="57" t="s">
        <v>625</v>
      </c>
      <c r="D64" s="54" t="s">
        <v>730</v>
      </c>
      <c r="E64" s="6" t="s">
        <v>579</v>
      </c>
      <c r="F64" s="19">
        <v>5</v>
      </c>
      <c r="G64" s="24">
        <v>499.92</v>
      </c>
      <c r="H64" s="24">
        <v>1.98</v>
      </c>
      <c r="I64" s="31">
        <v>7.9717000000000002</v>
      </c>
      <c r="J64" s="31"/>
      <c r="K64" s="35"/>
    </row>
    <row r="65" spans="2:11" x14ac:dyDescent="0.25">
      <c r="B65" s="8" t="s">
        <v>630</v>
      </c>
      <c r="C65" s="57" t="s">
        <v>288</v>
      </c>
      <c r="D65" s="54" t="s">
        <v>631</v>
      </c>
      <c r="E65" s="6" t="s">
        <v>587</v>
      </c>
      <c r="F65" s="19">
        <v>500</v>
      </c>
      <c r="G65" s="24">
        <v>498.55</v>
      </c>
      <c r="H65" s="24">
        <v>1.97</v>
      </c>
      <c r="I65" s="31">
        <v>8.5350000000000001</v>
      </c>
      <c r="J65" s="31"/>
      <c r="K65" s="35" t="s">
        <v>580</v>
      </c>
    </row>
    <row r="66" spans="2:11" x14ac:dyDescent="0.25">
      <c r="B66" s="8" t="s">
        <v>1015</v>
      </c>
      <c r="C66" s="57" t="s">
        <v>1016</v>
      </c>
      <c r="D66" s="54" t="s">
        <v>1017</v>
      </c>
      <c r="E66" s="6" t="s">
        <v>579</v>
      </c>
      <c r="F66" s="19">
        <v>500</v>
      </c>
      <c r="G66" s="24">
        <v>497.62</v>
      </c>
      <c r="H66" s="24">
        <v>1.97</v>
      </c>
      <c r="I66" s="31">
        <v>8.3247999999999998</v>
      </c>
      <c r="J66" s="31"/>
      <c r="K66" s="35" t="s">
        <v>580</v>
      </c>
    </row>
    <row r="67" spans="2:11" x14ac:dyDescent="0.25">
      <c r="B67" s="8" t="s">
        <v>1594</v>
      </c>
      <c r="C67" s="57" t="s">
        <v>719</v>
      </c>
      <c r="D67" s="54" t="s">
        <v>1595</v>
      </c>
      <c r="E67" s="6" t="s">
        <v>721</v>
      </c>
      <c r="F67" s="19">
        <v>500</v>
      </c>
      <c r="G67" s="24">
        <v>495.94</v>
      </c>
      <c r="H67" s="24">
        <v>1.96</v>
      </c>
      <c r="I67" s="31">
        <v>8.4857999999999993</v>
      </c>
      <c r="J67" s="31"/>
      <c r="K67" s="35" t="s">
        <v>580</v>
      </c>
    </row>
    <row r="68" spans="2:11" x14ac:dyDescent="0.25">
      <c r="B68" s="8" t="s">
        <v>1651</v>
      </c>
      <c r="C68" s="57" t="s">
        <v>1641</v>
      </c>
      <c r="D68" s="54" t="s">
        <v>1652</v>
      </c>
      <c r="E68" s="6" t="s">
        <v>745</v>
      </c>
      <c r="F68" s="19">
        <v>2</v>
      </c>
      <c r="G68" s="24">
        <v>199.96</v>
      </c>
      <c r="H68" s="24">
        <v>0.79</v>
      </c>
      <c r="I68" s="31">
        <v>8.6987000000000005</v>
      </c>
      <c r="J68" s="31">
        <v>8.6956901227999985</v>
      </c>
      <c r="K68" s="35" t="s">
        <v>580</v>
      </c>
    </row>
    <row r="69" spans="2:11" x14ac:dyDescent="0.25">
      <c r="C69" s="58" t="s">
        <v>39</v>
      </c>
      <c r="D69" s="54"/>
      <c r="E69" s="6"/>
      <c r="F69" s="19"/>
      <c r="G69" s="25">
        <v>8218.1299999999992</v>
      </c>
      <c r="H69" s="25">
        <v>32.49</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2391</v>
      </c>
      <c r="C76" s="57" t="s">
        <v>2392</v>
      </c>
      <c r="D76" s="54" t="s">
        <v>2393</v>
      </c>
      <c r="E76" s="6" t="s">
        <v>656</v>
      </c>
      <c r="F76" s="19">
        <v>2000000</v>
      </c>
      <c r="G76" s="24">
        <v>2019.23</v>
      </c>
      <c r="H76" s="24">
        <v>7.98</v>
      </c>
      <c r="I76" s="31">
        <v>7.2654905999999997</v>
      </c>
      <c r="J76" s="31"/>
      <c r="K76" s="35"/>
    </row>
    <row r="77" spans="2:11" x14ac:dyDescent="0.25">
      <c r="B77" s="8" t="s">
        <v>653</v>
      </c>
      <c r="C77" s="57" t="s">
        <v>654</v>
      </c>
      <c r="D77" s="54" t="s">
        <v>655</v>
      </c>
      <c r="E77" s="6" t="s">
        <v>656</v>
      </c>
      <c r="F77" s="19">
        <v>1750000</v>
      </c>
      <c r="G77" s="24">
        <v>1750.28</v>
      </c>
      <c r="H77" s="24">
        <v>6.92</v>
      </c>
      <c r="I77" s="31">
        <v>7.3047186999999996</v>
      </c>
      <c r="J77" s="31"/>
      <c r="K77" s="35"/>
    </row>
    <row r="78" spans="2:11" x14ac:dyDescent="0.25">
      <c r="C78" s="58" t="s">
        <v>39</v>
      </c>
      <c r="D78" s="54"/>
      <c r="E78" s="6"/>
      <c r="F78" s="19"/>
      <c r="G78" s="25">
        <v>3769.51</v>
      </c>
      <c r="H78" s="25">
        <v>14.9</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199.54</v>
      </c>
      <c r="H104" s="24">
        <v>0.79</v>
      </c>
      <c r="I104" s="31"/>
      <c r="J104" s="31"/>
      <c r="K104" s="35"/>
    </row>
    <row r="105" spans="1:54" x14ac:dyDescent="0.25">
      <c r="C105" s="58" t="s">
        <v>39</v>
      </c>
      <c r="D105" s="54"/>
      <c r="E105" s="6"/>
      <c r="F105" s="19"/>
      <c r="G105" s="25">
        <v>199.54</v>
      </c>
      <c r="H105" s="25">
        <v>0.79</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4705</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3069.63</v>
      </c>
      <c r="H109" s="24">
        <v>12.100000000000001</v>
      </c>
      <c r="I109" s="31"/>
      <c r="J109" s="31"/>
      <c r="K109" s="35"/>
    </row>
    <row r="110" spans="1:54" x14ac:dyDescent="0.25">
      <c r="C110" s="58" t="s">
        <v>39</v>
      </c>
      <c r="D110" s="54"/>
      <c r="E110" s="6"/>
      <c r="F110" s="19"/>
      <c r="G110" s="25">
        <v>3069.63</v>
      </c>
      <c r="H110" s="25">
        <v>12.100000000000001</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25302.28</v>
      </c>
      <c r="H112" s="26">
        <v>100.00000000000003</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1" spans="3:11" x14ac:dyDescent="0.25">
      <c r="C121" s="2" t="s">
        <v>4740</v>
      </c>
    </row>
    <row r="123" spans="3:11" x14ac:dyDescent="0.25">
      <c r="C123" s="77" t="s">
        <v>4788</v>
      </c>
      <c r="E123" s="77" t="s">
        <v>4789</v>
      </c>
      <c r="F123" s="78"/>
    </row>
    <row r="124" spans="3:11" x14ac:dyDescent="0.25">
      <c r="E124" s="2" t="s">
        <v>4835</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
  <dimension ref="A1:IV124"/>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2854</v>
      </c>
      <c r="J2" s="38" t="s">
        <v>4517</v>
      </c>
    </row>
    <row r="3" spans="1:54" ht="16.5" x14ac:dyDescent="0.3">
      <c r="C3" s="1" t="s">
        <v>26</v>
      </c>
      <c r="D3" s="21" t="s">
        <v>2855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16741</v>
      </c>
      <c r="G10" s="24">
        <v>286.14999999999998</v>
      </c>
      <c r="H10" s="24">
        <v>1.73</v>
      </c>
      <c r="I10" s="31"/>
      <c r="J10" s="31"/>
      <c r="K10" s="35"/>
    </row>
    <row r="11" spans="1:54" x14ac:dyDescent="0.25">
      <c r="B11" s="8" t="s">
        <v>61</v>
      </c>
      <c r="C11" s="57" t="s">
        <v>62</v>
      </c>
      <c r="D11" s="54" t="s">
        <v>63</v>
      </c>
      <c r="E11" s="6" t="s">
        <v>53</v>
      </c>
      <c r="F11" s="19">
        <v>19600</v>
      </c>
      <c r="G11" s="24">
        <v>195.33</v>
      </c>
      <c r="H11" s="24">
        <v>1.18</v>
      </c>
      <c r="I11" s="31"/>
      <c r="J11" s="31"/>
      <c r="K11" s="35"/>
    </row>
    <row r="12" spans="1:54" x14ac:dyDescent="0.25">
      <c r="B12" s="8" t="s">
        <v>54</v>
      </c>
      <c r="C12" s="57" t="s">
        <v>55</v>
      </c>
      <c r="D12" s="54" t="s">
        <v>56</v>
      </c>
      <c r="E12" s="6" t="s">
        <v>57</v>
      </c>
      <c r="F12" s="19">
        <v>11250</v>
      </c>
      <c r="G12" s="24">
        <v>173.58</v>
      </c>
      <c r="H12" s="24">
        <v>1.05</v>
      </c>
      <c r="I12" s="31"/>
      <c r="J12" s="31"/>
      <c r="K12" s="35"/>
    </row>
    <row r="13" spans="1:54" x14ac:dyDescent="0.25">
      <c r="B13" s="8" t="s">
        <v>68</v>
      </c>
      <c r="C13" s="57" t="s">
        <v>69</v>
      </c>
      <c r="D13" s="54" t="s">
        <v>70</v>
      </c>
      <c r="E13" s="6" t="s">
        <v>53</v>
      </c>
      <c r="F13" s="19">
        <v>11675</v>
      </c>
      <c r="G13" s="24">
        <v>128.69</v>
      </c>
      <c r="H13" s="24">
        <v>0.78</v>
      </c>
      <c r="I13" s="31"/>
      <c r="J13" s="31"/>
      <c r="K13" s="35"/>
    </row>
    <row r="14" spans="1:54" x14ac:dyDescent="0.25">
      <c r="B14" s="8" t="s">
        <v>71</v>
      </c>
      <c r="C14" s="57" t="s">
        <v>72</v>
      </c>
      <c r="D14" s="54" t="s">
        <v>73</v>
      </c>
      <c r="E14" s="6" t="s">
        <v>74</v>
      </c>
      <c r="F14" s="19">
        <v>1120</v>
      </c>
      <c r="G14" s="24">
        <v>117.63</v>
      </c>
      <c r="H14" s="24">
        <v>0.71</v>
      </c>
      <c r="I14" s="31"/>
      <c r="J14" s="31"/>
      <c r="K14" s="35"/>
    </row>
    <row r="15" spans="1:54" x14ac:dyDescent="0.25">
      <c r="B15" s="8" t="s">
        <v>64</v>
      </c>
      <c r="C15" s="57" t="s">
        <v>65</v>
      </c>
      <c r="D15" s="54" t="s">
        <v>66</v>
      </c>
      <c r="E15" s="6" t="s">
        <v>67</v>
      </c>
      <c r="F15" s="19">
        <v>3282</v>
      </c>
      <c r="G15" s="24">
        <v>115.72</v>
      </c>
      <c r="H15" s="24">
        <v>0.7</v>
      </c>
      <c r="I15" s="31"/>
      <c r="J15" s="31"/>
      <c r="K15" s="35"/>
    </row>
    <row r="16" spans="1:54" x14ac:dyDescent="0.25">
      <c r="B16" s="8" t="s">
        <v>79</v>
      </c>
      <c r="C16" s="57" t="s">
        <v>80</v>
      </c>
      <c r="D16" s="54" t="s">
        <v>81</v>
      </c>
      <c r="E16" s="6" t="s">
        <v>82</v>
      </c>
      <c r="F16" s="19">
        <v>2468</v>
      </c>
      <c r="G16" s="24">
        <v>115.38</v>
      </c>
      <c r="H16" s="24">
        <v>0.7</v>
      </c>
      <c r="I16" s="31"/>
      <c r="J16" s="31"/>
      <c r="K16" s="35"/>
    </row>
    <row r="17" spans="2:11" x14ac:dyDescent="0.25">
      <c r="B17" s="8" t="s">
        <v>86</v>
      </c>
      <c r="C17" s="57" t="s">
        <v>87</v>
      </c>
      <c r="D17" s="54" t="s">
        <v>88</v>
      </c>
      <c r="E17" s="6" t="s">
        <v>78</v>
      </c>
      <c r="F17" s="19">
        <v>1045</v>
      </c>
      <c r="G17" s="24">
        <v>107.66</v>
      </c>
      <c r="H17" s="24">
        <v>0.65</v>
      </c>
      <c r="I17" s="31"/>
      <c r="J17" s="31"/>
      <c r="K17" s="35"/>
    </row>
    <row r="18" spans="2:11" x14ac:dyDescent="0.25">
      <c r="B18" s="8" t="s">
        <v>1821</v>
      </c>
      <c r="C18" s="57" t="s">
        <v>1822</v>
      </c>
      <c r="D18" s="54" t="s">
        <v>1823</v>
      </c>
      <c r="E18" s="6" t="s">
        <v>112</v>
      </c>
      <c r="F18" s="19">
        <v>5500</v>
      </c>
      <c r="G18" s="24">
        <v>106.33</v>
      </c>
      <c r="H18" s="24">
        <v>0.64</v>
      </c>
      <c r="I18" s="31"/>
      <c r="J18" s="31"/>
      <c r="K18" s="35"/>
    </row>
    <row r="19" spans="2:11" x14ac:dyDescent="0.25">
      <c r="B19" s="8" t="s">
        <v>450</v>
      </c>
      <c r="C19" s="57" t="s">
        <v>451</v>
      </c>
      <c r="D19" s="54" t="s">
        <v>452</v>
      </c>
      <c r="E19" s="6" t="s">
        <v>100</v>
      </c>
      <c r="F19" s="19">
        <v>3982</v>
      </c>
      <c r="G19" s="24">
        <v>92.74</v>
      </c>
      <c r="H19" s="24">
        <v>0.56000000000000005</v>
      </c>
      <c r="I19" s="31"/>
      <c r="J19" s="31"/>
      <c r="K19" s="35"/>
    </row>
    <row r="20" spans="2:11" x14ac:dyDescent="0.25">
      <c r="B20" s="8" t="s">
        <v>232</v>
      </c>
      <c r="C20" s="57" t="s">
        <v>233</v>
      </c>
      <c r="D20" s="54" t="s">
        <v>234</v>
      </c>
      <c r="E20" s="6" t="s">
        <v>135</v>
      </c>
      <c r="F20" s="19">
        <v>396</v>
      </c>
      <c r="G20" s="24">
        <v>90.49</v>
      </c>
      <c r="H20" s="24">
        <v>0.55000000000000004</v>
      </c>
      <c r="I20" s="31"/>
      <c r="J20" s="31"/>
      <c r="K20" s="35"/>
    </row>
    <row r="21" spans="2:11" x14ac:dyDescent="0.25">
      <c r="B21" s="8" t="s">
        <v>754</v>
      </c>
      <c r="C21" s="57" t="s">
        <v>755</v>
      </c>
      <c r="D21" s="54" t="s">
        <v>756</v>
      </c>
      <c r="E21" s="6" t="s">
        <v>156</v>
      </c>
      <c r="F21" s="19">
        <v>12900</v>
      </c>
      <c r="G21" s="24">
        <v>89.84</v>
      </c>
      <c r="H21" s="24">
        <v>0.54</v>
      </c>
      <c r="I21" s="31"/>
      <c r="J21" s="31"/>
      <c r="K21" s="35"/>
    </row>
    <row r="22" spans="2:11" x14ac:dyDescent="0.25">
      <c r="B22" s="8" t="s">
        <v>117</v>
      </c>
      <c r="C22" s="57" t="s">
        <v>118</v>
      </c>
      <c r="D22" s="54" t="s">
        <v>119</v>
      </c>
      <c r="E22" s="6" t="s">
        <v>120</v>
      </c>
      <c r="F22" s="19">
        <v>2800</v>
      </c>
      <c r="G22" s="24">
        <v>89.74</v>
      </c>
      <c r="H22" s="24">
        <v>0.54</v>
      </c>
      <c r="I22" s="31"/>
      <c r="J22" s="31"/>
      <c r="K22" s="35"/>
    </row>
    <row r="23" spans="2:11" x14ac:dyDescent="0.25">
      <c r="B23" s="8" t="s">
        <v>121</v>
      </c>
      <c r="C23" s="57" t="s">
        <v>122</v>
      </c>
      <c r="D23" s="54" t="s">
        <v>123</v>
      </c>
      <c r="E23" s="6" t="s">
        <v>124</v>
      </c>
      <c r="F23" s="19">
        <v>1700</v>
      </c>
      <c r="G23" s="24">
        <v>89.33</v>
      </c>
      <c r="H23" s="24">
        <v>0.54</v>
      </c>
      <c r="I23" s="31"/>
      <c r="J23" s="31"/>
      <c r="K23" s="35"/>
    </row>
    <row r="24" spans="2:11" x14ac:dyDescent="0.25">
      <c r="B24" s="8" t="s">
        <v>521</v>
      </c>
      <c r="C24" s="57" t="s">
        <v>522</v>
      </c>
      <c r="D24" s="54" t="s">
        <v>523</v>
      </c>
      <c r="E24" s="6" t="s">
        <v>100</v>
      </c>
      <c r="F24" s="19">
        <v>1500</v>
      </c>
      <c r="G24" s="24">
        <v>88.23</v>
      </c>
      <c r="H24" s="24">
        <v>0.53</v>
      </c>
      <c r="I24" s="31"/>
      <c r="J24" s="31"/>
      <c r="K24" s="35"/>
    </row>
    <row r="25" spans="2:11" x14ac:dyDescent="0.25">
      <c r="B25" s="8" t="s">
        <v>83</v>
      </c>
      <c r="C25" s="57" t="s">
        <v>84</v>
      </c>
      <c r="D25" s="54" t="s">
        <v>85</v>
      </c>
      <c r="E25" s="6" t="s">
        <v>53</v>
      </c>
      <c r="F25" s="19">
        <v>13599</v>
      </c>
      <c r="G25" s="24">
        <v>87.31</v>
      </c>
      <c r="H25" s="24">
        <v>0.53</v>
      </c>
      <c r="I25" s="31"/>
      <c r="J25" s="31"/>
      <c r="K25" s="35"/>
    </row>
    <row r="26" spans="2:11" x14ac:dyDescent="0.25">
      <c r="B26" s="8" t="s">
        <v>93</v>
      </c>
      <c r="C26" s="57" t="s">
        <v>94</v>
      </c>
      <c r="D26" s="54" t="s">
        <v>95</v>
      </c>
      <c r="E26" s="6" t="s">
        <v>96</v>
      </c>
      <c r="F26" s="19">
        <v>6880</v>
      </c>
      <c r="G26" s="24">
        <v>86.67</v>
      </c>
      <c r="H26" s="24">
        <v>0.52</v>
      </c>
      <c r="I26" s="31"/>
      <c r="J26" s="31"/>
      <c r="K26" s="35"/>
    </row>
    <row r="27" spans="2:11" x14ac:dyDescent="0.25">
      <c r="B27" s="8" t="s">
        <v>132</v>
      </c>
      <c r="C27" s="57" t="s">
        <v>133</v>
      </c>
      <c r="D27" s="54" t="s">
        <v>134</v>
      </c>
      <c r="E27" s="6" t="s">
        <v>135</v>
      </c>
      <c r="F27" s="19">
        <v>2150</v>
      </c>
      <c r="G27" s="24">
        <v>83.93</v>
      </c>
      <c r="H27" s="24">
        <v>0.51</v>
      </c>
      <c r="I27" s="31"/>
      <c r="J27" s="31"/>
      <c r="K27" s="35"/>
    </row>
    <row r="28" spans="2:11" x14ac:dyDescent="0.25">
      <c r="B28" s="8" t="s">
        <v>75</v>
      </c>
      <c r="C28" s="57" t="s">
        <v>76</v>
      </c>
      <c r="D28" s="54" t="s">
        <v>77</v>
      </c>
      <c r="E28" s="6" t="s">
        <v>78</v>
      </c>
      <c r="F28" s="19">
        <v>3856</v>
      </c>
      <c r="G28" s="24">
        <v>78.11</v>
      </c>
      <c r="H28" s="24">
        <v>0.47</v>
      </c>
      <c r="I28" s="31"/>
      <c r="J28" s="31"/>
      <c r="K28" s="35"/>
    </row>
    <row r="29" spans="2:11" x14ac:dyDescent="0.25">
      <c r="B29" s="8" t="s">
        <v>105</v>
      </c>
      <c r="C29" s="57" t="s">
        <v>106</v>
      </c>
      <c r="D29" s="54" t="s">
        <v>107</v>
      </c>
      <c r="E29" s="6" t="s">
        <v>108</v>
      </c>
      <c r="F29" s="19">
        <v>12700</v>
      </c>
      <c r="G29" s="24">
        <v>78.09</v>
      </c>
      <c r="H29" s="24">
        <v>0.47</v>
      </c>
      <c r="I29" s="31"/>
      <c r="J29" s="31"/>
      <c r="K29" s="35"/>
    </row>
    <row r="30" spans="2:11" x14ac:dyDescent="0.25">
      <c r="B30" s="8" t="s">
        <v>262</v>
      </c>
      <c r="C30" s="57" t="s">
        <v>263</v>
      </c>
      <c r="D30" s="54" t="s">
        <v>264</v>
      </c>
      <c r="E30" s="6" t="s">
        <v>156</v>
      </c>
      <c r="F30" s="19">
        <v>17400</v>
      </c>
      <c r="G30" s="24">
        <v>76.27</v>
      </c>
      <c r="H30" s="24">
        <v>0.46</v>
      </c>
      <c r="I30" s="31"/>
      <c r="J30" s="31"/>
      <c r="K30" s="35"/>
    </row>
    <row r="31" spans="2:11" x14ac:dyDescent="0.25">
      <c r="B31" s="8" t="s">
        <v>136</v>
      </c>
      <c r="C31" s="57" t="s">
        <v>137</v>
      </c>
      <c r="D31" s="54" t="s">
        <v>138</v>
      </c>
      <c r="E31" s="6" t="s">
        <v>100</v>
      </c>
      <c r="F31" s="19">
        <v>2340</v>
      </c>
      <c r="G31" s="24">
        <v>76.099999999999994</v>
      </c>
      <c r="H31" s="24">
        <v>0.46</v>
      </c>
      <c r="I31" s="31"/>
      <c r="J31" s="31"/>
      <c r="K31" s="35"/>
    </row>
    <row r="32" spans="2:11" x14ac:dyDescent="0.25">
      <c r="B32" s="8" t="s">
        <v>167</v>
      </c>
      <c r="C32" s="57" t="s">
        <v>168</v>
      </c>
      <c r="D32" s="54" t="s">
        <v>169</v>
      </c>
      <c r="E32" s="6" t="s">
        <v>112</v>
      </c>
      <c r="F32" s="19">
        <v>2300</v>
      </c>
      <c r="G32" s="24">
        <v>73.67</v>
      </c>
      <c r="H32" s="24">
        <v>0.44</v>
      </c>
      <c r="I32" s="31"/>
      <c r="J32" s="31"/>
      <c r="K32" s="35"/>
    </row>
    <row r="33" spans="2:11" x14ac:dyDescent="0.25">
      <c r="B33" s="8" t="s">
        <v>109</v>
      </c>
      <c r="C33" s="57" t="s">
        <v>110</v>
      </c>
      <c r="D33" s="54" t="s">
        <v>111</v>
      </c>
      <c r="E33" s="6" t="s">
        <v>112</v>
      </c>
      <c r="F33" s="19">
        <v>11300</v>
      </c>
      <c r="G33" s="24">
        <v>72.83</v>
      </c>
      <c r="H33" s="24">
        <v>0.44</v>
      </c>
      <c r="I33" s="31"/>
      <c r="J33" s="31"/>
      <c r="K33" s="35"/>
    </row>
    <row r="34" spans="2:11" x14ac:dyDescent="0.25">
      <c r="B34" s="8" t="s">
        <v>365</v>
      </c>
      <c r="C34" s="57" t="s">
        <v>366</v>
      </c>
      <c r="D34" s="54" t="s">
        <v>367</v>
      </c>
      <c r="E34" s="6" t="s">
        <v>100</v>
      </c>
      <c r="F34" s="19">
        <v>1820</v>
      </c>
      <c r="G34" s="24">
        <v>67.150000000000006</v>
      </c>
      <c r="H34" s="24">
        <v>0.41</v>
      </c>
      <c r="I34" s="31"/>
      <c r="J34" s="31"/>
      <c r="K34" s="35"/>
    </row>
    <row r="35" spans="2:11" x14ac:dyDescent="0.25">
      <c r="B35" s="8" t="s">
        <v>265</v>
      </c>
      <c r="C35" s="57" t="s">
        <v>266</v>
      </c>
      <c r="D35" s="54" t="s">
        <v>267</v>
      </c>
      <c r="E35" s="6" t="s">
        <v>112</v>
      </c>
      <c r="F35" s="19">
        <v>410</v>
      </c>
      <c r="G35" s="24">
        <v>65.63</v>
      </c>
      <c r="H35" s="24">
        <v>0.4</v>
      </c>
      <c r="I35" s="31"/>
      <c r="J35" s="31"/>
      <c r="K35" s="35"/>
    </row>
    <row r="36" spans="2:11" x14ac:dyDescent="0.25">
      <c r="B36" s="8" t="s">
        <v>2811</v>
      </c>
      <c r="C36" s="57" t="s">
        <v>2812</v>
      </c>
      <c r="D36" s="54" t="s">
        <v>2813</v>
      </c>
      <c r="E36" s="6" t="s">
        <v>810</v>
      </c>
      <c r="F36" s="19">
        <v>1800</v>
      </c>
      <c r="G36" s="24">
        <v>57.56</v>
      </c>
      <c r="H36" s="24">
        <v>0.35</v>
      </c>
      <c r="I36" s="31"/>
      <c r="J36" s="31"/>
      <c r="K36" s="35"/>
    </row>
    <row r="37" spans="2:11" x14ac:dyDescent="0.25">
      <c r="B37" s="8" t="s">
        <v>149</v>
      </c>
      <c r="C37" s="57" t="s">
        <v>150</v>
      </c>
      <c r="D37" s="54" t="s">
        <v>151</v>
      </c>
      <c r="E37" s="6" t="s">
        <v>152</v>
      </c>
      <c r="F37" s="19">
        <v>30440</v>
      </c>
      <c r="G37" s="24">
        <v>52.95</v>
      </c>
      <c r="H37" s="24">
        <v>0.32</v>
      </c>
      <c r="I37" s="31"/>
      <c r="J37" s="31"/>
      <c r="K37" s="35"/>
    </row>
    <row r="38" spans="2:11" x14ac:dyDescent="0.25">
      <c r="B38" s="8" t="s">
        <v>790</v>
      </c>
      <c r="C38" s="57" t="s">
        <v>791</v>
      </c>
      <c r="D38" s="54" t="s">
        <v>792</v>
      </c>
      <c r="E38" s="6" t="s">
        <v>104</v>
      </c>
      <c r="F38" s="19">
        <v>17211</v>
      </c>
      <c r="G38" s="24">
        <v>50.32</v>
      </c>
      <c r="H38" s="24">
        <v>0.3</v>
      </c>
      <c r="I38" s="31"/>
      <c r="J38" s="31"/>
      <c r="K38" s="35"/>
    </row>
    <row r="39" spans="2:11" x14ac:dyDescent="0.25">
      <c r="B39" s="8" t="s">
        <v>2810</v>
      </c>
      <c r="C39" s="57" t="s">
        <v>1005</v>
      </c>
      <c r="D39" s="54" t="s">
        <v>1006</v>
      </c>
      <c r="E39" s="6" t="s">
        <v>96</v>
      </c>
      <c r="F39" s="19">
        <v>54825</v>
      </c>
      <c r="G39" s="24">
        <v>48.13</v>
      </c>
      <c r="H39" s="24">
        <v>0.28999999999999998</v>
      </c>
      <c r="I39" s="31"/>
      <c r="J39" s="31"/>
      <c r="K39" s="35" t="s">
        <v>4737</v>
      </c>
    </row>
    <row r="40" spans="2:11" x14ac:dyDescent="0.25">
      <c r="B40" s="8" t="s">
        <v>919</v>
      </c>
      <c r="C40" s="57" t="s">
        <v>920</v>
      </c>
      <c r="D40" s="54" t="s">
        <v>921</v>
      </c>
      <c r="E40" s="6" t="s">
        <v>100</v>
      </c>
      <c r="F40" s="19">
        <v>4200</v>
      </c>
      <c r="G40" s="24">
        <v>46.76</v>
      </c>
      <c r="H40" s="24">
        <v>0.28000000000000003</v>
      </c>
      <c r="I40" s="31"/>
      <c r="J40" s="31"/>
      <c r="K40" s="35"/>
    </row>
    <row r="41" spans="2:11" x14ac:dyDescent="0.25">
      <c r="B41" s="8" t="s">
        <v>1812</v>
      </c>
      <c r="C41" s="57" t="s">
        <v>1813</v>
      </c>
      <c r="D41" s="54" t="s">
        <v>1814</v>
      </c>
      <c r="E41" s="6" t="s">
        <v>145</v>
      </c>
      <c r="F41" s="19">
        <v>2050</v>
      </c>
      <c r="G41" s="24">
        <v>46.02</v>
      </c>
      <c r="H41" s="24">
        <v>0.28000000000000003</v>
      </c>
      <c r="I41" s="31"/>
      <c r="J41" s="31"/>
      <c r="K41" s="35"/>
    </row>
    <row r="42" spans="2:11" x14ac:dyDescent="0.25">
      <c r="B42" s="8" t="s">
        <v>1953</v>
      </c>
      <c r="C42" s="57" t="s">
        <v>1954</v>
      </c>
      <c r="D42" s="54" t="s">
        <v>1955</v>
      </c>
      <c r="E42" s="6" t="s">
        <v>145</v>
      </c>
      <c r="F42" s="19">
        <v>6000</v>
      </c>
      <c r="G42" s="24">
        <v>43.58</v>
      </c>
      <c r="H42" s="24">
        <v>0.26</v>
      </c>
      <c r="I42" s="31"/>
      <c r="J42" s="31"/>
      <c r="K42" s="35"/>
    </row>
    <row r="43" spans="2:11" x14ac:dyDescent="0.25">
      <c r="B43" s="8" t="s">
        <v>772</v>
      </c>
      <c r="C43" s="57" t="s">
        <v>773</v>
      </c>
      <c r="D43" s="54" t="s">
        <v>774</v>
      </c>
      <c r="E43" s="6" t="s">
        <v>104</v>
      </c>
      <c r="F43" s="19">
        <v>564</v>
      </c>
      <c r="G43" s="24">
        <v>42.8</v>
      </c>
      <c r="H43" s="24">
        <v>0.26</v>
      </c>
      <c r="I43" s="31"/>
      <c r="J43" s="31"/>
      <c r="K43" s="35"/>
    </row>
    <row r="44" spans="2:11" x14ac:dyDescent="0.25">
      <c r="B44" s="8" t="s">
        <v>113</v>
      </c>
      <c r="C44" s="57" t="s">
        <v>114</v>
      </c>
      <c r="D44" s="54" t="s">
        <v>115</v>
      </c>
      <c r="E44" s="6" t="s">
        <v>116</v>
      </c>
      <c r="F44" s="19">
        <v>110</v>
      </c>
      <c r="G44" s="24">
        <v>42.36</v>
      </c>
      <c r="H44" s="24">
        <v>0.26</v>
      </c>
      <c r="I44" s="31"/>
      <c r="J44" s="31"/>
      <c r="K44" s="35"/>
    </row>
    <row r="45" spans="2:11" x14ac:dyDescent="0.25">
      <c r="B45" s="8" t="s">
        <v>465</v>
      </c>
      <c r="C45" s="57" t="s">
        <v>466</v>
      </c>
      <c r="D45" s="54" t="s">
        <v>467</v>
      </c>
      <c r="E45" s="6" t="s">
        <v>244</v>
      </c>
      <c r="F45" s="19">
        <v>2800</v>
      </c>
      <c r="G45" s="24">
        <v>39.76</v>
      </c>
      <c r="H45" s="24">
        <v>0.24</v>
      </c>
      <c r="I45" s="31"/>
      <c r="J45" s="31"/>
      <c r="K45" s="35"/>
    </row>
    <row r="46" spans="2:11" x14ac:dyDescent="0.25">
      <c r="B46" s="8" t="s">
        <v>291</v>
      </c>
      <c r="C46" s="57" t="s">
        <v>292</v>
      </c>
      <c r="D46" s="54" t="s">
        <v>293</v>
      </c>
      <c r="E46" s="6" t="s">
        <v>74</v>
      </c>
      <c r="F46" s="19">
        <v>9300</v>
      </c>
      <c r="G46" s="24">
        <v>35.57</v>
      </c>
      <c r="H46" s="24">
        <v>0.21</v>
      </c>
      <c r="I46" s="31"/>
      <c r="J46" s="31"/>
      <c r="K46" s="35"/>
    </row>
    <row r="47" spans="2:11" x14ac:dyDescent="0.25">
      <c r="C47" s="58" t="s">
        <v>39</v>
      </c>
      <c r="D47" s="54"/>
      <c r="E47" s="6"/>
      <c r="F47" s="19"/>
      <c r="G47" s="25">
        <v>3238.41</v>
      </c>
      <c r="H47" s="25">
        <v>19.559999999999999</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2841</v>
      </c>
      <c r="C55" s="57" t="s">
        <v>2842</v>
      </c>
      <c r="D55" s="54" t="s">
        <v>2843</v>
      </c>
      <c r="E55" s="6" t="s">
        <v>1711</v>
      </c>
      <c r="F55" s="19">
        <v>100</v>
      </c>
      <c r="G55" s="24">
        <v>1007.32</v>
      </c>
      <c r="H55" s="24">
        <v>6.08</v>
      </c>
      <c r="I55" s="31">
        <v>7.75</v>
      </c>
      <c r="J55" s="31"/>
      <c r="K55" s="35" t="s">
        <v>580</v>
      </c>
    </row>
    <row r="56" spans="1:11" x14ac:dyDescent="0.25">
      <c r="B56" s="8" t="s">
        <v>2844</v>
      </c>
      <c r="C56" s="57" t="s">
        <v>688</v>
      </c>
      <c r="D56" s="54" t="s">
        <v>2845</v>
      </c>
      <c r="E56" s="6" t="s">
        <v>579</v>
      </c>
      <c r="F56" s="19">
        <v>75</v>
      </c>
      <c r="G56" s="24">
        <v>760.42</v>
      </c>
      <c r="H56" s="24">
        <v>4.59</v>
      </c>
      <c r="I56" s="31">
        <v>7.8</v>
      </c>
      <c r="J56" s="31"/>
      <c r="K56" s="35" t="s">
        <v>580</v>
      </c>
    </row>
    <row r="57" spans="1:11" x14ac:dyDescent="0.25">
      <c r="B57" s="8" t="s">
        <v>2655</v>
      </c>
      <c r="C57" s="57" t="s">
        <v>1604</v>
      </c>
      <c r="D57" s="54" t="s">
        <v>2656</v>
      </c>
      <c r="E57" s="6" t="s">
        <v>579</v>
      </c>
      <c r="F57" s="19">
        <v>75</v>
      </c>
      <c r="G57" s="24">
        <v>746.81</v>
      </c>
      <c r="H57" s="24">
        <v>4.51</v>
      </c>
      <c r="I57" s="31">
        <v>7.9450000000000003</v>
      </c>
      <c r="J57" s="31"/>
      <c r="K57" s="35" t="s">
        <v>580</v>
      </c>
    </row>
    <row r="58" spans="1:11" x14ac:dyDescent="0.25">
      <c r="B58" s="8" t="s">
        <v>725</v>
      </c>
      <c r="C58" s="57" t="s">
        <v>726</v>
      </c>
      <c r="D58" s="54" t="s">
        <v>727</v>
      </c>
      <c r="E58" s="6" t="s">
        <v>728</v>
      </c>
      <c r="F58" s="19">
        <v>50</v>
      </c>
      <c r="G58" s="24">
        <v>509.39</v>
      </c>
      <c r="H58" s="24">
        <v>3.08</v>
      </c>
      <c r="I58" s="31">
        <v>7.85</v>
      </c>
      <c r="J58" s="31"/>
      <c r="K58" s="35"/>
    </row>
    <row r="59" spans="1:11" x14ac:dyDescent="0.25">
      <c r="B59" s="8" t="s">
        <v>2846</v>
      </c>
      <c r="C59" s="57" t="s">
        <v>1525</v>
      </c>
      <c r="D59" s="54" t="s">
        <v>2847</v>
      </c>
      <c r="E59" s="6" t="s">
        <v>579</v>
      </c>
      <c r="F59" s="19">
        <v>500</v>
      </c>
      <c r="G59" s="24">
        <v>504.24</v>
      </c>
      <c r="H59" s="24">
        <v>3.04</v>
      </c>
      <c r="I59" s="31">
        <v>7.6174999999999997</v>
      </c>
      <c r="J59" s="31"/>
      <c r="K59" s="35" t="s">
        <v>580</v>
      </c>
    </row>
    <row r="60" spans="1:11" x14ac:dyDescent="0.25">
      <c r="B60" s="8" t="s">
        <v>2848</v>
      </c>
      <c r="C60" s="57" t="s">
        <v>1520</v>
      </c>
      <c r="D60" s="54" t="s">
        <v>2849</v>
      </c>
      <c r="E60" s="6" t="s">
        <v>579</v>
      </c>
      <c r="F60" s="19">
        <v>500</v>
      </c>
      <c r="G60" s="24">
        <v>501.33</v>
      </c>
      <c r="H60" s="24">
        <v>3.03</v>
      </c>
      <c r="I60" s="31">
        <v>7.6818</v>
      </c>
      <c r="J60" s="31"/>
      <c r="K60" s="35" t="s">
        <v>580</v>
      </c>
    </row>
    <row r="61" spans="1:11" x14ac:dyDescent="0.25">
      <c r="B61" s="8" t="s">
        <v>2850</v>
      </c>
      <c r="C61" s="57" t="s">
        <v>1525</v>
      </c>
      <c r="D61" s="54" t="s">
        <v>2851</v>
      </c>
      <c r="E61" s="6" t="s">
        <v>579</v>
      </c>
      <c r="F61" s="19">
        <v>50</v>
      </c>
      <c r="G61" s="24">
        <v>500.84</v>
      </c>
      <c r="H61" s="24">
        <v>3.02</v>
      </c>
      <c r="I61" s="31">
        <v>7.62</v>
      </c>
      <c r="J61" s="31"/>
      <c r="K61" s="35" t="s">
        <v>580</v>
      </c>
    </row>
    <row r="62" spans="1:11" x14ac:dyDescent="0.25">
      <c r="B62" s="8" t="s">
        <v>2852</v>
      </c>
      <c r="C62" s="57" t="s">
        <v>625</v>
      </c>
      <c r="D62" s="54" t="s">
        <v>2853</v>
      </c>
      <c r="E62" s="6" t="s">
        <v>579</v>
      </c>
      <c r="F62" s="19">
        <v>500</v>
      </c>
      <c r="G62" s="24">
        <v>499.94</v>
      </c>
      <c r="H62" s="24">
        <v>3.02</v>
      </c>
      <c r="I62" s="31">
        <v>7.6879999999999997</v>
      </c>
      <c r="J62" s="31"/>
      <c r="K62" s="35" t="s">
        <v>580</v>
      </c>
    </row>
    <row r="63" spans="1:11" x14ac:dyDescent="0.25">
      <c r="B63" s="8" t="s">
        <v>729</v>
      </c>
      <c r="C63" s="57" t="s">
        <v>625</v>
      </c>
      <c r="D63" s="54" t="s">
        <v>730</v>
      </c>
      <c r="E63" s="6" t="s">
        <v>579</v>
      </c>
      <c r="F63" s="19">
        <v>5</v>
      </c>
      <c r="G63" s="24">
        <v>499.92</v>
      </c>
      <c r="H63" s="24">
        <v>3.02</v>
      </c>
      <c r="I63" s="31">
        <v>7.9717000000000002</v>
      </c>
      <c r="J63" s="31"/>
      <c r="K63" s="35"/>
    </row>
    <row r="64" spans="1:11" x14ac:dyDescent="0.25">
      <c r="B64" s="8" t="s">
        <v>1651</v>
      </c>
      <c r="C64" s="57" t="s">
        <v>1641</v>
      </c>
      <c r="D64" s="54" t="s">
        <v>1652</v>
      </c>
      <c r="E64" s="6" t="s">
        <v>745</v>
      </c>
      <c r="F64" s="19">
        <v>5</v>
      </c>
      <c r="G64" s="24">
        <v>499.9</v>
      </c>
      <c r="H64" s="24">
        <v>3.02</v>
      </c>
      <c r="I64" s="31">
        <v>8.6987000000000005</v>
      </c>
      <c r="J64" s="31">
        <v>8.6956901227999985</v>
      </c>
      <c r="K64" s="35" t="s">
        <v>580</v>
      </c>
    </row>
    <row r="65" spans="2:11" x14ac:dyDescent="0.25">
      <c r="B65" s="8" t="s">
        <v>630</v>
      </c>
      <c r="C65" s="57" t="s">
        <v>288</v>
      </c>
      <c r="D65" s="54" t="s">
        <v>631</v>
      </c>
      <c r="E65" s="6" t="s">
        <v>587</v>
      </c>
      <c r="F65" s="19">
        <v>500</v>
      </c>
      <c r="G65" s="24">
        <v>498.55</v>
      </c>
      <c r="H65" s="24">
        <v>3.01</v>
      </c>
      <c r="I65" s="31">
        <v>8.5350000000000001</v>
      </c>
      <c r="J65" s="31"/>
      <c r="K65" s="35" t="s">
        <v>580</v>
      </c>
    </row>
    <row r="66" spans="2:11" x14ac:dyDescent="0.25">
      <c r="B66" s="8" t="s">
        <v>2829</v>
      </c>
      <c r="C66" s="57" t="s">
        <v>51</v>
      </c>
      <c r="D66" s="54" t="s">
        <v>2830</v>
      </c>
      <c r="E66" s="6" t="s">
        <v>579</v>
      </c>
      <c r="F66" s="19">
        <v>5</v>
      </c>
      <c r="G66" s="24">
        <v>497.93</v>
      </c>
      <c r="H66" s="24">
        <v>3.01</v>
      </c>
      <c r="I66" s="31">
        <v>8.0500000000000007</v>
      </c>
      <c r="J66" s="31"/>
      <c r="K66" s="35" t="s">
        <v>580</v>
      </c>
    </row>
    <row r="67" spans="2:11" x14ac:dyDescent="0.25">
      <c r="B67" s="8" t="s">
        <v>1015</v>
      </c>
      <c r="C67" s="57" t="s">
        <v>1016</v>
      </c>
      <c r="D67" s="54" t="s">
        <v>1017</v>
      </c>
      <c r="E67" s="6" t="s">
        <v>579</v>
      </c>
      <c r="F67" s="19">
        <v>500</v>
      </c>
      <c r="G67" s="24">
        <v>497.62</v>
      </c>
      <c r="H67" s="24">
        <v>3</v>
      </c>
      <c r="I67" s="31">
        <v>8.3247999999999998</v>
      </c>
      <c r="J67" s="31"/>
      <c r="K67" s="35" t="s">
        <v>580</v>
      </c>
    </row>
    <row r="68" spans="2:11" x14ac:dyDescent="0.25">
      <c r="B68" s="8" t="s">
        <v>1594</v>
      </c>
      <c r="C68" s="57" t="s">
        <v>719</v>
      </c>
      <c r="D68" s="54" t="s">
        <v>1595</v>
      </c>
      <c r="E68" s="6" t="s">
        <v>721</v>
      </c>
      <c r="F68" s="19">
        <v>500</v>
      </c>
      <c r="G68" s="24">
        <v>495.94</v>
      </c>
      <c r="H68" s="24">
        <v>2.99</v>
      </c>
      <c r="I68" s="31">
        <v>8.4857999999999993</v>
      </c>
      <c r="J68" s="31"/>
      <c r="K68" s="35" t="s">
        <v>580</v>
      </c>
    </row>
    <row r="69" spans="2:11" x14ac:dyDescent="0.25">
      <c r="C69" s="58" t="s">
        <v>39</v>
      </c>
      <c r="D69" s="54"/>
      <c r="E69" s="6"/>
      <c r="F69" s="19"/>
      <c r="G69" s="25">
        <v>8020.15</v>
      </c>
      <c r="H69" s="25">
        <v>48.42</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653</v>
      </c>
      <c r="C76" s="57" t="s">
        <v>654</v>
      </c>
      <c r="D76" s="54" t="s">
        <v>655</v>
      </c>
      <c r="E76" s="6" t="s">
        <v>656</v>
      </c>
      <c r="F76" s="19">
        <v>2250000</v>
      </c>
      <c r="G76" s="24">
        <v>2250.36</v>
      </c>
      <c r="H76" s="24">
        <v>13.59</v>
      </c>
      <c r="I76" s="31">
        <v>7.3047186999999996</v>
      </c>
      <c r="J76" s="31"/>
      <c r="K76" s="35"/>
    </row>
    <row r="77" spans="2:11" x14ac:dyDescent="0.25">
      <c r="B77" s="8" t="s">
        <v>2391</v>
      </c>
      <c r="C77" s="57" t="s">
        <v>2392</v>
      </c>
      <c r="D77" s="54" t="s">
        <v>2393</v>
      </c>
      <c r="E77" s="6" t="s">
        <v>656</v>
      </c>
      <c r="F77" s="19">
        <v>1500000</v>
      </c>
      <c r="G77" s="24">
        <v>1514.42</v>
      </c>
      <c r="H77" s="24">
        <v>9.14</v>
      </c>
      <c r="I77" s="31">
        <v>7.2654905999999997</v>
      </c>
      <c r="J77" s="31"/>
      <c r="K77" s="35"/>
    </row>
    <row r="78" spans="2:11" x14ac:dyDescent="0.25">
      <c r="C78" s="58" t="s">
        <v>39</v>
      </c>
      <c r="D78" s="54"/>
      <c r="E78" s="6"/>
      <c r="F78" s="19"/>
      <c r="G78" s="25">
        <v>3764.78</v>
      </c>
      <c r="H78" s="25">
        <v>22.73</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564.76</v>
      </c>
      <c r="H104" s="24">
        <v>3.41</v>
      </c>
      <c r="I104" s="31"/>
      <c r="J104" s="31"/>
      <c r="K104" s="35"/>
    </row>
    <row r="105" spans="1:54" x14ac:dyDescent="0.25">
      <c r="C105" s="58" t="s">
        <v>39</v>
      </c>
      <c r="D105" s="54"/>
      <c r="E105" s="6"/>
      <c r="F105" s="19"/>
      <c r="G105" s="25">
        <v>564.76</v>
      </c>
      <c r="H105" s="25">
        <v>3.41</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4705</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975.65</v>
      </c>
      <c r="H109" s="24">
        <v>5.88</v>
      </c>
      <c r="I109" s="31"/>
      <c r="J109" s="31"/>
      <c r="K109" s="35"/>
    </row>
    <row r="110" spans="1:54" x14ac:dyDescent="0.25">
      <c r="C110" s="58" t="s">
        <v>39</v>
      </c>
      <c r="D110" s="54"/>
      <c r="E110" s="6"/>
      <c r="F110" s="19"/>
      <c r="G110" s="25">
        <v>975.65</v>
      </c>
      <c r="H110" s="25">
        <v>5.88</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16563.75</v>
      </c>
      <c r="H112" s="26">
        <v>100</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1" spans="3:11" x14ac:dyDescent="0.25">
      <c r="C121" s="2" t="s">
        <v>4741</v>
      </c>
    </row>
    <row r="123" spans="3:11" x14ac:dyDescent="0.25">
      <c r="C123" s="77" t="s">
        <v>4788</v>
      </c>
      <c r="E123" s="77" t="s">
        <v>4789</v>
      </c>
      <c r="F123" s="78"/>
    </row>
    <row r="124" spans="3:11" x14ac:dyDescent="0.25">
      <c r="E124" s="2" t="s">
        <v>4836</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
  <dimension ref="A1:IV70"/>
  <sheetViews>
    <sheetView showGridLines="0" zoomScale="90" zoomScaleNormal="90" workbookViewId="0">
      <pane ySplit="6" topLeftCell="A4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2856</v>
      </c>
      <c r="J2" s="38" t="s">
        <v>4517</v>
      </c>
    </row>
    <row r="3" spans="1:54" ht="16.5" x14ac:dyDescent="0.3">
      <c r="C3" s="1" t="s">
        <v>26</v>
      </c>
      <c r="D3" s="21" t="s">
        <v>2857</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2858</v>
      </c>
      <c r="C14" s="57" t="s">
        <v>2859</v>
      </c>
      <c r="D14" s="54" t="s">
        <v>2860</v>
      </c>
      <c r="E14" s="6" t="s">
        <v>1950</v>
      </c>
      <c r="F14" s="19">
        <v>91639.4666</v>
      </c>
      <c r="G14" s="24">
        <v>82349.17</v>
      </c>
      <c r="H14" s="24">
        <v>99.62</v>
      </c>
      <c r="I14" s="31"/>
      <c r="J14" s="31"/>
      <c r="K14" s="35"/>
    </row>
    <row r="15" spans="1:54" x14ac:dyDescent="0.25">
      <c r="C15" s="58" t="s">
        <v>39</v>
      </c>
      <c r="D15" s="54"/>
      <c r="E15" s="6"/>
      <c r="F15" s="19"/>
      <c r="G15" s="25">
        <v>82349.17</v>
      </c>
      <c r="H15" s="25">
        <v>99.62</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825.11</v>
      </c>
      <c r="H51" s="24">
        <v>1</v>
      </c>
      <c r="I51" s="31"/>
      <c r="J51" s="31"/>
      <c r="K51" s="35"/>
    </row>
    <row r="52" spans="1:54" x14ac:dyDescent="0.25">
      <c r="C52" s="58" t="s">
        <v>39</v>
      </c>
      <c r="D52" s="54"/>
      <c r="E52" s="6"/>
      <c r="F52" s="19"/>
      <c r="G52" s="25">
        <v>825.11</v>
      </c>
      <c r="H52" s="25">
        <v>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4705</v>
      </c>
      <c r="D55" s="54"/>
      <c r="E55" s="6"/>
      <c r="F55" s="19"/>
      <c r="G55" s="24" t="s">
        <v>2</v>
      </c>
      <c r="H55" s="24" t="s">
        <v>2</v>
      </c>
      <c r="I55" s="31"/>
      <c r="J55" s="31"/>
      <c r="K55" s="35"/>
      <c r="L55" s="3"/>
      <c r="AI55" s="3"/>
      <c r="AV55" s="3"/>
      <c r="AX55" s="3"/>
      <c r="BB55" s="3"/>
    </row>
    <row r="56" spans="1:54" x14ac:dyDescent="0.25">
      <c r="B56" s="8"/>
      <c r="C56" s="57" t="s">
        <v>40</v>
      </c>
      <c r="D56" s="54"/>
      <c r="E56" s="6"/>
      <c r="F56" s="19"/>
      <c r="G56" s="24">
        <v>-510.3</v>
      </c>
      <c r="H56" s="24">
        <v>-0.62</v>
      </c>
      <c r="I56" s="31"/>
      <c r="J56" s="31"/>
      <c r="K56" s="35"/>
    </row>
    <row r="57" spans="1:54" x14ac:dyDescent="0.25">
      <c r="C57" s="58" t="s">
        <v>39</v>
      </c>
      <c r="D57" s="54"/>
      <c r="E57" s="6"/>
      <c r="F57" s="19"/>
      <c r="G57" s="25">
        <v>-510.3</v>
      </c>
      <c r="H57" s="25">
        <v>-0.62</v>
      </c>
      <c r="I57" s="31"/>
      <c r="J57" s="31"/>
      <c r="K57" s="35"/>
    </row>
    <row r="58" spans="1:54" x14ac:dyDescent="0.25">
      <c r="C58" s="57"/>
      <c r="D58" s="54"/>
      <c r="E58" s="6"/>
      <c r="F58" s="19"/>
      <c r="G58" s="24"/>
      <c r="H58" s="24"/>
      <c r="I58" s="31"/>
      <c r="J58" s="31"/>
      <c r="K58" s="35"/>
    </row>
    <row r="59" spans="1:54" x14ac:dyDescent="0.25">
      <c r="C59" s="60" t="s">
        <v>41</v>
      </c>
      <c r="D59" s="55"/>
      <c r="E59" s="5"/>
      <c r="F59" s="20"/>
      <c r="G59" s="26">
        <v>82663.98</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77" t="s">
        <v>4788</v>
      </c>
      <c r="E69" s="77" t="s">
        <v>4789</v>
      </c>
      <c r="F69" s="78"/>
    </row>
    <row r="70" spans="3:6" x14ac:dyDescent="0.25">
      <c r="E70" s="2" t="s">
        <v>4837</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dimension ref="A1:IV91"/>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714</v>
      </c>
      <c r="J2" s="38" t="s">
        <v>4517</v>
      </c>
    </row>
    <row r="3" spans="1:54" ht="16.5" x14ac:dyDescent="0.3">
      <c r="C3" s="1" t="s">
        <v>26</v>
      </c>
      <c r="D3" s="21" t="s">
        <v>715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716</v>
      </c>
      <c r="C18" s="57" t="s">
        <v>288</v>
      </c>
      <c r="D18" s="54" t="s">
        <v>717</v>
      </c>
      <c r="E18" s="6" t="s">
        <v>587</v>
      </c>
      <c r="F18" s="19">
        <v>7500</v>
      </c>
      <c r="G18" s="24">
        <v>7475.56</v>
      </c>
      <c r="H18" s="24">
        <v>4.37</v>
      </c>
      <c r="I18" s="31">
        <v>8.5449999999999999</v>
      </c>
      <c r="J18" s="31"/>
      <c r="K18" s="35" t="s">
        <v>580</v>
      </c>
    </row>
    <row r="19" spans="2:11" x14ac:dyDescent="0.25">
      <c r="B19" s="8" t="s">
        <v>718</v>
      </c>
      <c r="C19" s="57" t="s">
        <v>719</v>
      </c>
      <c r="D19" s="54" t="s">
        <v>720</v>
      </c>
      <c r="E19" s="6" t="s">
        <v>721</v>
      </c>
      <c r="F19" s="19">
        <v>7500</v>
      </c>
      <c r="G19" s="24">
        <v>7461.99</v>
      </c>
      <c r="H19" s="24">
        <v>4.37</v>
      </c>
      <c r="I19" s="31">
        <v>8.4857999999999993</v>
      </c>
      <c r="J19" s="31"/>
      <c r="K19" s="35" t="s">
        <v>580</v>
      </c>
    </row>
    <row r="20" spans="2:11" x14ac:dyDescent="0.25">
      <c r="B20" s="8" t="s">
        <v>722</v>
      </c>
      <c r="C20" s="57" t="s">
        <v>723</v>
      </c>
      <c r="D20" s="54" t="s">
        <v>724</v>
      </c>
      <c r="E20" s="6" t="s">
        <v>721</v>
      </c>
      <c r="F20" s="19">
        <v>700</v>
      </c>
      <c r="G20" s="24">
        <v>6968.45</v>
      </c>
      <c r="H20" s="24">
        <v>4.08</v>
      </c>
      <c r="I20" s="31">
        <v>8.0699000000000005</v>
      </c>
      <c r="J20" s="31"/>
      <c r="K20" s="35" t="s">
        <v>580</v>
      </c>
    </row>
    <row r="21" spans="2:11" x14ac:dyDescent="0.25">
      <c r="B21" s="8" t="s">
        <v>599</v>
      </c>
      <c r="C21" s="57" t="s">
        <v>600</v>
      </c>
      <c r="D21" s="54" t="s">
        <v>601</v>
      </c>
      <c r="E21" s="6" t="s">
        <v>602</v>
      </c>
      <c r="F21" s="19">
        <v>6500</v>
      </c>
      <c r="G21" s="24">
        <v>6500.1</v>
      </c>
      <c r="H21" s="24">
        <v>3.8</v>
      </c>
      <c r="I21" s="31">
        <v>8.2524999999999995</v>
      </c>
      <c r="J21" s="31"/>
      <c r="K21" s="35" t="s">
        <v>580</v>
      </c>
    </row>
    <row r="22" spans="2:11" x14ac:dyDescent="0.25">
      <c r="B22" s="8" t="s">
        <v>725</v>
      </c>
      <c r="C22" s="57" t="s">
        <v>726</v>
      </c>
      <c r="D22" s="54" t="s">
        <v>727</v>
      </c>
      <c r="E22" s="6" t="s">
        <v>728</v>
      </c>
      <c r="F22" s="19">
        <v>550</v>
      </c>
      <c r="G22" s="24">
        <v>5603.27</v>
      </c>
      <c r="H22" s="24">
        <v>3.28</v>
      </c>
      <c r="I22" s="31">
        <v>7.85</v>
      </c>
      <c r="J22" s="31"/>
      <c r="K22" s="35"/>
    </row>
    <row r="23" spans="2:11" x14ac:dyDescent="0.25">
      <c r="B23" s="8" t="s">
        <v>645</v>
      </c>
      <c r="C23" s="57" t="s">
        <v>646</v>
      </c>
      <c r="D23" s="54" t="s">
        <v>647</v>
      </c>
      <c r="E23" s="6" t="s">
        <v>648</v>
      </c>
      <c r="F23" s="19">
        <v>5500</v>
      </c>
      <c r="G23" s="24">
        <v>5494.1</v>
      </c>
      <c r="H23" s="24">
        <v>3.22</v>
      </c>
      <c r="I23" s="31">
        <v>9.83</v>
      </c>
      <c r="J23" s="31"/>
      <c r="K23" s="35" t="s">
        <v>580</v>
      </c>
    </row>
    <row r="24" spans="2:11" x14ac:dyDescent="0.25">
      <c r="B24" s="8" t="s">
        <v>584</v>
      </c>
      <c r="C24" s="57" t="s">
        <v>585</v>
      </c>
      <c r="D24" s="54" t="s">
        <v>586</v>
      </c>
      <c r="E24" s="6" t="s">
        <v>587</v>
      </c>
      <c r="F24" s="19">
        <v>500</v>
      </c>
      <c r="G24" s="24">
        <v>5005.32</v>
      </c>
      <c r="H24" s="24">
        <v>2.93</v>
      </c>
      <c r="I24" s="31">
        <v>8.7149999999999999</v>
      </c>
      <c r="J24" s="31"/>
      <c r="K24" s="35" t="s">
        <v>580</v>
      </c>
    </row>
    <row r="25" spans="2:11" x14ac:dyDescent="0.25">
      <c r="B25" s="8" t="s">
        <v>729</v>
      </c>
      <c r="C25" s="57" t="s">
        <v>625</v>
      </c>
      <c r="D25" s="54" t="s">
        <v>730</v>
      </c>
      <c r="E25" s="6" t="s">
        <v>579</v>
      </c>
      <c r="F25" s="19">
        <v>50</v>
      </c>
      <c r="G25" s="24">
        <v>4999.24</v>
      </c>
      <c r="H25" s="24">
        <v>2.93</v>
      </c>
      <c r="I25" s="31">
        <v>7.9717000000000002</v>
      </c>
      <c r="J25" s="31"/>
      <c r="K25" s="35"/>
    </row>
    <row r="26" spans="2:11" x14ac:dyDescent="0.25">
      <c r="B26" s="8" t="s">
        <v>731</v>
      </c>
      <c r="C26" s="57" t="s">
        <v>732</v>
      </c>
      <c r="D26" s="54" t="s">
        <v>733</v>
      </c>
      <c r="E26" s="6" t="s">
        <v>579</v>
      </c>
      <c r="F26" s="19">
        <v>5000</v>
      </c>
      <c r="G26" s="24">
        <v>4996.43</v>
      </c>
      <c r="H26" s="24">
        <v>2.92</v>
      </c>
      <c r="I26" s="31">
        <v>7.9</v>
      </c>
      <c r="J26" s="31"/>
      <c r="K26" s="35"/>
    </row>
    <row r="27" spans="2:11" x14ac:dyDescent="0.25">
      <c r="B27" s="8" t="s">
        <v>734</v>
      </c>
      <c r="C27" s="57" t="s">
        <v>688</v>
      </c>
      <c r="D27" s="54" t="s">
        <v>735</v>
      </c>
      <c r="E27" s="6" t="s">
        <v>579</v>
      </c>
      <c r="F27" s="19">
        <v>500</v>
      </c>
      <c r="G27" s="24">
        <v>4974.24</v>
      </c>
      <c r="H27" s="24">
        <v>2.91</v>
      </c>
      <c r="I27" s="31">
        <v>7.835</v>
      </c>
      <c r="J27" s="31"/>
      <c r="K27" s="35" t="s">
        <v>580</v>
      </c>
    </row>
    <row r="28" spans="2:11" x14ac:dyDescent="0.25">
      <c r="B28" s="8" t="s">
        <v>649</v>
      </c>
      <c r="C28" s="57" t="s">
        <v>650</v>
      </c>
      <c r="D28" s="54" t="s">
        <v>651</v>
      </c>
      <c r="E28" s="6" t="s">
        <v>652</v>
      </c>
      <c r="F28" s="19">
        <v>4500</v>
      </c>
      <c r="G28" s="24">
        <v>4501.08</v>
      </c>
      <c r="H28" s="24">
        <v>2.63</v>
      </c>
      <c r="I28" s="31">
        <v>10.58</v>
      </c>
      <c r="J28" s="31"/>
      <c r="K28" s="35" t="s">
        <v>580</v>
      </c>
    </row>
    <row r="29" spans="2:11" x14ac:dyDescent="0.25">
      <c r="B29" s="8" t="s">
        <v>736</v>
      </c>
      <c r="C29" s="57" t="s">
        <v>737</v>
      </c>
      <c r="D29" s="54" t="s">
        <v>738</v>
      </c>
      <c r="E29" s="6" t="s">
        <v>608</v>
      </c>
      <c r="F29" s="19">
        <v>450</v>
      </c>
      <c r="G29" s="24">
        <v>4394.1099999999997</v>
      </c>
      <c r="H29" s="24">
        <v>2.57</v>
      </c>
      <c r="I29" s="31">
        <v>9.4674999999999994</v>
      </c>
      <c r="J29" s="31"/>
      <c r="K29" s="35" t="s">
        <v>580</v>
      </c>
    </row>
    <row r="30" spans="2:11" x14ac:dyDescent="0.25">
      <c r="B30" s="8" t="s">
        <v>739</v>
      </c>
      <c r="C30" s="57" t="s">
        <v>740</v>
      </c>
      <c r="D30" s="54" t="s">
        <v>741</v>
      </c>
      <c r="E30" s="6" t="s">
        <v>648</v>
      </c>
      <c r="F30" s="19">
        <v>3000</v>
      </c>
      <c r="G30" s="24">
        <v>2995.25</v>
      </c>
      <c r="H30" s="24">
        <v>1.75</v>
      </c>
      <c r="I30" s="31">
        <v>9.1999999999999993</v>
      </c>
      <c r="J30" s="31"/>
      <c r="K30" s="35" t="s">
        <v>580</v>
      </c>
    </row>
    <row r="31" spans="2:11" x14ac:dyDescent="0.25">
      <c r="B31" s="8" t="s">
        <v>612</v>
      </c>
      <c r="C31" s="57" t="s">
        <v>613</v>
      </c>
      <c r="D31" s="54" t="s">
        <v>614</v>
      </c>
      <c r="E31" s="6" t="s">
        <v>608</v>
      </c>
      <c r="F31" s="19">
        <v>29</v>
      </c>
      <c r="G31" s="24">
        <v>2900.43</v>
      </c>
      <c r="H31" s="24">
        <v>1.7</v>
      </c>
      <c r="I31" s="31">
        <v>8.5631000000000004</v>
      </c>
      <c r="J31" s="31">
        <v>8.5627512760000002</v>
      </c>
      <c r="K31" s="35" t="s">
        <v>580</v>
      </c>
    </row>
    <row r="32" spans="2:11" x14ac:dyDescent="0.25">
      <c r="B32" s="8" t="s">
        <v>742</v>
      </c>
      <c r="C32" s="57" t="s">
        <v>743</v>
      </c>
      <c r="D32" s="54" t="s">
        <v>744</v>
      </c>
      <c r="E32" s="6" t="s">
        <v>745</v>
      </c>
      <c r="F32" s="19">
        <v>2500</v>
      </c>
      <c r="G32" s="24">
        <v>2500</v>
      </c>
      <c r="H32" s="24">
        <v>1.46</v>
      </c>
      <c r="I32" s="31">
        <v>8.4250000000000007</v>
      </c>
      <c r="J32" s="31"/>
      <c r="K32" s="35" t="s">
        <v>580</v>
      </c>
    </row>
    <row r="33" spans="2:11" x14ac:dyDescent="0.25">
      <c r="B33" s="8" t="s">
        <v>746</v>
      </c>
      <c r="C33" s="57" t="s">
        <v>747</v>
      </c>
      <c r="D33" s="54" t="s">
        <v>748</v>
      </c>
      <c r="E33" s="6" t="s">
        <v>749</v>
      </c>
      <c r="F33" s="19">
        <v>2500</v>
      </c>
      <c r="G33" s="24">
        <v>2482.96</v>
      </c>
      <c r="H33" s="24">
        <v>1.45</v>
      </c>
      <c r="I33" s="31">
        <v>8.7650000000000006</v>
      </c>
      <c r="J33" s="31"/>
      <c r="K33" s="35" t="s">
        <v>580</v>
      </c>
    </row>
    <row r="34" spans="2:11" x14ac:dyDescent="0.25">
      <c r="C34" s="58" t="s">
        <v>39</v>
      </c>
      <c r="D34" s="54"/>
      <c r="E34" s="6"/>
      <c r="F34" s="19"/>
      <c r="G34" s="25">
        <v>79252.53</v>
      </c>
      <c r="H34" s="25">
        <v>46.37</v>
      </c>
      <c r="I34" s="31"/>
      <c r="J34" s="31"/>
      <c r="K34" s="35"/>
    </row>
    <row r="35" spans="2:11" x14ac:dyDescent="0.25">
      <c r="C35" s="57"/>
      <c r="D35" s="54"/>
      <c r="E35" s="6"/>
      <c r="F35" s="19"/>
      <c r="G35" s="24"/>
      <c r="H35" s="24"/>
      <c r="I35" s="31"/>
      <c r="J35" s="31"/>
      <c r="K35" s="35"/>
    </row>
    <row r="36" spans="2:11" x14ac:dyDescent="0.25">
      <c r="C36" s="58" t="s">
        <v>7</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8</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9" t="s">
        <v>9</v>
      </c>
      <c r="D40" s="54"/>
      <c r="E40" s="6"/>
      <c r="F40" s="19"/>
      <c r="G40" s="24"/>
      <c r="H40" s="24"/>
      <c r="I40" s="31"/>
      <c r="J40" s="31"/>
      <c r="K40" s="35"/>
    </row>
    <row r="41" spans="2:11" x14ac:dyDescent="0.25">
      <c r="B41" s="8" t="s">
        <v>653</v>
      </c>
      <c r="C41" s="57" t="s">
        <v>654</v>
      </c>
      <c r="D41" s="54" t="s">
        <v>655</v>
      </c>
      <c r="E41" s="6" t="s">
        <v>656</v>
      </c>
      <c r="F41" s="19">
        <v>54500000</v>
      </c>
      <c r="G41" s="24">
        <v>54508.67</v>
      </c>
      <c r="H41" s="24">
        <v>31.9</v>
      </c>
      <c r="I41" s="31">
        <v>7.3047186999999996</v>
      </c>
      <c r="J41" s="31"/>
      <c r="K41" s="35"/>
    </row>
    <row r="42" spans="2:11" x14ac:dyDescent="0.25">
      <c r="B42" s="8" t="s">
        <v>675</v>
      </c>
      <c r="C42" s="57" t="s">
        <v>676</v>
      </c>
      <c r="D42" s="54" t="s">
        <v>677</v>
      </c>
      <c r="E42" s="6" t="s">
        <v>656</v>
      </c>
      <c r="F42" s="19">
        <v>17500000</v>
      </c>
      <c r="G42" s="24">
        <v>17330.36</v>
      </c>
      <c r="H42" s="24">
        <v>10.14</v>
      </c>
      <c r="I42" s="31">
        <v>7.4258829999999998</v>
      </c>
      <c r="J42" s="31"/>
      <c r="K42" s="35"/>
    </row>
    <row r="43" spans="2:11" x14ac:dyDescent="0.25">
      <c r="B43" s="8" t="s">
        <v>657</v>
      </c>
      <c r="C43" s="57" t="s">
        <v>658</v>
      </c>
      <c r="D43" s="54" t="s">
        <v>659</v>
      </c>
      <c r="E43" s="6" t="s">
        <v>656</v>
      </c>
      <c r="F43" s="19">
        <v>12500000</v>
      </c>
      <c r="G43" s="24">
        <v>12339.95</v>
      </c>
      <c r="H43" s="24">
        <v>7.22</v>
      </c>
      <c r="I43" s="31">
        <v>7.5442814</v>
      </c>
      <c r="J43" s="31"/>
      <c r="K43" s="35"/>
    </row>
    <row r="44" spans="2:11" x14ac:dyDescent="0.25">
      <c r="C44" s="58" t="s">
        <v>39</v>
      </c>
      <c r="D44" s="54"/>
      <c r="E44" s="6"/>
      <c r="F44" s="19"/>
      <c r="G44" s="25">
        <v>84178.98</v>
      </c>
      <c r="H44" s="25">
        <v>49.26</v>
      </c>
      <c r="I44" s="31"/>
      <c r="J44" s="31"/>
      <c r="K44" s="35"/>
    </row>
    <row r="45" spans="2:11" x14ac:dyDescent="0.25">
      <c r="C45" s="57"/>
      <c r="D45" s="54"/>
      <c r="E45" s="6"/>
      <c r="F45" s="19"/>
      <c r="G45" s="24"/>
      <c r="H45" s="24"/>
      <c r="I45" s="31"/>
      <c r="J45" s="31"/>
      <c r="K45" s="35"/>
    </row>
    <row r="46" spans="2:11" x14ac:dyDescent="0.25">
      <c r="C46" s="58" t="s">
        <v>10</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C61" s="59" t="s">
        <v>4713</v>
      </c>
      <c r="D61" s="54"/>
      <c r="E61" s="6"/>
      <c r="F61" s="19"/>
      <c r="G61" s="24"/>
      <c r="H61" s="24"/>
      <c r="I61" s="31"/>
      <c r="J61" s="31"/>
      <c r="K61" s="35"/>
    </row>
    <row r="62" spans="1:11" x14ac:dyDescent="0.25">
      <c r="B62" s="8" t="s">
        <v>750</v>
      </c>
      <c r="C62" s="57" t="s">
        <v>4714</v>
      </c>
      <c r="D62" s="54" t="s">
        <v>751</v>
      </c>
      <c r="E62" s="6"/>
      <c r="F62" s="19">
        <v>3750.413</v>
      </c>
      <c r="G62" s="24">
        <v>378.17</v>
      </c>
      <c r="H62" s="24">
        <v>0.22</v>
      </c>
      <c r="I62" s="31">
        <v>7.18</v>
      </c>
      <c r="J62" s="31"/>
      <c r="K62" s="35"/>
    </row>
    <row r="63" spans="1:11" x14ac:dyDescent="0.25">
      <c r="C63" s="58" t="s">
        <v>39</v>
      </c>
      <c r="D63" s="54"/>
      <c r="E63" s="6"/>
      <c r="F63" s="19"/>
      <c r="G63" s="25">
        <v>378.17</v>
      </c>
      <c r="H63" s="25">
        <v>0.22</v>
      </c>
      <c r="I63" s="31"/>
      <c r="J63" s="31"/>
      <c r="K63" s="35"/>
    </row>
    <row r="64" spans="1:11" x14ac:dyDescent="0.25">
      <c r="C64" s="57"/>
      <c r="D64" s="54"/>
      <c r="E64" s="6"/>
      <c r="F64" s="19"/>
      <c r="G64" s="24"/>
      <c r="H64" s="24"/>
      <c r="I64" s="31"/>
      <c r="J64" s="31"/>
      <c r="K64" s="35"/>
    </row>
    <row r="65" spans="1:54" x14ac:dyDescent="0.25">
      <c r="C65" s="58" t="s">
        <v>20</v>
      </c>
      <c r="D65" s="54"/>
      <c r="E65" s="6"/>
      <c r="F65" s="19"/>
      <c r="G65" s="24" t="s">
        <v>2</v>
      </c>
      <c r="H65" s="24" t="s">
        <v>2</v>
      </c>
      <c r="I65" s="31"/>
      <c r="J65" s="31"/>
      <c r="K65" s="35"/>
    </row>
    <row r="66" spans="1:54" x14ac:dyDescent="0.25">
      <c r="C66" s="57"/>
      <c r="D66" s="54"/>
      <c r="E66" s="6"/>
      <c r="F66" s="19"/>
      <c r="G66" s="24"/>
      <c r="H66" s="24"/>
      <c r="I66" s="31"/>
      <c r="J66" s="31"/>
      <c r="K66" s="35"/>
    </row>
    <row r="67" spans="1:54" x14ac:dyDescent="0.25">
      <c r="C67" s="58" t="s">
        <v>21</v>
      </c>
      <c r="D67" s="54"/>
      <c r="E67" s="6"/>
      <c r="F67" s="19"/>
      <c r="G67" s="24" t="s">
        <v>2</v>
      </c>
      <c r="H67" s="24" t="s">
        <v>2</v>
      </c>
      <c r="I67" s="31"/>
      <c r="J67" s="31"/>
      <c r="K67" s="35"/>
    </row>
    <row r="68" spans="1:54" x14ac:dyDescent="0.25">
      <c r="C68" s="57"/>
      <c r="D68" s="54"/>
      <c r="E68" s="6"/>
      <c r="F68" s="19"/>
      <c r="G68" s="24"/>
      <c r="H68" s="24"/>
      <c r="I68" s="31"/>
      <c r="J68" s="31"/>
      <c r="K68" s="35"/>
    </row>
    <row r="69" spans="1:54" x14ac:dyDescent="0.25">
      <c r="C69" s="58" t="s">
        <v>22</v>
      </c>
      <c r="D69" s="54"/>
      <c r="E69" s="6"/>
      <c r="F69" s="19"/>
      <c r="G69" s="24" t="s">
        <v>2</v>
      </c>
      <c r="H69" s="24" t="s">
        <v>2</v>
      </c>
      <c r="I69" s="31"/>
      <c r="J69" s="31"/>
      <c r="K69" s="35"/>
    </row>
    <row r="70" spans="1:54" x14ac:dyDescent="0.25">
      <c r="C70" s="57"/>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10007.61</v>
      </c>
      <c r="H72" s="24">
        <v>5.86</v>
      </c>
      <c r="I72" s="31"/>
      <c r="J72" s="31"/>
      <c r="K72" s="35"/>
    </row>
    <row r="73" spans="1:54" x14ac:dyDescent="0.25">
      <c r="C73" s="58" t="s">
        <v>39</v>
      </c>
      <c r="D73" s="54"/>
      <c r="E73" s="6"/>
      <c r="F73" s="19"/>
      <c r="G73" s="25">
        <v>10007.61</v>
      </c>
      <c r="H73" s="25">
        <v>5.86</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4705</v>
      </c>
      <c r="D76" s="54"/>
      <c r="E76" s="6"/>
      <c r="F76" s="19"/>
      <c r="G76" s="24" t="s">
        <v>2</v>
      </c>
      <c r="H76" s="24" t="s">
        <v>2</v>
      </c>
      <c r="I76" s="31"/>
      <c r="J76" s="31"/>
      <c r="K76" s="35"/>
      <c r="L76" s="3"/>
      <c r="AI76" s="3"/>
      <c r="AV76" s="3"/>
      <c r="AX76" s="3"/>
      <c r="BB76" s="3"/>
    </row>
    <row r="77" spans="1:54" x14ac:dyDescent="0.25">
      <c r="B77" s="8"/>
      <c r="C77" s="57" t="s">
        <v>40</v>
      </c>
      <c r="D77" s="54"/>
      <c r="E77" s="6"/>
      <c r="F77" s="19"/>
      <c r="G77" s="24">
        <v>-2934.68</v>
      </c>
      <c r="H77" s="24">
        <v>-1.71</v>
      </c>
      <c r="I77" s="31"/>
      <c r="J77" s="31"/>
      <c r="K77" s="35"/>
    </row>
    <row r="78" spans="1:54" x14ac:dyDescent="0.25">
      <c r="C78" s="58" t="s">
        <v>39</v>
      </c>
      <c r="D78" s="54"/>
      <c r="E78" s="6"/>
      <c r="F78" s="19"/>
      <c r="G78" s="25">
        <v>-2934.68</v>
      </c>
      <c r="H78" s="25">
        <v>-1.71</v>
      </c>
      <c r="I78" s="31"/>
      <c r="J78" s="31"/>
      <c r="K78" s="35"/>
    </row>
    <row r="79" spans="1:54" x14ac:dyDescent="0.25">
      <c r="C79" s="57"/>
      <c r="D79" s="54"/>
      <c r="E79" s="6"/>
      <c r="F79" s="19"/>
      <c r="G79" s="24"/>
      <c r="H79" s="24"/>
      <c r="I79" s="31"/>
      <c r="J79" s="31"/>
      <c r="K79" s="35"/>
    </row>
    <row r="80" spans="1:54" x14ac:dyDescent="0.25">
      <c r="C80" s="60" t="s">
        <v>41</v>
      </c>
      <c r="D80" s="55"/>
      <c r="E80" s="5"/>
      <c r="F80" s="20"/>
      <c r="G80" s="26">
        <v>170882.61</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77" t="s">
        <v>4788</v>
      </c>
      <c r="E90" s="77" t="s">
        <v>4789</v>
      </c>
      <c r="F90" s="78"/>
    </row>
    <row r="91" spans="3:11" x14ac:dyDescent="0.25">
      <c r="E91" s="2" t="s">
        <v>4795</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
  <dimension ref="A1:IV85"/>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2861</v>
      </c>
      <c r="J2" s="38" t="s">
        <v>4517</v>
      </c>
    </row>
    <row r="3" spans="1:54" ht="16.5" x14ac:dyDescent="0.3">
      <c r="C3" s="1" t="s">
        <v>26</v>
      </c>
      <c r="D3" s="21" t="s">
        <v>2862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2863</v>
      </c>
      <c r="C18" s="57" t="s">
        <v>1520</v>
      </c>
      <c r="D18" s="54" t="s">
        <v>2864</v>
      </c>
      <c r="E18" s="6" t="s">
        <v>579</v>
      </c>
      <c r="F18" s="19">
        <v>300</v>
      </c>
      <c r="G18" s="24">
        <v>3011.71</v>
      </c>
      <c r="H18" s="24">
        <v>3.61</v>
      </c>
      <c r="I18" s="31">
        <v>7.8000999999999996</v>
      </c>
      <c r="J18" s="31"/>
      <c r="K18" s="35"/>
    </row>
    <row r="19" spans="2:11" x14ac:dyDescent="0.25">
      <c r="B19" s="8" t="s">
        <v>2865</v>
      </c>
      <c r="C19" s="57" t="s">
        <v>625</v>
      </c>
      <c r="D19" s="54" t="s">
        <v>2866</v>
      </c>
      <c r="E19" s="6" t="s">
        <v>579</v>
      </c>
      <c r="F19" s="19">
        <v>250</v>
      </c>
      <c r="G19" s="24">
        <v>2516.0500000000002</v>
      </c>
      <c r="H19" s="24">
        <v>3.01</v>
      </c>
      <c r="I19" s="31">
        <v>7.79</v>
      </c>
      <c r="J19" s="31"/>
      <c r="K19" s="35" t="s">
        <v>580</v>
      </c>
    </row>
    <row r="20" spans="2:11" x14ac:dyDescent="0.25">
      <c r="C20" s="58" t="s">
        <v>39</v>
      </c>
      <c r="D20" s="54"/>
      <c r="E20" s="6"/>
      <c r="F20" s="19"/>
      <c r="G20" s="25">
        <v>5527.76</v>
      </c>
      <c r="H20" s="25">
        <v>6.62</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2867</v>
      </c>
      <c r="C27" s="57" t="s">
        <v>2868</v>
      </c>
      <c r="D27" s="54" t="s">
        <v>2869</v>
      </c>
      <c r="E27" s="6" t="s">
        <v>656</v>
      </c>
      <c r="F27" s="19">
        <v>1500000</v>
      </c>
      <c r="G27" s="24">
        <v>1506.5</v>
      </c>
      <c r="H27" s="24">
        <v>1.81</v>
      </c>
      <c r="I27" s="31">
        <v>7.6464347999999998</v>
      </c>
      <c r="J27" s="31"/>
      <c r="K27" s="35"/>
    </row>
    <row r="28" spans="2:11" x14ac:dyDescent="0.25">
      <c r="C28" s="58" t="s">
        <v>39</v>
      </c>
      <c r="D28" s="54"/>
      <c r="E28" s="6"/>
      <c r="F28" s="19"/>
      <c r="G28" s="25">
        <v>1506.5</v>
      </c>
      <c r="H28" s="25">
        <v>1.81</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2870</v>
      </c>
      <c r="C31" s="57" t="s">
        <v>2871</v>
      </c>
      <c r="D31" s="54" t="s">
        <v>2872</v>
      </c>
      <c r="E31" s="6" t="s">
        <v>656</v>
      </c>
      <c r="F31" s="19">
        <v>41500000</v>
      </c>
      <c r="G31" s="24">
        <v>41171.11</v>
      </c>
      <c r="H31" s="24">
        <v>49.33</v>
      </c>
      <c r="I31" s="31">
        <v>7.5089014000000001</v>
      </c>
      <c r="J31" s="31"/>
      <c r="K31" s="35"/>
    </row>
    <row r="32" spans="2:11" x14ac:dyDescent="0.25">
      <c r="B32" s="8" t="s">
        <v>2873</v>
      </c>
      <c r="C32" s="57" t="s">
        <v>2874</v>
      </c>
      <c r="D32" s="54" t="s">
        <v>2875</v>
      </c>
      <c r="E32" s="6" t="s">
        <v>656</v>
      </c>
      <c r="F32" s="19">
        <v>12500000</v>
      </c>
      <c r="G32" s="24">
        <v>12393.45</v>
      </c>
      <c r="H32" s="24">
        <v>14.85</v>
      </c>
      <c r="I32" s="31">
        <v>7.5118074999999997</v>
      </c>
      <c r="J32" s="31"/>
      <c r="K32" s="35"/>
    </row>
    <row r="33" spans="1:11" x14ac:dyDescent="0.25">
      <c r="B33" s="8" t="s">
        <v>2876</v>
      </c>
      <c r="C33" s="57" t="s">
        <v>2877</v>
      </c>
      <c r="D33" s="54" t="s">
        <v>2878</v>
      </c>
      <c r="E33" s="6" t="s">
        <v>656</v>
      </c>
      <c r="F33" s="19">
        <v>10000000</v>
      </c>
      <c r="G33" s="24">
        <v>10068.52</v>
      </c>
      <c r="H33" s="24">
        <v>12.06</v>
      </c>
      <c r="I33" s="31">
        <v>7.5327674</v>
      </c>
      <c r="J33" s="31"/>
      <c r="K33" s="35"/>
    </row>
    <row r="34" spans="1:11" x14ac:dyDescent="0.25">
      <c r="B34" s="8" t="s">
        <v>2259</v>
      </c>
      <c r="C34" s="57" t="s">
        <v>2260</v>
      </c>
      <c r="D34" s="54" t="s">
        <v>2261</v>
      </c>
      <c r="E34" s="6" t="s">
        <v>656</v>
      </c>
      <c r="F34" s="19">
        <v>500000</v>
      </c>
      <c r="G34" s="24">
        <v>503.44</v>
      </c>
      <c r="H34" s="24">
        <v>0.6</v>
      </c>
      <c r="I34" s="31">
        <v>7.5389869999999997</v>
      </c>
      <c r="J34" s="31"/>
      <c r="K34" s="35"/>
    </row>
    <row r="35" spans="1:11" x14ac:dyDescent="0.25">
      <c r="C35" s="58" t="s">
        <v>39</v>
      </c>
      <c r="D35" s="54"/>
      <c r="E35" s="6"/>
      <c r="F35" s="19"/>
      <c r="G35" s="25">
        <v>64136.52</v>
      </c>
      <c r="H35" s="25">
        <v>76.84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2879</v>
      </c>
      <c r="C47" s="57" t="s">
        <v>2880</v>
      </c>
      <c r="D47" s="54" t="s">
        <v>2881</v>
      </c>
      <c r="E47" s="6" t="s">
        <v>656</v>
      </c>
      <c r="F47" s="19">
        <v>3097400</v>
      </c>
      <c r="G47" s="24">
        <v>2845.72</v>
      </c>
      <c r="H47" s="24">
        <v>3.41</v>
      </c>
      <c r="I47" s="31">
        <v>7.3353774999999999</v>
      </c>
      <c r="J47" s="31"/>
      <c r="K47" s="35"/>
    </row>
    <row r="48" spans="1:11" x14ac:dyDescent="0.25">
      <c r="B48" s="8" t="s">
        <v>2882</v>
      </c>
      <c r="C48" s="57" t="s">
        <v>2883</v>
      </c>
      <c r="D48" s="54" t="s">
        <v>2884</v>
      </c>
      <c r="E48" s="6" t="s">
        <v>656</v>
      </c>
      <c r="F48" s="19">
        <v>2994600</v>
      </c>
      <c r="G48" s="24">
        <v>2762.07</v>
      </c>
      <c r="H48" s="24">
        <v>3.31</v>
      </c>
      <c r="I48" s="31">
        <v>7.3370341000000003</v>
      </c>
      <c r="J48" s="31"/>
      <c r="K48" s="35"/>
    </row>
    <row r="49" spans="1:11" x14ac:dyDescent="0.25">
      <c r="B49" s="8" t="s">
        <v>2885</v>
      </c>
      <c r="C49" s="57" t="s">
        <v>2886</v>
      </c>
      <c r="D49" s="54" t="s">
        <v>2887</v>
      </c>
      <c r="E49" s="6" t="s">
        <v>656</v>
      </c>
      <c r="F49" s="19">
        <v>2063000</v>
      </c>
      <c r="G49" s="24">
        <v>1892.78</v>
      </c>
      <c r="H49" s="24">
        <v>2.27</v>
      </c>
      <c r="I49" s="31">
        <v>7.3347562000000002</v>
      </c>
      <c r="J49" s="31"/>
      <c r="K49" s="35"/>
    </row>
    <row r="50" spans="1:11" x14ac:dyDescent="0.25">
      <c r="B50" s="8" t="s">
        <v>2888</v>
      </c>
      <c r="C50" s="57" t="s">
        <v>2889</v>
      </c>
      <c r="D50" s="54" t="s">
        <v>2890</v>
      </c>
      <c r="E50" s="6" t="s">
        <v>656</v>
      </c>
      <c r="F50" s="19">
        <v>1587500</v>
      </c>
      <c r="G50" s="24">
        <v>1485</v>
      </c>
      <c r="H50" s="24">
        <v>1.78</v>
      </c>
      <c r="I50" s="31">
        <v>7.3010868999999996</v>
      </c>
      <c r="J50" s="31"/>
      <c r="K50" s="35"/>
    </row>
    <row r="51" spans="1:11" x14ac:dyDescent="0.25">
      <c r="B51" s="8" t="s">
        <v>2891</v>
      </c>
      <c r="C51" s="57" t="s">
        <v>2892</v>
      </c>
      <c r="D51" s="54" t="s">
        <v>2893</v>
      </c>
      <c r="E51" s="6" t="s">
        <v>656</v>
      </c>
      <c r="F51" s="19">
        <v>876500</v>
      </c>
      <c r="G51" s="24">
        <v>818.78</v>
      </c>
      <c r="H51" s="24">
        <v>0.98</v>
      </c>
      <c r="I51" s="31">
        <v>7.3015528999999999</v>
      </c>
      <c r="J51" s="31"/>
      <c r="K51" s="35"/>
    </row>
    <row r="52" spans="1:11" x14ac:dyDescent="0.25">
      <c r="B52" s="8" t="s">
        <v>2894</v>
      </c>
      <c r="C52" s="57" t="s">
        <v>2895</v>
      </c>
      <c r="D52" s="54" t="s">
        <v>2896</v>
      </c>
      <c r="E52" s="6" t="s">
        <v>656</v>
      </c>
      <c r="F52" s="19">
        <v>450000</v>
      </c>
      <c r="G52" s="24">
        <v>420.61</v>
      </c>
      <c r="H52" s="24">
        <v>0.5</v>
      </c>
      <c r="I52" s="31">
        <v>7.3013458</v>
      </c>
      <c r="J52" s="31"/>
      <c r="K52" s="35"/>
    </row>
    <row r="53" spans="1:11" x14ac:dyDescent="0.25">
      <c r="B53" s="8" t="s">
        <v>2897</v>
      </c>
      <c r="C53" s="57" t="s">
        <v>2898</v>
      </c>
      <c r="D53" s="54" t="s">
        <v>2899</v>
      </c>
      <c r="E53" s="6" t="s">
        <v>656</v>
      </c>
      <c r="F53" s="19">
        <v>175000</v>
      </c>
      <c r="G53" s="24">
        <v>163.6</v>
      </c>
      <c r="H53" s="24">
        <v>0.2</v>
      </c>
      <c r="I53" s="31">
        <v>7.3012940000000004</v>
      </c>
      <c r="J53" s="31"/>
      <c r="K53" s="35"/>
    </row>
    <row r="54" spans="1:11" x14ac:dyDescent="0.25">
      <c r="C54" s="58" t="s">
        <v>39</v>
      </c>
      <c r="D54" s="54"/>
      <c r="E54" s="6"/>
      <c r="F54" s="19"/>
      <c r="G54" s="25">
        <v>10388.56</v>
      </c>
      <c r="H54" s="25">
        <v>12.45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219.27</v>
      </c>
      <c r="H66" s="24">
        <v>0.26</v>
      </c>
      <c r="I66" s="31"/>
      <c r="J66" s="31"/>
      <c r="K66" s="35"/>
    </row>
    <row r="67" spans="1:54" x14ac:dyDescent="0.25">
      <c r="C67" s="58" t="s">
        <v>39</v>
      </c>
      <c r="D67" s="54"/>
      <c r="E67" s="6"/>
      <c r="F67" s="19"/>
      <c r="G67" s="25">
        <v>219.27</v>
      </c>
      <c r="H67" s="25">
        <v>0.26</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4705</v>
      </c>
      <c r="D70" s="54"/>
      <c r="E70" s="6"/>
      <c r="F70" s="19"/>
      <c r="G70" s="24" t="s">
        <v>2</v>
      </c>
      <c r="H70" s="24" t="s">
        <v>2</v>
      </c>
      <c r="I70" s="31"/>
      <c r="J70" s="31"/>
      <c r="K70" s="35"/>
      <c r="L70" s="3"/>
      <c r="AI70" s="3"/>
      <c r="AV70" s="3"/>
      <c r="AX70" s="3"/>
      <c r="BB70" s="3"/>
    </row>
    <row r="71" spans="1:54" x14ac:dyDescent="0.25">
      <c r="B71" s="8"/>
      <c r="C71" s="57" t="s">
        <v>40</v>
      </c>
      <c r="D71" s="54"/>
      <c r="E71" s="6"/>
      <c r="F71" s="19"/>
      <c r="G71" s="24">
        <v>1679.46</v>
      </c>
      <c r="H71" s="24">
        <v>2.0199999999999996</v>
      </c>
      <c r="I71" s="31"/>
      <c r="J71" s="31"/>
      <c r="K71" s="35"/>
    </row>
    <row r="72" spans="1:54" x14ac:dyDescent="0.25">
      <c r="C72" s="58" t="s">
        <v>39</v>
      </c>
      <c r="D72" s="54"/>
      <c r="E72" s="6"/>
      <c r="F72" s="19"/>
      <c r="G72" s="25">
        <v>1679.46</v>
      </c>
      <c r="H72" s="25">
        <v>2.0199999999999996</v>
      </c>
      <c r="I72" s="31"/>
      <c r="J72" s="31"/>
      <c r="K72" s="35"/>
    </row>
    <row r="73" spans="1:54" x14ac:dyDescent="0.25">
      <c r="C73" s="57"/>
      <c r="D73" s="54"/>
      <c r="E73" s="6"/>
      <c r="F73" s="19"/>
      <c r="G73" s="24"/>
      <c r="H73" s="24"/>
      <c r="I73" s="31"/>
      <c r="J73" s="31"/>
      <c r="K73" s="35"/>
    </row>
    <row r="74" spans="1:54" x14ac:dyDescent="0.25">
      <c r="C74" s="60" t="s">
        <v>41</v>
      </c>
      <c r="D74" s="55"/>
      <c r="E74" s="5"/>
      <c r="F74" s="20"/>
      <c r="G74" s="26">
        <v>83458.070000000007</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77" t="s">
        <v>4788</v>
      </c>
      <c r="E84" s="77" t="s">
        <v>4789</v>
      </c>
      <c r="F84" s="78"/>
    </row>
    <row r="85" spans="3:6" x14ac:dyDescent="0.25">
      <c r="E85" s="2" t="s">
        <v>4831</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
  <dimension ref="A1:IV93"/>
  <sheetViews>
    <sheetView showGridLines="0" zoomScale="90" zoomScaleNormal="90" workbookViewId="0">
      <pane ySplit="6" topLeftCell="A7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2900</v>
      </c>
      <c r="J2" s="38" t="s">
        <v>4517</v>
      </c>
    </row>
    <row r="3" spans="1:54" ht="16.5" x14ac:dyDescent="0.3">
      <c r="C3" s="1" t="s">
        <v>26</v>
      </c>
      <c r="D3" s="21" t="s">
        <v>2901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1555</v>
      </c>
      <c r="C18" s="57" t="s">
        <v>625</v>
      </c>
      <c r="D18" s="54" t="s">
        <v>1556</v>
      </c>
      <c r="E18" s="6" t="s">
        <v>579</v>
      </c>
      <c r="F18" s="19">
        <v>250</v>
      </c>
      <c r="G18" s="24">
        <v>2415.9899999999998</v>
      </c>
      <c r="H18" s="24">
        <v>5.6</v>
      </c>
      <c r="I18" s="31">
        <v>7.74</v>
      </c>
      <c r="J18" s="31"/>
      <c r="K18" s="35" t="s">
        <v>580</v>
      </c>
    </row>
    <row r="19" spans="2:11" x14ac:dyDescent="0.25">
      <c r="C19" s="58" t="s">
        <v>39</v>
      </c>
      <c r="D19" s="54"/>
      <c r="E19" s="6"/>
      <c r="F19" s="19"/>
      <c r="G19" s="25">
        <v>2415.9899999999998</v>
      </c>
      <c r="H19" s="25">
        <v>5.6</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2902</v>
      </c>
      <c r="C28" s="57" t="s">
        <v>2903</v>
      </c>
      <c r="D28" s="54" t="s">
        <v>2904</v>
      </c>
      <c r="E28" s="6" t="s">
        <v>656</v>
      </c>
      <c r="F28" s="19">
        <v>12000000</v>
      </c>
      <c r="G28" s="24">
        <v>12209.28</v>
      </c>
      <c r="H28" s="24">
        <v>28.31</v>
      </c>
      <c r="I28" s="31">
        <v>7.5271682000000002</v>
      </c>
      <c r="J28" s="31"/>
      <c r="K28" s="35"/>
    </row>
    <row r="29" spans="2:11" x14ac:dyDescent="0.25">
      <c r="B29" s="8" t="s">
        <v>2905</v>
      </c>
      <c r="C29" s="57" t="s">
        <v>2906</v>
      </c>
      <c r="D29" s="54" t="s">
        <v>2907</v>
      </c>
      <c r="E29" s="6" t="s">
        <v>656</v>
      </c>
      <c r="F29" s="19">
        <v>5000000</v>
      </c>
      <c r="G29" s="24">
        <v>5091.6899999999996</v>
      </c>
      <c r="H29" s="24">
        <v>11.8</v>
      </c>
      <c r="I29" s="31">
        <v>7.5413223</v>
      </c>
      <c r="J29" s="31"/>
      <c r="K29" s="35"/>
    </row>
    <row r="30" spans="2:11" x14ac:dyDescent="0.25">
      <c r="B30" s="8" t="s">
        <v>2908</v>
      </c>
      <c r="C30" s="57" t="s">
        <v>2909</v>
      </c>
      <c r="D30" s="54" t="s">
        <v>2910</v>
      </c>
      <c r="E30" s="6" t="s">
        <v>656</v>
      </c>
      <c r="F30" s="19">
        <v>3000000</v>
      </c>
      <c r="G30" s="24">
        <v>3048.83</v>
      </c>
      <c r="H30" s="24">
        <v>7.07</v>
      </c>
      <c r="I30" s="31">
        <v>7.5271682000000002</v>
      </c>
      <c r="J30" s="31"/>
      <c r="K30" s="35"/>
    </row>
    <row r="31" spans="2:11" x14ac:dyDescent="0.25">
      <c r="B31" s="8" t="s">
        <v>2911</v>
      </c>
      <c r="C31" s="57" t="s">
        <v>2912</v>
      </c>
      <c r="D31" s="54" t="s">
        <v>2913</v>
      </c>
      <c r="E31" s="6" t="s">
        <v>656</v>
      </c>
      <c r="F31" s="19">
        <v>2500000</v>
      </c>
      <c r="G31" s="24">
        <v>2568.0300000000002</v>
      </c>
      <c r="H31" s="24">
        <v>5.95</v>
      </c>
      <c r="I31" s="31">
        <v>7.5650200999999999</v>
      </c>
      <c r="J31" s="31"/>
      <c r="K31" s="35"/>
    </row>
    <row r="32" spans="2:11" x14ac:dyDescent="0.25">
      <c r="B32" s="8" t="s">
        <v>2914</v>
      </c>
      <c r="C32" s="57" t="s">
        <v>2915</v>
      </c>
      <c r="D32" s="54" t="s">
        <v>2916</v>
      </c>
      <c r="E32" s="6" t="s">
        <v>656</v>
      </c>
      <c r="F32" s="19">
        <v>2500000</v>
      </c>
      <c r="G32" s="24">
        <v>2523.4699999999998</v>
      </c>
      <c r="H32" s="24">
        <v>5.85</v>
      </c>
      <c r="I32" s="31">
        <v>7.5724231</v>
      </c>
      <c r="J32" s="31"/>
      <c r="K32" s="35"/>
    </row>
    <row r="33" spans="1:11" x14ac:dyDescent="0.25">
      <c r="B33" s="8" t="s">
        <v>2917</v>
      </c>
      <c r="C33" s="57" t="s">
        <v>2918</v>
      </c>
      <c r="D33" s="54" t="s">
        <v>2919</v>
      </c>
      <c r="E33" s="6" t="s">
        <v>656</v>
      </c>
      <c r="F33" s="19">
        <v>2000000</v>
      </c>
      <c r="G33" s="24">
        <v>2041.21</v>
      </c>
      <c r="H33" s="24">
        <v>4.7300000000000004</v>
      </c>
      <c r="I33" s="31">
        <v>7.5978178999999999</v>
      </c>
      <c r="J33" s="31"/>
      <c r="K33" s="35"/>
    </row>
    <row r="34" spans="1:11" x14ac:dyDescent="0.25">
      <c r="B34" s="8" t="s">
        <v>2920</v>
      </c>
      <c r="C34" s="57" t="s">
        <v>2921</v>
      </c>
      <c r="D34" s="54" t="s">
        <v>2922</v>
      </c>
      <c r="E34" s="6" t="s">
        <v>656</v>
      </c>
      <c r="F34" s="19">
        <v>1500000</v>
      </c>
      <c r="G34" s="24">
        <v>1527.84</v>
      </c>
      <c r="H34" s="24">
        <v>3.54</v>
      </c>
      <c r="I34" s="31">
        <v>7.5700947000000003</v>
      </c>
      <c r="J34" s="31"/>
      <c r="K34" s="35"/>
    </row>
    <row r="35" spans="1:11" x14ac:dyDescent="0.25">
      <c r="B35" s="8" t="s">
        <v>2923</v>
      </c>
      <c r="C35" s="57" t="s">
        <v>2924</v>
      </c>
      <c r="D35" s="54" t="s">
        <v>2925</v>
      </c>
      <c r="E35" s="6" t="s">
        <v>656</v>
      </c>
      <c r="F35" s="19">
        <v>1000000</v>
      </c>
      <c r="G35" s="24">
        <v>1018.19</v>
      </c>
      <c r="H35" s="24">
        <v>2.36</v>
      </c>
      <c r="I35" s="31">
        <v>7.5490648</v>
      </c>
      <c r="J35" s="31"/>
      <c r="K35" s="35"/>
    </row>
    <row r="36" spans="1:11" x14ac:dyDescent="0.25">
      <c r="B36" s="8" t="s">
        <v>2926</v>
      </c>
      <c r="C36" s="57" t="s">
        <v>2927</v>
      </c>
      <c r="D36" s="54" t="s">
        <v>2928</v>
      </c>
      <c r="E36" s="6" t="s">
        <v>656</v>
      </c>
      <c r="F36" s="19">
        <v>1000000</v>
      </c>
      <c r="G36" s="24">
        <v>1017.73</v>
      </c>
      <c r="H36" s="24">
        <v>2.36</v>
      </c>
      <c r="I36" s="31">
        <v>7.5540262</v>
      </c>
      <c r="J36" s="31"/>
      <c r="K36" s="35"/>
    </row>
    <row r="37" spans="1:11" x14ac:dyDescent="0.25">
      <c r="B37" s="8" t="s">
        <v>2929</v>
      </c>
      <c r="C37" s="57" t="s">
        <v>2930</v>
      </c>
      <c r="D37" s="54" t="s">
        <v>2931</v>
      </c>
      <c r="E37" s="6" t="s">
        <v>656</v>
      </c>
      <c r="F37" s="19">
        <v>1000000</v>
      </c>
      <c r="G37" s="24">
        <v>975.46</v>
      </c>
      <c r="H37" s="24">
        <v>2.2599999999999998</v>
      </c>
      <c r="I37" s="31">
        <v>7.5144739999999999</v>
      </c>
      <c r="J37" s="31"/>
      <c r="K37" s="35"/>
    </row>
    <row r="38" spans="1:11" x14ac:dyDescent="0.25">
      <c r="B38" s="8" t="s">
        <v>2932</v>
      </c>
      <c r="C38" s="57" t="s">
        <v>2933</v>
      </c>
      <c r="D38" s="54" t="s">
        <v>2934</v>
      </c>
      <c r="E38" s="6" t="s">
        <v>656</v>
      </c>
      <c r="F38" s="19">
        <v>500000</v>
      </c>
      <c r="G38" s="24">
        <v>507.99</v>
      </c>
      <c r="H38" s="24">
        <v>1.18</v>
      </c>
      <c r="I38" s="31">
        <v>7.5944468000000001</v>
      </c>
      <c r="J38" s="31"/>
      <c r="K38" s="35"/>
    </row>
    <row r="39" spans="1:11" x14ac:dyDescent="0.25">
      <c r="B39" s="8" t="s">
        <v>2935</v>
      </c>
      <c r="C39" s="57" t="s">
        <v>2936</v>
      </c>
      <c r="D39" s="54" t="s">
        <v>2937</v>
      </c>
      <c r="E39" s="6" t="s">
        <v>656</v>
      </c>
      <c r="F39" s="19">
        <v>300000</v>
      </c>
      <c r="G39" s="24">
        <v>306.22000000000003</v>
      </c>
      <c r="H39" s="24">
        <v>0.71</v>
      </c>
      <c r="I39" s="31">
        <v>7.5605907999999999</v>
      </c>
      <c r="J39" s="31"/>
      <c r="K39" s="35"/>
    </row>
    <row r="40" spans="1:11" x14ac:dyDescent="0.25">
      <c r="B40" s="8" t="s">
        <v>2938</v>
      </c>
      <c r="C40" s="57" t="s">
        <v>2939</v>
      </c>
      <c r="D40" s="54" t="s">
        <v>2940</v>
      </c>
      <c r="E40" s="6" t="s">
        <v>656</v>
      </c>
      <c r="F40" s="19">
        <v>50000</v>
      </c>
      <c r="G40" s="24">
        <v>50.62</v>
      </c>
      <c r="H40" s="24">
        <v>0.12</v>
      </c>
      <c r="I40" s="31">
        <v>7.5944086999999998</v>
      </c>
      <c r="J40" s="31"/>
      <c r="K40" s="35"/>
    </row>
    <row r="41" spans="1:11" x14ac:dyDescent="0.25">
      <c r="C41" s="58" t="s">
        <v>39</v>
      </c>
      <c r="D41" s="54"/>
      <c r="E41" s="6"/>
      <c r="F41" s="19"/>
      <c r="G41" s="25">
        <v>32886.559999999998</v>
      </c>
      <c r="H41" s="25">
        <v>76.239999999999995</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2941</v>
      </c>
      <c r="C53" s="57" t="s">
        <v>2942</v>
      </c>
      <c r="D53" s="54" t="s">
        <v>2943</v>
      </c>
      <c r="E53" s="6" t="s">
        <v>656</v>
      </c>
      <c r="F53" s="19">
        <v>1621000</v>
      </c>
      <c r="G53" s="24">
        <v>1393.63</v>
      </c>
      <c r="H53" s="24">
        <v>3.23</v>
      </c>
      <c r="I53" s="31">
        <v>7.3119009999999998</v>
      </c>
      <c r="J53" s="31"/>
      <c r="K53" s="35"/>
    </row>
    <row r="54" spans="1:11" x14ac:dyDescent="0.25">
      <c r="B54" s="8" t="s">
        <v>2301</v>
      </c>
      <c r="C54" s="57" t="s">
        <v>2302</v>
      </c>
      <c r="D54" s="54" t="s">
        <v>2303</v>
      </c>
      <c r="E54" s="6" t="s">
        <v>656</v>
      </c>
      <c r="F54" s="19">
        <v>1562000</v>
      </c>
      <c r="G54" s="24">
        <v>1337.64</v>
      </c>
      <c r="H54" s="24">
        <v>3.1</v>
      </c>
      <c r="I54" s="31">
        <v>7.3124703000000002</v>
      </c>
      <c r="J54" s="31"/>
      <c r="K54" s="35"/>
    </row>
    <row r="55" spans="1:11" x14ac:dyDescent="0.25">
      <c r="B55" s="8" t="s">
        <v>2944</v>
      </c>
      <c r="C55" s="57" t="s">
        <v>2945</v>
      </c>
      <c r="D55" s="54" t="s">
        <v>2946</v>
      </c>
      <c r="E55" s="6" t="s">
        <v>656</v>
      </c>
      <c r="F55" s="19">
        <v>1200000</v>
      </c>
      <c r="G55" s="24">
        <v>1027.03</v>
      </c>
      <c r="H55" s="24">
        <v>2.38</v>
      </c>
      <c r="I55" s="31">
        <v>7.3125220999999998</v>
      </c>
      <c r="J55" s="31"/>
      <c r="K55" s="35"/>
    </row>
    <row r="56" spans="1:11" x14ac:dyDescent="0.25">
      <c r="B56" s="8" t="s">
        <v>2947</v>
      </c>
      <c r="C56" s="57" t="s">
        <v>2948</v>
      </c>
      <c r="D56" s="54" t="s">
        <v>2949</v>
      </c>
      <c r="E56" s="6" t="s">
        <v>656</v>
      </c>
      <c r="F56" s="19">
        <v>837000</v>
      </c>
      <c r="G56" s="24">
        <v>729.31</v>
      </c>
      <c r="H56" s="24">
        <v>1.69</v>
      </c>
      <c r="I56" s="31">
        <v>7.2970509999999997</v>
      </c>
      <c r="J56" s="31"/>
      <c r="K56" s="35"/>
    </row>
    <row r="57" spans="1:11" x14ac:dyDescent="0.25">
      <c r="B57" s="8" t="s">
        <v>2950</v>
      </c>
      <c r="C57" s="57" t="s">
        <v>2951</v>
      </c>
      <c r="D57" s="54" t="s">
        <v>2952</v>
      </c>
      <c r="E57" s="6" t="s">
        <v>656</v>
      </c>
      <c r="F57" s="19">
        <v>800000</v>
      </c>
      <c r="G57" s="24">
        <v>697.48</v>
      </c>
      <c r="H57" s="24">
        <v>1.62</v>
      </c>
      <c r="I57" s="31">
        <v>7.2973097999999998</v>
      </c>
      <c r="J57" s="31"/>
      <c r="K57" s="35"/>
    </row>
    <row r="58" spans="1:11" x14ac:dyDescent="0.25">
      <c r="B58" s="8" t="s">
        <v>2953</v>
      </c>
      <c r="C58" s="57" t="s">
        <v>2954</v>
      </c>
      <c r="D58" s="54" t="s">
        <v>2955</v>
      </c>
      <c r="E58" s="6" t="s">
        <v>656</v>
      </c>
      <c r="F58" s="19">
        <v>690000</v>
      </c>
      <c r="G58" s="24">
        <v>590.08000000000004</v>
      </c>
      <c r="H58" s="24">
        <v>1.37</v>
      </c>
      <c r="I58" s="31">
        <v>7.3126255999999996</v>
      </c>
      <c r="J58" s="31"/>
      <c r="K58" s="35"/>
    </row>
    <row r="59" spans="1:11" x14ac:dyDescent="0.25">
      <c r="B59" s="8" t="s">
        <v>2956</v>
      </c>
      <c r="C59" s="57" t="s">
        <v>2957</v>
      </c>
      <c r="D59" s="54" t="s">
        <v>2958</v>
      </c>
      <c r="E59" s="6" t="s">
        <v>656</v>
      </c>
      <c r="F59" s="19">
        <v>555000</v>
      </c>
      <c r="G59" s="24">
        <v>491.74</v>
      </c>
      <c r="H59" s="24">
        <v>1.1399999999999999</v>
      </c>
      <c r="I59" s="31">
        <v>7.3042458000000003</v>
      </c>
      <c r="J59" s="31"/>
      <c r="K59" s="35"/>
    </row>
    <row r="60" spans="1:11" x14ac:dyDescent="0.25">
      <c r="B60" s="8" t="s">
        <v>2897</v>
      </c>
      <c r="C60" s="57" t="s">
        <v>2898</v>
      </c>
      <c r="D60" s="54" t="s">
        <v>2899</v>
      </c>
      <c r="E60" s="6" t="s">
        <v>656</v>
      </c>
      <c r="F60" s="19">
        <v>285000</v>
      </c>
      <c r="G60" s="24">
        <v>266.44</v>
      </c>
      <c r="H60" s="24">
        <v>0.62</v>
      </c>
      <c r="I60" s="31">
        <v>7.3012940000000004</v>
      </c>
      <c r="J60" s="31"/>
      <c r="K60" s="35"/>
    </row>
    <row r="61" spans="1:11" x14ac:dyDescent="0.25">
      <c r="B61" s="8" t="s">
        <v>2959</v>
      </c>
      <c r="C61" s="57" t="s">
        <v>2960</v>
      </c>
      <c r="D61" s="54" t="s">
        <v>2961</v>
      </c>
      <c r="E61" s="6" t="s">
        <v>656</v>
      </c>
      <c r="F61" s="19">
        <v>122000</v>
      </c>
      <c r="G61" s="24">
        <v>106.22</v>
      </c>
      <c r="H61" s="24">
        <v>0.25</v>
      </c>
      <c r="I61" s="31">
        <v>7.2967404</v>
      </c>
      <c r="J61" s="31"/>
      <c r="K61" s="35"/>
    </row>
    <row r="62" spans="1:11" x14ac:dyDescent="0.25">
      <c r="C62" s="58" t="s">
        <v>39</v>
      </c>
      <c r="D62" s="54"/>
      <c r="E62" s="6"/>
      <c r="F62" s="19"/>
      <c r="G62" s="25">
        <v>6639.57</v>
      </c>
      <c r="H62" s="25">
        <v>15.4</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67.45</v>
      </c>
      <c r="H74" s="24">
        <v>0.16</v>
      </c>
      <c r="I74" s="31"/>
      <c r="J74" s="31"/>
      <c r="K74" s="35"/>
    </row>
    <row r="75" spans="1:54" x14ac:dyDescent="0.25">
      <c r="C75" s="58" t="s">
        <v>39</v>
      </c>
      <c r="D75" s="54"/>
      <c r="E75" s="6"/>
      <c r="F75" s="19"/>
      <c r="G75" s="25">
        <v>67.45</v>
      </c>
      <c r="H75" s="25">
        <v>0.16</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4705</v>
      </c>
      <c r="D78" s="54"/>
      <c r="E78" s="6"/>
      <c r="F78" s="19"/>
      <c r="G78" s="24" t="s">
        <v>2</v>
      </c>
      <c r="H78" s="24" t="s">
        <v>2</v>
      </c>
      <c r="I78" s="31"/>
      <c r="J78" s="31"/>
      <c r="K78" s="35"/>
      <c r="L78" s="3"/>
      <c r="AI78" s="3"/>
      <c r="AV78" s="3"/>
      <c r="AX78" s="3"/>
      <c r="BB78" s="3"/>
    </row>
    <row r="79" spans="1:54" x14ac:dyDescent="0.25">
      <c r="B79" s="8"/>
      <c r="C79" s="57" t="s">
        <v>40</v>
      </c>
      <c r="D79" s="54"/>
      <c r="E79" s="6"/>
      <c r="F79" s="19"/>
      <c r="G79" s="24">
        <v>1122.5</v>
      </c>
      <c r="H79" s="24">
        <v>2.6</v>
      </c>
      <c r="I79" s="31"/>
      <c r="J79" s="31"/>
      <c r="K79" s="35"/>
    </row>
    <row r="80" spans="1:54" x14ac:dyDescent="0.25">
      <c r="C80" s="58" t="s">
        <v>39</v>
      </c>
      <c r="D80" s="54"/>
      <c r="E80" s="6"/>
      <c r="F80" s="19"/>
      <c r="G80" s="25">
        <v>1122.5</v>
      </c>
      <c r="H80" s="25">
        <v>2.6</v>
      </c>
      <c r="I80" s="31"/>
      <c r="J80" s="31"/>
      <c r="K80" s="35"/>
    </row>
    <row r="81" spans="3:11" x14ac:dyDescent="0.25">
      <c r="C81" s="57"/>
      <c r="D81" s="54"/>
      <c r="E81" s="6"/>
      <c r="F81" s="19"/>
      <c r="G81" s="24"/>
      <c r="H81" s="24"/>
      <c r="I81" s="31"/>
      <c r="J81" s="31"/>
      <c r="K81" s="35"/>
    </row>
    <row r="82" spans="3:11" x14ac:dyDescent="0.25">
      <c r="C82" s="60" t="s">
        <v>41</v>
      </c>
      <c r="D82" s="55"/>
      <c r="E82" s="5"/>
      <c r="F82" s="20"/>
      <c r="G82" s="26">
        <v>43132.07</v>
      </c>
      <c r="H82" s="26">
        <v>99.999999999999986</v>
      </c>
      <c r="I82" s="32"/>
      <c r="J82" s="32"/>
      <c r="K82" s="36"/>
    </row>
    <row r="85" spans="3:11" x14ac:dyDescent="0.25">
      <c r="C85" s="1" t="s">
        <v>42</v>
      </c>
    </row>
    <row r="86" spans="3:11" x14ac:dyDescent="0.25">
      <c r="C86" s="37" t="s">
        <v>43</v>
      </c>
      <c r="D86" s="37"/>
      <c r="E86" s="37"/>
      <c r="F86" s="37"/>
      <c r="G86" s="37"/>
      <c r="H86" s="37"/>
      <c r="I86" s="37"/>
      <c r="J86" s="37"/>
      <c r="K86" s="37"/>
    </row>
    <row r="87" spans="3:11" x14ac:dyDescent="0.25">
      <c r="C87" s="2" t="s">
        <v>44</v>
      </c>
    </row>
    <row r="88" spans="3:11" x14ac:dyDescent="0.25">
      <c r="C88" s="2" t="s">
        <v>45</v>
      </c>
    </row>
    <row r="89" spans="3:11" x14ac:dyDescent="0.25">
      <c r="C89" s="2" t="s">
        <v>46</v>
      </c>
    </row>
    <row r="90" spans="3:11" x14ac:dyDescent="0.25">
      <c r="C90" s="2" t="s">
        <v>47</v>
      </c>
    </row>
    <row r="92" spans="3:11" x14ac:dyDescent="0.25">
      <c r="C92" s="77" t="s">
        <v>4788</v>
      </c>
      <c r="E92" s="77" t="s">
        <v>4789</v>
      </c>
      <c r="F92" s="78"/>
    </row>
    <row r="93" spans="3:11" x14ac:dyDescent="0.25">
      <c r="E93" s="2" t="s">
        <v>4838</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
  <dimension ref="A1:IV83"/>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2962</v>
      </c>
      <c r="J2" s="38" t="s">
        <v>4517</v>
      </c>
    </row>
    <row r="3" spans="1:54" ht="16.5" x14ac:dyDescent="0.3">
      <c r="C3" s="1" t="s">
        <v>26</v>
      </c>
      <c r="D3" s="21" t="s">
        <v>2963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2964</v>
      </c>
      <c r="C26" s="57" t="s">
        <v>2965</v>
      </c>
      <c r="D26" s="54" t="s">
        <v>2966</v>
      </c>
      <c r="E26" s="6" t="s">
        <v>656</v>
      </c>
      <c r="F26" s="19">
        <v>2500000</v>
      </c>
      <c r="G26" s="24">
        <v>2531.39</v>
      </c>
      <c r="H26" s="24">
        <v>23.5</v>
      </c>
      <c r="I26" s="31">
        <v>7.5617834000000004</v>
      </c>
      <c r="J26" s="31"/>
      <c r="K26" s="35"/>
    </row>
    <row r="27" spans="1:11" x14ac:dyDescent="0.25">
      <c r="B27" s="8" t="s">
        <v>2967</v>
      </c>
      <c r="C27" s="57" t="s">
        <v>2968</v>
      </c>
      <c r="D27" s="54" t="s">
        <v>2969</v>
      </c>
      <c r="E27" s="6" t="s">
        <v>656</v>
      </c>
      <c r="F27" s="19">
        <v>2500000</v>
      </c>
      <c r="G27" s="24">
        <v>2528.71</v>
      </c>
      <c r="H27" s="24">
        <v>23.47</v>
      </c>
      <c r="I27" s="31">
        <v>7.5556647000000003</v>
      </c>
      <c r="J27" s="31"/>
      <c r="K27" s="35"/>
    </row>
    <row r="28" spans="1:11" x14ac:dyDescent="0.25">
      <c r="B28" s="8" t="s">
        <v>1755</v>
      </c>
      <c r="C28" s="57" t="s">
        <v>1756</v>
      </c>
      <c r="D28" s="54" t="s">
        <v>1757</v>
      </c>
      <c r="E28" s="6" t="s">
        <v>656</v>
      </c>
      <c r="F28" s="19">
        <v>1500000</v>
      </c>
      <c r="G28" s="24">
        <v>1519.86</v>
      </c>
      <c r="H28" s="24">
        <v>14.11</v>
      </c>
      <c r="I28" s="31">
        <v>7.5680205000000003</v>
      </c>
      <c r="J28" s="31"/>
      <c r="K28" s="35"/>
    </row>
    <row r="29" spans="1:11" x14ac:dyDescent="0.25">
      <c r="B29" s="8" t="s">
        <v>2970</v>
      </c>
      <c r="C29" s="57" t="s">
        <v>2971</v>
      </c>
      <c r="D29" s="54" t="s">
        <v>2972</v>
      </c>
      <c r="E29" s="6" t="s">
        <v>656</v>
      </c>
      <c r="F29" s="19">
        <v>1500000</v>
      </c>
      <c r="G29" s="24">
        <v>1519.16</v>
      </c>
      <c r="H29" s="24">
        <v>14.1</v>
      </c>
      <c r="I29" s="31">
        <v>7.5576204999999996</v>
      </c>
      <c r="J29" s="31"/>
      <c r="K29" s="35"/>
    </row>
    <row r="30" spans="1:11" x14ac:dyDescent="0.25">
      <c r="B30" s="8" t="s">
        <v>2973</v>
      </c>
      <c r="C30" s="57" t="s">
        <v>2974</v>
      </c>
      <c r="D30" s="54" t="s">
        <v>2975</v>
      </c>
      <c r="E30" s="6" t="s">
        <v>656</v>
      </c>
      <c r="F30" s="19">
        <v>200000</v>
      </c>
      <c r="G30" s="24">
        <v>202.5</v>
      </c>
      <c r="H30" s="24">
        <v>1.88</v>
      </c>
      <c r="I30" s="31">
        <v>7.5886608000000004</v>
      </c>
      <c r="J30" s="31"/>
      <c r="K30" s="35"/>
    </row>
    <row r="31" spans="1:11" x14ac:dyDescent="0.25">
      <c r="B31" s="8" t="s">
        <v>2976</v>
      </c>
      <c r="C31" s="57" t="s">
        <v>2977</v>
      </c>
      <c r="D31" s="54" t="s">
        <v>2978</v>
      </c>
      <c r="E31" s="6" t="s">
        <v>656</v>
      </c>
      <c r="F31" s="19">
        <v>116100</v>
      </c>
      <c r="G31" s="24">
        <v>117.56</v>
      </c>
      <c r="H31" s="24">
        <v>1.0900000000000001</v>
      </c>
      <c r="I31" s="31">
        <v>7.5617834000000004</v>
      </c>
      <c r="J31" s="31"/>
      <c r="K31" s="35"/>
    </row>
    <row r="32" spans="1:11" x14ac:dyDescent="0.25">
      <c r="B32" s="8" t="s">
        <v>2979</v>
      </c>
      <c r="C32" s="57" t="s">
        <v>2980</v>
      </c>
      <c r="D32" s="54" t="s">
        <v>2981</v>
      </c>
      <c r="E32" s="6" t="s">
        <v>656</v>
      </c>
      <c r="F32" s="19">
        <v>104000</v>
      </c>
      <c r="G32" s="24">
        <v>105.11</v>
      </c>
      <c r="H32" s="24">
        <v>0.98</v>
      </c>
      <c r="I32" s="31">
        <v>7.5424629999999997</v>
      </c>
      <c r="J32" s="31"/>
      <c r="K32" s="35"/>
    </row>
    <row r="33" spans="1:11" x14ac:dyDescent="0.25">
      <c r="B33" s="8" t="s">
        <v>2982</v>
      </c>
      <c r="C33" s="57" t="s">
        <v>2983</v>
      </c>
      <c r="D33" s="54" t="s">
        <v>2984</v>
      </c>
      <c r="E33" s="6" t="s">
        <v>656</v>
      </c>
      <c r="F33" s="19">
        <v>100000</v>
      </c>
      <c r="G33" s="24">
        <v>101.26</v>
      </c>
      <c r="H33" s="24">
        <v>0.94</v>
      </c>
      <c r="I33" s="31">
        <v>7.5504797000000003</v>
      </c>
      <c r="J33" s="31"/>
      <c r="K33" s="35"/>
    </row>
    <row r="34" spans="1:11" x14ac:dyDescent="0.25">
      <c r="B34" s="8" t="s">
        <v>2985</v>
      </c>
      <c r="C34" s="57" t="s">
        <v>2986</v>
      </c>
      <c r="D34" s="54" t="s">
        <v>2987</v>
      </c>
      <c r="E34" s="6" t="s">
        <v>656</v>
      </c>
      <c r="F34" s="19">
        <v>50000</v>
      </c>
      <c r="G34" s="24">
        <v>50.59</v>
      </c>
      <c r="H34" s="24">
        <v>0.47</v>
      </c>
      <c r="I34" s="31">
        <v>7.5504797000000003</v>
      </c>
      <c r="J34" s="31"/>
      <c r="K34" s="35"/>
    </row>
    <row r="35" spans="1:11" x14ac:dyDescent="0.25">
      <c r="C35" s="58" t="s">
        <v>39</v>
      </c>
      <c r="D35" s="54"/>
      <c r="E35" s="6"/>
      <c r="F35" s="19"/>
      <c r="G35" s="25">
        <v>8676.14</v>
      </c>
      <c r="H35" s="25">
        <v>80.540000000000006</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2956</v>
      </c>
      <c r="C47" s="57" t="s">
        <v>2957</v>
      </c>
      <c r="D47" s="54" t="s">
        <v>2958</v>
      </c>
      <c r="E47" s="6" t="s">
        <v>656</v>
      </c>
      <c r="F47" s="19">
        <v>496000</v>
      </c>
      <c r="G47" s="24">
        <v>439.46</v>
      </c>
      <c r="H47" s="24">
        <v>4.08</v>
      </c>
      <c r="I47" s="31">
        <v>7.3042458000000003</v>
      </c>
      <c r="J47" s="31"/>
      <c r="K47" s="35"/>
    </row>
    <row r="48" spans="1:11" x14ac:dyDescent="0.25">
      <c r="B48" s="8" t="s">
        <v>2988</v>
      </c>
      <c r="C48" s="57" t="s">
        <v>2989</v>
      </c>
      <c r="D48" s="54" t="s">
        <v>2990</v>
      </c>
      <c r="E48" s="6" t="s">
        <v>656</v>
      </c>
      <c r="F48" s="19">
        <v>480000</v>
      </c>
      <c r="G48" s="24">
        <v>432.97</v>
      </c>
      <c r="H48" s="24">
        <v>4.0199999999999996</v>
      </c>
      <c r="I48" s="31">
        <v>7.3275087000000001</v>
      </c>
      <c r="J48" s="31"/>
      <c r="K48" s="35"/>
    </row>
    <row r="49" spans="1:11" x14ac:dyDescent="0.25">
      <c r="B49" s="8" t="s">
        <v>2882</v>
      </c>
      <c r="C49" s="57" t="s">
        <v>2883</v>
      </c>
      <c r="D49" s="54" t="s">
        <v>2884</v>
      </c>
      <c r="E49" s="6" t="s">
        <v>656</v>
      </c>
      <c r="F49" s="19">
        <v>385000</v>
      </c>
      <c r="G49" s="24">
        <v>355.1</v>
      </c>
      <c r="H49" s="24">
        <v>3.3</v>
      </c>
      <c r="I49" s="31">
        <v>7.3370341000000003</v>
      </c>
      <c r="J49" s="31"/>
      <c r="K49" s="35"/>
    </row>
    <row r="50" spans="1:11" x14ac:dyDescent="0.25">
      <c r="B50" s="8" t="s">
        <v>2991</v>
      </c>
      <c r="C50" s="57" t="s">
        <v>2992</v>
      </c>
      <c r="D50" s="54" t="s">
        <v>2993</v>
      </c>
      <c r="E50" s="6" t="s">
        <v>656</v>
      </c>
      <c r="F50" s="19">
        <v>350000</v>
      </c>
      <c r="G50" s="24">
        <v>310.52999999999997</v>
      </c>
      <c r="H50" s="24">
        <v>2.88</v>
      </c>
      <c r="I50" s="31">
        <v>7.3048150999999999</v>
      </c>
      <c r="J50" s="31"/>
      <c r="K50" s="35"/>
    </row>
    <row r="51" spans="1:11" x14ac:dyDescent="0.25">
      <c r="B51" s="8" t="s">
        <v>2994</v>
      </c>
      <c r="C51" s="57" t="s">
        <v>2995</v>
      </c>
      <c r="D51" s="54" t="s">
        <v>2996</v>
      </c>
      <c r="E51" s="6" t="s">
        <v>656</v>
      </c>
      <c r="F51" s="19">
        <v>200000</v>
      </c>
      <c r="G51" s="24">
        <v>180.3</v>
      </c>
      <c r="H51" s="24">
        <v>1.67</v>
      </c>
      <c r="I51" s="31">
        <v>7.3272497999999997</v>
      </c>
      <c r="J51" s="31"/>
      <c r="K51" s="35"/>
    </row>
    <row r="52" spans="1:11" x14ac:dyDescent="0.25">
      <c r="C52" s="58" t="s">
        <v>39</v>
      </c>
      <c r="D52" s="54"/>
      <c r="E52" s="6"/>
      <c r="F52" s="19"/>
      <c r="G52" s="25">
        <v>1718.36</v>
      </c>
      <c r="H52" s="25">
        <v>15.95</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133.07</v>
      </c>
      <c r="H64" s="24">
        <v>1.24</v>
      </c>
      <c r="I64" s="31"/>
      <c r="J64" s="31"/>
      <c r="K64" s="35"/>
    </row>
    <row r="65" spans="1:54" x14ac:dyDescent="0.25">
      <c r="C65" s="58" t="s">
        <v>39</v>
      </c>
      <c r="D65" s="54"/>
      <c r="E65" s="6"/>
      <c r="F65" s="19"/>
      <c r="G65" s="25">
        <v>133.07</v>
      </c>
      <c r="H65" s="25">
        <v>1.24</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4705</v>
      </c>
      <c r="D68" s="54"/>
      <c r="E68" s="6"/>
      <c r="F68" s="19"/>
      <c r="G68" s="24" t="s">
        <v>2</v>
      </c>
      <c r="H68" s="24" t="s">
        <v>2</v>
      </c>
      <c r="I68" s="31"/>
      <c r="J68" s="31"/>
      <c r="K68" s="35"/>
      <c r="L68" s="3"/>
      <c r="AI68" s="3"/>
      <c r="AV68" s="3"/>
      <c r="AX68" s="3"/>
      <c r="BB68" s="3"/>
    </row>
    <row r="69" spans="1:54" x14ac:dyDescent="0.25">
      <c r="B69" s="8"/>
      <c r="C69" s="57" t="s">
        <v>40</v>
      </c>
      <c r="D69" s="54"/>
      <c r="E69" s="6"/>
      <c r="F69" s="19"/>
      <c r="G69" s="24">
        <v>246.36</v>
      </c>
      <c r="H69" s="24">
        <v>2.27</v>
      </c>
      <c r="I69" s="31"/>
      <c r="J69" s="31"/>
      <c r="K69" s="35"/>
    </row>
    <row r="70" spans="1:54" x14ac:dyDescent="0.25">
      <c r="C70" s="58" t="s">
        <v>39</v>
      </c>
      <c r="D70" s="54"/>
      <c r="E70" s="6"/>
      <c r="F70" s="19"/>
      <c r="G70" s="25">
        <v>246.36</v>
      </c>
      <c r="H70" s="25">
        <v>2.27</v>
      </c>
      <c r="I70" s="31"/>
      <c r="J70" s="31"/>
      <c r="K70" s="35"/>
    </row>
    <row r="71" spans="1:54" x14ac:dyDescent="0.25">
      <c r="C71" s="57"/>
      <c r="D71" s="54"/>
      <c r="E71" s="6"/>
      <c r="F71" s="19"/>
      <c r="G71" s="24"/>
      <c r="H71" s="24"/>
      <c r="I71" s="31"/>
      <c r="J71" s="31"/>
      <c r="K71" s="35"/>
    </row>
    <row r="72" spans="1:54" x14ac:dyDescent="0.25">
      <c r="C72" s="60" t="s">
        <v>41</v>
      </c>
      <c r="D72" s="55"/>
      <c r="E72" s="5"/>
      <c r="F72" s="20"/>
      <c r="G72" s="26">
        <v>10773.93</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7" t="s">
        <v>4788</v>
      </c>
      <c r="E82" s="77" t="s">
        <v>4789</v>
      </c>
      <c r="F82" s="78"/>
    </row>
    <row r="83" spans="3:6" x14ac:dyDescent="0.25">
      <c r="E83" s="2" t="s">
        <v>4831</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
  <dimension ref="A1:IV119"/>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2997</v>
      </c>
      <c r="J2" s="38" t="s">
        <v>4517</v>
      </c>
    </row>
    <row r="3" spans="1:54" ht="16.5" x14ac:dyDescent="0.3">
      <c r="C3" s="1" t="s">
        <v>26</v>
      </c>
      <c r="D3" s="21" t="s">
        <v>2998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2027</v>
      </c>
      <c r="C10" s="57" t="s">
        <v>2028</v>
      </c>
      <c r="D10" s="54" t="s">
        <v>2029</v>
      </c>
      <c r="E10" s="6" t="s">
        <v>152</v>
      </c>
      <c r="F10" s="19">
        <v>85521</v>
      </c>
      <c r="G10" s="24">
        <v>2612.62</v>
      </c>
      <c r="H10" s="24">
        <v>4.1900000000000004</v>
      </c>
      <c r="I10" s="31"/>
      <c r="J10" s="31"/>
      <c r="K10" s="35"/>
    </row>
    <row r="11" spans="1:54" x14ac:dyDescent="0.25">
      <c r="B11" s="8" t="s">
        <v>1973</v>
      </c>
      <c r="C11" s="57" t="s">
        <v>1974</v>
      </c>
      <c r="D11" s="54" t="s">
        <v>1975</v>
      </c>
      <c r="E11" s="6" t="s">
        <v>1976</v>
      </c>
      <c r="F11" s="19">
        <v>1389812</v>
      </c>
      <c r="G11" s="24">
        <v>2560.0300000000002</v>
      </c>
      <c r="H11" s="24">
        <v>4.0999999999999996</v>
      </c>
      <c r="I11" s="31"/>
      <c r="J11" s="31"/>
      <c r="K11" s="35"/>
    </row>
    <row r="12" spans="1:54" x14ac:dyDescent="0.25">
      <c r="B12" s="8" t="s">
        <v>1895</v>
      </c>
      <c r="C12" s="57" t="s">
        <v>1896</v>
      </c>
      <c r="D12" s="54" t="s">
        <v>1897</v>
      </c>
      <c r="E12" s="6" t="s">
        <v>96</v>
      </c>
      <c r="F12" s="19">
        <v>107831</v>
      </c>
      <c r="G12" s="24">
        <v>2214.09</v>
      </c>
      <c r="H12" s="24">
        <v>3.55</v>
      </c>
      <c r="I12" s="31"/>
      <c r="J12" s="31"/>
      <c r="K12" s="35"/>
    </row>
    <row r="13" spans="1:54" x14ac:dyDescent="0.25">
      <c r="B13" s="8" t="s">
        <v>1964</v>
      </c>
      <c r="C13" s="57" t="s">
        <v>1965</v>
      </c>
      <c r="D13" s="54" t="s">
        <v>1966</v>
      </c>
      <c r="E13" s="6" t="s">
        <v>290</v>
      </c>
      <c r="F13" s="19">
        <v>657126</v>
      </c>
      <c r="G13" s="24">
        <v>2182.64</v>
      </c>
      <c r="H13" s="24">
        <v>3.5</v>
      </c>
      <c r="I13" s="31"/>
      <c r="J13" s="31"/>
      <c r="K13" s="35"/>
    </row>
    <row r="14" spans="1:54" x14ac:dyDescent="0.25">
      <c r="B14" s="8" t="s">
        <v>1983</v>
      </c>
      <c r="C14" s="57" t="s">
        <v>1984</v>
      </c>
      <c r="D14" s="54" t="s">
        <v>1985</v>
      </c>
      <c r="E14" s="6" t="s">
        <v>1976</v>
      </c>
      <c r="F14" s="19">
        <v>72660</v>
      </c>
      <c r="G14" s="24">
        <v>2037.39</v>
      </c>
      <c r="H14" s="24">
        <v>3.27</v>
      </c>
      <c r="I14" s="31"/>
      <c r="J14" s="31"/>
      <c r="K14" s="35"/>
    </row>
    <row r="15" spans="1:54" x14ac:dyDescent="0.25">
      <c r="B15" s="8" t="s">
        <v>93</v>
      </c>
      <c r="C15" s="57" t="s">
        <v>94</v>
      </c>
      <c r="D15" s="54" t="s">
        <v>95</v>
      </c>
      <c r="E15" s="6" t="s">
        <v>96</v>
      </c>
      <c r="F15" s="19">
        <v>156382</v>
      </c>
      <c r="G15" s="24">
        <v>1970.1</v>
      </c>
      <c r="H15" s="24">
        <v>3.16</v>
      </c>
      <c r="I15" s="31"/>
      <c r="J15" s="31"/>
      <c r="K15" s="35"/>
    </row>
    <row r="16" spans="1:54" x14ac:dyDescent="0.25">
      <c r="B16" s="8" t="s">
        <v>892</v>
      </c>
      <c r="C16" s="57" t="s">
        <v>893</v>
      </c>
      <c r="D16" s="54" t="s">
        <v>894</v>
      </c>
      <c r="E16" s="6" t="s">
        <v>197</v>
      </c>
      <c r="F16" s="19">
        <v>1424629</v>
      </c>
      <c r="G16" s="24">
        <v>1849.88</v>
      </c>
      <c r="H16" s="24">
        <v>2.97</v>
      </c>
      <c r="I16" s="31"/>
      <c r="J16" s="31"/>
      <c r="K16" s="35"/>
    </row>
    <row r="17" spans="2:11" x14ac:dyDescent="0.25">
      <c r="B17" s="8" t="s">
        <v>75</v>
      </c>
      <c r="C17" s="57" t="s">
        <v>76</v>
      </c>
      <c r="D17" s="54" t="s">
        <v>77</v>
      </c>
      <c r="E17" s="6" t="s">
        <v>78</v>
      </c>
      <c r="F17" s="19">
        <v>90329</v>
      </c>
      <c r="G17" s="24">
        <v>1829.88</v>
      </c>
      <c r="H17" s="24">
        <v>2.93</v>
      </c>
      <c r="I17" s="31"/>
      <c r="J17" s="31"/>
      <c r="K17" s="35"/>
    </row>
    <row r="18" spans="2:11" x14ac:dyDescent="0.25">
      <c r="B18" s="8" t="s">
        <v>1953</v>
      </c>
      <c r="C18" s="57" t="s">
        <v>1954</v>
      </c>
      <c r="D18" s="54" t="s">
        <v>1955</v>
      </c>
      <c r="E18" s="6" t="s">
        <v>145</v>
      </c>
      <c r="F18" s="19">
        <v>249723</v>
      </c>
      <c r="G18" s="24">
        <v>1813.99</v>
      </c>
      <c r="H18" s="24">
        <v>2.91</v>
      </c>
      <c r="I18" s="31"/>
      <c r="J18" s="31"/>
      <c r="K18" s="35"/>
    </row>
    <row r="19" spans="2:11" x14ac:dyDescent="0.25">
      <c r="B19" s="8" t="s">
        <v>406</v>
      </c>
      <c r="C19" s="57" t="s">
        <v>407</v>
      </c>
      <c r="D19" s="54" t="s">
        <v>408</v>
      </c>
      <c r="E19" s="6" t="s">
        <v>371</v>
      </c>
      <c r="F19" s="19">
        <v>1046025</v>
      </c>
      <c r="G19" s="24">
        <v>1695.61</v>
      </c>
      <c r="H19" s="24">
        <v>2.72</v>
      </c>
      <c r="I19" s="31"/>
      <c r="J19" s="31"/>
      <c r="K19" s="35"/>
    </row>
    <row r="20" spans="2:11" x14ac:dyDescent="0.25">
      <c r="B20" s="8" t="s">
        <v>309</v>
      </c>
      <c r="C20" s="57" t="s">
        <v>310</v>
      </c>
      <c r="D20" s="54" t="s">
        <v>311</v>
      </c>
      <c r="E20" s="6" t="s">
        <v>53</v>
      </c>
      <c r="F20" s="19">
        <v>722376</v>
      </c>
      <c r="G20" s="24">
        <v>1669.41</v>
      </c>
      <c r="H20" s="24">
        <v>2.68</v>
      </c>
      <c r="I20" s="31"/>
      <c r="J20" s="31"/>
      <c r="K20" s="35"/>
    </row>
    <row r="21" spans="2:11" x14ac:dyDescent="0.25">
      <c r="B21" s="8" t="s">
        <v>322</v>
      </c>
      <c r="C21" s="57" t="s">
        <v>323</v>
      </c>
      <c r="D21" s="54" t="s">
        <v>324</v>
      </c>
      <c r="E21" s="6" t="s">
        <v>251</v>
      </c>
      <c r="F21" s="19">
        <v>146844</v>
      </c>
      <c r="G21" s="24">
        <v>1661.1</v>
      </c>
      <c r="H21" s="24">
        <v>2.66</v>
      </c>
      <c r="I21" s="31"/>
      <c r="J21" s="31"/>
      <c r="K21" s="35"/>
    </row>
    <row r="22" spans="2:11" x14ac:dyDescent="0.25">
      <c r="B22" s="8" t="s">
        <v>543</v>
      </c>
      <c r="C22" s="57" t="s">
        <v>544</v>
      </c>
      <c r="D22" s="54" t="s">
        <v>545</v>
      </c>
      <c r="E22" s="6" t="s">
        <v>190</v>
      </c>
      <c r="F22" s="19">
        <v>55409</v>
      </c>
      <c r="G22" s="24">
        <v>1644.04</v>
      </c>
      <c r="H22" s="24">
        <v>2.64</v>
      </c>
      <c r="I22" s="31"/>
      <c r="J22" s="31"/>
      <c r="K22" s="35"/>
    </row>
    <row r="23" spans="2:11" x14ac:dyDescent="0.25">
      <c r="B23" s="8" t="s">
        <v>2039</v>
      </c>
      <c r="C23" s="57" t="s">
        <v>2040</v>
      </c>
      <c r="D23" s="54" t="s">
        <v>2041</v>
      </c>
      <c r="E23" s="6" t="s">
        <v>340</v>
      </c>
      <c r="F23" s="19">
        <v>59205</v>
      </c>
      <c r="G23" s="24">
        <v>1607.47</v>
      </c>
      <c r="H23" s="24">
        <v>2.58</v>
      </c>
      <c r="I23" s="31"/>
      <c r="J23" s="31"/>
      <c r="K23" s="35"/>
    </row>
    <row r="24" spans="2:11" x14ac:dyDescent="0.25">
      <c r="B24" s="8" t="s">
        <v>913</v>
      </c>
      <c r="C24" s="57" t="s">
        <v>914</v>
      </c>
      <c r="D24" s="54" t="s">
        <v>915</v>
      </c>
      <c r="E24" s="6" t="s">
        <v>152</v>
      </c>
      <c r="F24" s="19">
        <v>30123</v>
      </c>
      <c r="G24" s="24">
        <v>1548.37</v>
      </c>
      <c r="H24" s="24">
        <v>2.48</v>
      </c>
      <c r="I24" s="31"/>
      <c r="J24" s="31"/>
      <c r="K24" s="35"/>
    </row>
    <row r="25" spans="2:11" x14ac:dyDescent="0.25">
      <c r="B25" s="8" t="s">
        <v>1970</v>
      </c>
      <c r="C25" s="57" t="s">
        <v>1971</v>
      </c>
      <c r="D25" s="54" t="s">
        <v>1972</v>
      </c>
      <c r="E25" s="6" t="s">
        <v>74</v>
      </c>
      <c r="F25" s="19">
        <v>285075</v>
      </c>
      <c r="G25" s="24">
        <v>1484.96</v>
      </c>
      <c r="H25" s="24">
        <v>2.38</v>
      </c>
      <c r="I25" s="31"/>
      <c r="J25" s="31"/>
      <c r="K25" s="35"/>
    </row>
    <row r="26" spans="2:11" x14ac:dyDescent="0.25">
      <c r="B26" s="8" t="s">
        <v>219</v>
      </c>
      <c r="C26" s="57" t="s">
        <v>220</v>
      </c>
      <c r="D26" s="54" t="s">
        <v>221</v>
      </c>
      <c r="E26" s="6" t="s">
        <v>74</v>
      </c>
      <c r="F26" s="19">
        <v>5180</v>
      </c>
      <c r="G26" s="24">
        <v>1484.24</v>
      </c>
      <c r="H26" s="24">
        <v>2.38</v>
      </c>
      <c r="I26" s="31"/>
      <c r="J26" s="31"/>
      <c r="K26" s="35"/>
    </row>
    <row r="27" spans="2:11" x14ac:dyDescent="0.25">
      <c r="B27" s="8" t="s">
        <v>465</v>
      </c>
      <c r="C27" s="57" t="s">
        <v>466</v>
      </c>
      <c r="D27" s="54" t="s">
        <v>467</v>
      </c>
      <c r="E27" s="6" t="s">
        <v>244</v>
      </c>
      <c r="F27" s="19">
        <v>99311</v>
      </c>
      <c r="G27" s="24">
        <v>1410.32</v>
      </c>
      <c r="H27" s="24">
        <v>2.2599999999999998</v>
      </c>
      <c r="I27" s="31"/>
      <c r="J27" s="31"/>
      <c r="K27" s="35"/>
    </row>
    <row r="28" spans="2:11" x14ac:dyDescent="0.25">
      <c r="B28" s="8" t="s">
        <v>2083</v>
      </c>
      <c r="C28" s="57" t="s">
        <v>2084</v>
      </c>
      <c r="D28" s="54" t="s">
        <v>2085</v>
      </c>
      <c r="E28" s="6" t="s">
        <v>340</v>
      </c>
      <c r="F28" s="19">
        <v>56360</v>
      </c>
      <c r="G28" s="24">
        <v>1397.31</v>
      </c>
      <c r="H28" s="24">
        <v>2.2400000000000002</v>
      </c>
      <c r="I28" s="31"/>
      <c r="J28" s="31"/>
      <c r="K28" s="35"/>
    </row>
    <row r="29" spans="2:11" x14ac:dyDescent="0.25">
      <c r="B29" s="8" t="s">
        <v>2036</v>
      </c>
      <c r="C29" s="57" t="s">
        <v>2037</v>
      </c>
      <c r="D29" s="54" t="s">
        <v>2038</v>
      </c>
      <c r="E29" s="6" t="s">
        <v>82</v>
      </c>
      <c r="F29" s="19">
        <v>34545</v>
      </c>
      <c r="G29" s="24">
        <v>1390.33</v>
      </c>
      <c r="H29" s="24">
        <v>2.23</v>
      </c>
      <c r="I29" s="31"/>
      <c r="J29" s="31"/>
      <c r="K29" s="35"/>
    </row>
    <row r="30" spans="2:11" x14ac:dyDescent="0.25">
      <c r="B30" s="8" t="s">
        <v>1989</v>
      </c>
      <c r="C30" s="57" t="s">
        <v>1990</v>
      </c>
      <c r="D30" s="54" t="s">
        <v>1991</v>
      </c>
      <c r="E30" s="6" t="s">
        <v>1992</v>
      </c>
      <c r="F30" s="19">
        <v>519247</v>
      </c>
      <c r="G30" s="24">
        <v>1342.51</v>
      </c>
      <c r="H30" s="24">
        <v>2.15</v>
      </c>
      <c r="I30" s="31"/>
      <c r="J30" s="31"/>
      <c r="K30" s="35"/>
    </row>
    <row r="31" spans="2:11" x14ac:dyDescent="0.25">
      <c r="B31" s="8" t="s">
        <v>1898</v>
      </c>
      <c r="C31" s="57" t="s">
        <v>1899</v>
      </c>
      <c r="D31" s="54" t="s">
        <v>1900</v>
      </c>
      <c r="E31" s="6" t="s">
        <v>104</v>
      </c>
      <c r="F31" s="19">
        <v>97266</v>
      </c>
      <c r="G31" s="24">
        <v>1330.55</v>
      </c>
      <c r="H31" s="24">
        <v>2.13</v>
      </c>
      <c r="I31" s="31"/>
      <c r="J31" s="31"/>
      <c r="K31" s="35"/>
    </row>
    <row r="32" spans="2:11" x14ac:dyDescent="0.25">
      <c r="B32" s="8" t="s">
        <v>766</v>
      </c>
      <c r="C32" s="57" t="s">
        <v>767</v>
      </c>
      <c r="D32" s="54" t="s">
        <v>768</v>
      </c>
      <c r="E32" s="6" t="s">
        <v>251</v>
      </c>
      <c r="F32" s="19">
        <v>51713</v>
      </c>
      <c r="G32" s="24">
        <v>1308.18</v>
      </c>
      <c r="H32" s="24">
        <v>2.1</v>
      </c>
      <c r="I32" s="31"/>
      <c r="J32" s="31"/>
      <c r="K32" s="35"/>
    </row>
    <row r="33" spans="2:11" x14ac:dyDescent="0.25">
      <c r="B33" s="8" t="s">
        <v>942</v>
      </c>
      <c r="C33" s="57" t="s">
        <v>943</v>
      </c>
      <c r="D33" s="54" t="s">
        <v>944</v>
      </c>
      <c r="E33" s="6" t="s">
        <v>251</v>
      </c>
      <c r="F33" s="19">
        <v>226904</v>
      </c>
      <c r="G33" s="24">
        <v>1264.31</v>
      </c>
      <c r="H33" s="24">
        <v>2.0299999999999998</v>
      </c>
      <c r="I33" s="31"/>
      <c r="J33" s="31"/>
      <c r="K33" s="35"/>
    </row>
    <row r="34" spans="2:11" x14ac:dyDescent="0.25">
      <c r="B34" s="8" t="s">
        <v>760</v>
      </c>
      <c r="C34" s="57" t="s">
        <v>761</v>
      </c>
      <c r="D34" s="54" t="s">
        <v>762</v>
      </c>
      <c r="E34" s="6" t="s">
        <v>318</v>
      </c>
      <c r="F34" s="19">
        <v>112891</v>
      </c>
      <c r="G34" s="24">
        <v>1261.8399999999999</v>
      </c>
      <c r="H34" s="24">
        <v>2.02</v>
      </c>
      <c r="I34" s="31"/>
      <c r="J34" s="31"/>
      <c r="K34" s="35"/>
    </row>
    <row r="35" spans="2:11" x14ac:dyDescent="0.25">
      <c r="B35" s="8" t="s">
        <v>1901</v>
      </c>
      <c r="C35" s="57" t="s">
        <v>1216</v>
      </c>
      <c r="D35" s="54" t="s">
        <v>1902</v>
      </c>
      <c r="E35" s="6" t="s">
        <v>53</v>
      </c>
      <c r="F35" s="19">
        <v>260451</v>
      </c>
      <c r="G35" s="24">
        <v>1139.47</v>
      </c>
      <c r="H35" s="24">
        <v>1.83</v>
      </c>
      <c r="I35" s="31"/>
      <c r="J35" s="31"/>
      <c r="K35" s="35"/>
    </row>
    <row r="36" spans="2:11" x14ac:dyDescent="0.25">
      <c r="B36" s="8" t="s">
        <v>344</v>
      </c>
      <c r="C36" s="57" t="s">
        <v>345</v>
      </c>
      <c r="D36" s="54" t="s">
        <v>346</v>
      </c>
      <c r="E36" s="6" t="s">
        <v>53</v>
      </c>
      <c r="F36" s="19">
        <v>1153578</v>
      </c>
      <c r="G36" s="24">
        <v>1104.55</v>
      </c>
      <c r="H36" s="24">
        <v>1.77</v>
      </c>
      <c r="I36" s="31"/>
      <c r="J36" s="31"/>
      <c r="K36" s="35"/>
    </row>
    <row r="37" spans="2:11" x14ac:dyDescent="0.25">
      <c r="B37" s="8" t="s">
        <v>1920</v>
      </c>
      <c r="C37" s="57" t="s">
        <v>1921</v>
      </c>
      <c r="D37" s="54" t="s">
        <v>1922</v>
      </c>
      <c r="E37" s="6" t="s">
        <v>505</v>
      </c>
      <c r="F37" s="19">
        <v>200814</v>
      </c>
      <c r="G37" s="24">
        <v>1101.46</v>
      </c>
      <c r="H37" s="24">
        <v>1.77</v>
      </c>
      <c r="I37" s="31"/>
      <c r="J37" s="31"/>
      <c r="K37" s="35"/>
    </row>
    <row r="38" spans="2:11" x14ac:dyDescent="0.25">
      <c r="B38" s="8" t="s">
        <v>1829</v>
      </c>
      <c r="C38" s="57" t="s">
        <v>1830</v>
      </c>
      <c r="D38" s="54" t="s">
        <v>1831</v>
      </c>
      <c r="E38" s="6" t="s">
        <v>443</v>
      </c>
      <c r="F38" s="19">
        <v>31201</v>
      </c>
      <c r="G38" s="24">
        <v>1097</v>
      </c>
      <c r="H38" s="24">
        <v>1.76</v>
      </c>
      <c r="I38" s="31"/>
      <c r="J38" s="31"/>
      <c r="K38" s="35"/>
    </row>
    <row r="39" spans="2:11" x14ac:dyDescent="0.25">
      <c r="B39" s="8" t="s">
        <v>271</v>
      </c>
      <c r="C39" s="57" t="s">
        <v>272</v>
      </c>
      <c r="D39" s="54" t="s">
        <v>273</v>
      </c>
      <c r="E39" s="6" t="s">
        <v>188</v>
      </c>
      <c r="F39" s="19">
        <v>142494</v>
      </c>
      <c r="G39" s="24">
        <v>1066</v>
      </c>
      <c r="H39" s="24">
        <v>1.71</v>
      </c>
      <c r="I39" s="31"/>
      <c r="J39" s="31"/>
      <c r="K39" s="35"/>
    </row>
    <row r="40" spans="2:11" x14ac:dyDescent="0.25">
      <c r="B40" s="8" t="s">
        <v>1959</v>
      </c>
      <c r="C40" s="57" t="s">
        <v>1960</v>
      </c>
      <c r="D40" s="54" t="s">
        <v>1961</v>
      </c>
      <c r="E40" s="6" t="s">
        <v>152</v>
      </c>
      <c r="F40" s="19">
        <v>857497</v>
      </c>
      <c r="G40" s="24">
        <v>1060.72</v>
      </c>
      <c r="H40" s="24">
        <v>1.7</v>
      </c>
      <c r="I40" s="31"/>
      <c r="J40" s="31"/>
      <c r="K40" s="35"/>
    </row>
    <row r="41" spans="2:11" x14ac:dyDescent="0.25">
      <c r="B41" s="8" t="s">
        <v>1986</v>
      </c>
      <c r="C41" s="57" t="s">
        <v>1987</v>
      </c>
      <c r="D41" s="54" t="s">
        <v>1988</v>
      </c>
      <c r="E41" s="6" t="s">
        <v>156</v>
      </c>
      <c r="F41" s="19">
        <v>117959</v>
      </c>
      <c r="G41" s="24">
        <v>1046.8900000000001</v>
      </c>
      <c r="H41" s="24">
        <v>1.68</v>
      </c>
      <c r="I41" s="31"/>
      <c r="J41" s="31"/>
      <c r="K41" s="35"/>
    </row>
    <row r="42" spans="2:11" x14ac:dyDescent="0.25">
      <c r="B42" s="8" t="s">
        <v>549</v>
      </c>
      <c r="C42" s="57" t="s">
        <v>550</v>
      </c>
      <c r="D42" s="54" t="s">
        <v>551</v>
      </c>
      <c r="E42" s="6" t="s">
        <v>152</v>
      </c>
      <c r="F42" s="19">
        <v>24153</v>
      </c>
      <c r="G42" s="24">
        <v>986.08</v>
      </c>
      <c r="H42" s="24">
        <v>1.58</v>
      </c>
      <c r="I42" s="31"/>
      <c r="J42" s="31"/>
      <c r="K42" s="35"/>
    </row>
    <row r="43" spans="2:11" x14ac:dyDescent="0.25">
      <c r="B43" s="8" t="s">
        <v>79</v>
      </c>
      <c r="C43" s="57" t="s">
        <v>80</v>
      </c>
      <c r="D43" s="54" t="s">
        <v>81</v>
      </c>
      <c r="E43" s="6" t="s">
        <v>82</v>
      </c>
      <c r="F43" s="19">
        <v>20556</v>
      </c>
      <c r="G43" s="24">
        <v>960.96</v>
      </c>
      <c r="H43" s="24">
        <v>1.54</v>
      </c>
      <c r="I43" s="31"/>
      <c r="J43" s="31"/>
      <c r="K43" s="35"/>
    </row>
    <row r="44" spans="2:11" x14ac:dyDescent="0.25">
      <c r="B44" s="8" t="s">
        <v>2549</v>
      </c>
      <c r="C44" s="57" t="s">
        <v>2550</v>
      </c>
      <c r="D44" s="54" t="s">
        <v>2551</v>
      </c>
      <c r="E44" s="6" t="s">
        <v>318</v>
      </c>
      <c r="F44" s="19">
        <v>77575</v>
      </c>
      <c r="G44" s="24">
        <v>959.53</v>
      </c>
      <c r="H44" s="24">
        <v>1.54</v>
      </c>
      <c r="I44" s="31"/>
      <c r="J44" s="31"/>
      <c r="K44" s="35"/>
    </row>
    <row r="45" spans="2:11" x14ac:dyDescent="0.25">
      <c r="B45" s="8" t="s">
        <v>2552</v>
      </c>
      <c r="C45" s="57" t="s">
        <v>2553</v>
      </c>
      <c r="D45" s="54" t="s">
        <v>2554</v>
      </c>
      <c r="E45" s="6" t="s">
        <v>290</v>
      </c>
      <c r="F45" s="19">
        <v>58794</v>
      </c>
      <c r="G45" s="24">
        <v>938.94</v>
      </c>
      <c r="H45" s="24">
        <v>1.51</v>
      </c>
      <c r="I45" s="31"/>
      <c r="J45" s="31"/>
      <c r="K45" s="35"/>
    </row>
    <row r="46" spans="2:11" x14ac:dyDescent="0.25">
      <c r="B46" s="8" t="s">
        <v>1956</v>
      </c>
      <c r="C46" s="57" t="s">
        <v>1957</v>
      </c>
      <c r="D46" s="54" t="s">
        <v>1958</v>
      </c>
      <c r="E46" s="6" t="s">
        <v>112</v>
      </c>
      <c r="F46" s="19">
        <v>920289</v>
      </c>
      <c r="G46" s="24">
        <v>938.23</v>
      </c>
      <c r="H46" s="24">
        <v>1.5</v>
      </c>
      <c r="I46" s="31"/>
      <c r="J46" s="31"/>
      <c r="K46" s="35"/>
    </row>
    <row r="47" spans="2:11" x14ac:dyDescent="0.25">
      <c r="B47" s="8" t="s">
        <v>2555</v>
      </c>
      <c r="C47" s="57" t="s">
        <v>2556</v>
      </c>
      <c r="D47" s="54" t="s">
        <v>2557</v>
      </c>
      <c r="E47" s="6" t="s">
        <v>96</v>
      </c>
      <c r="F47" s="19">
        <v>114353</v>
      </c>
      <c r="G47" s="24">
        <v>868.68</v>
      </c>
      <c r="H47" s="24">
        <v>1.39</v>
      </c>
      <c r="I47" s="31"/>
      <c r="J47" s="31"/>
      <c r="K47" s="35"/>
    </row>
    <row r="48" spans="2:11" x14ac:dyDescent="0.25">
      <c r="B48" s="8" t="s">
        <v>300</v>
      </c>
      <c r="C48" s="57" t="s">
        <v>301</v>
      </c>
      <c r="D48" s="54" t="s">
        <v>302</v>
      </c>
      <c r="E48" s="6" t="s">
        <v>135</v>
      </c>
      <c r="F48" s="19">
        <v>35457</v>
      </c>
      <c r="G48" s="24">
        <v>817.48</v>
      </c>
      <c r="H48" s="24">
        <v>1.31</v>
      </c>
      <c r="I48" s="31"/>
      <c r="J48" s="31"/>
      <c r="K48" s="35"/>
    </row>
    <row r="49" spans="2:11" x14ac:dyDescent="0.25">
      <c r="B49" s="8" t="s">
        <v>412</v>
      </c>
      <c r="C49" s="57" t="s">
        <v>413</v>
      </c>
      <c r="D49" s="54" t="s">
        <v>414</v>
      </c>
      <c r="E49" s="6" t="s">
        <v>244</v>
      </c>
      <c r="F49" s="19">
        <v>150868</v>
      </c>
      <c r="G49" s="24">
        <v>806.92</v>
      </c>
      <c r="H49" s="24">
        <v>1.29</v>
      </c>
      <c r="I49" s="31"/>
      <c r="J49" s="31"/>
      <c r="K49" s="35"/>
    </row>
    <row r="50" spans="2:11" x14ac:dyDescent="0.25">
      <c r="B50" s="8" t="s">
        <v>922</v>
      </c>
      <c r="C50" s="57" t="s">
        <v>565</v>
      </c>
      <c r="D50" s="54" t="s">
        <v>923</v>
      </c>
      <c r="E50" s="6" t="s">
        <v>112</v>
      </c>
      <c r="F50" s="19">
        <v>3319</v>
      </c>
      <c r="G50" s="24">
        <v>736.94</v>
      </c>
      <c r="H50" s="24">
        <v>1.18</v>
      </c>
      <c r="I50" s="31"/>
      <c r="J50" s="31"/>
      <c r="K50" s="35"/>
    </row>
    <row r="51" spans="2:11" x14ac:dyDescent="0.25">
      <c r="B51" s="8" t="s">
        <v>861</v>
      </c>
      <c r="C51" s="57" t="s">
        <v>862</v>
      </c>
      <c r="D51" s="54" t="s">
        <v>863</v>
      </c>
      <c r="E51" s="6" t="s">
        <v>135</v>
      </c>
      <c r="F51" s="19">
        <v>98189</v>
      </c>
      <c r="G51" s="24">
        <v>676.72</v>
      </c>
      <c r="H51" s="24">
        <v>1.0900000000000001</v>
      </c>
      <c r="I51" s="31"/>
      <c r="J51" s="31"/>
      <c r="K51" s="35"/>
    </row>
    <row r="52" spans="2:11" x14ac:dyDescent="0.25">
      <c r="B52" s="8" t="s">
        <v>2110</v>
      </c>
      <c r="C52" s="57" t="s">
        <v>2111</v>
      </c>
      <c r="D52" s="54" t="s">
        <v>2112</v>
      </c>
      <c r="E52" s="6" t="s">
        <v>104</v>
      </c>
      <c r="F52" s="19">
        <v>108557</v>
      </c>
      <c r="G52" s="24">
        <v>656.39</v>
      </c>
      <c r="H52" s="24">
        <v>1.05</v>
      </c>
      <c r="I52" s="31"/>
      <c r="J52" s="31"/>
      <c r="K52" s="35"/>
    </row>
    <row r="53" spans="2:11" x14ac:dyDescent="0.25">
      <c r="B53" s="8" t="s">
        <v>198</v>
      </c>
      <c r="C53" s="57" t="s">
        <v>199</v>
      </c>
      <c r="D53" s="54" t="s">
        <v>200</v>
      </c>
      <c r="E53" s="6" t="s">
        <v>96</v>
      </c>
      <c r="F53" s="19">
        <v>42059</v>
      </c>
      <c r="G53" s="24">
        <v>620.91999999999996</v>
      </c>
      <c r="H53" s="24">
        <v>1</v>
      </c>
      <c r="I53" s="31"/>
      <c r="J53" s="31"/>
      <c r="K53" s="35"/>
    </row>
    <row r="54" spans="2:11" x14ac:dyDescent="0.25">
      <c r="B54" s="8" t="s">
        <v>2558</v>
      </c>
      <c r="C54" s="57" t="s">
        <v>2559</v>
      </c>
      <c r="D54" s="54" t="s">
        <v>2560</v>
      </c>
      <c r="E54" s="6" t="s">
        <v>96</v>
      </c>
      <c r="F54" s="19">
        <v>7005</v>
      </c>
      <c r="G54" s="24">
        <v>537.61</v>
      </c>
      <c r="H54" s="24">
        <v>0.86</v>
      </c>
      <c r="I54" s="31"/>
      <c r="J54" s="31"/>
      <c r="K54" s="35"/>
    </row>
    <row r="55" spans="2:11" x14ac:dyDescent="0.25">
      <c r="B55" s="8" t="s">
        <v>2561</v>
      </c>
      <c r="C55" s="57" t="s">
        <v>2562</v>
      </c>
      <c r="D55" s="54" t="s">
        <v>2563</v>
      </c>
      <c r="E55" s="6" t="s">
        <v>290</v>
      </c>
      <c r="F55" s="19">
        <v>48604</v>
      </c>
      <c r="G55" s="24">
        <v>508.28</v>
      </c>
      <c r="H55" s="24">
        <v>0.81</v>
      </c>
      <c r="I55" s="31"/>
      <c r="J55" s="31"/>
      <c r="K55" s="35"/>
    </row>
    <row r="56" spans="2:11" x14ac:dyDescent="0.25">
      <c r="B56" s="8" t="s">
        <v>2564</v>
      </c>
      <c r="C56" s="57" t="s">
        <v>2565</v>
      </c>
      <c r="D56" s="54" t="s">
        <v>2566</v>
      </c>
      <c r="E56" s="6" t="s">
        <v>371</v>
      </c>
      <c r="F56" s="19">
        <v>44371</v>
      </c>
      <c r="G56" s="24">
        <v>438.36</v>
      </c>
      <c r="H56" s="24">
        <v>0.7</v>
      </c>
      <c r="I56" s="31"/>
      <c r="J56" s="31"/>
      <c r="K56" s="35"/>
    </row>
    <row r="57" spans="2:11" x14ac:dyDescent="0.25">
      <c r="B57" s="8" t="s">
        <v>558</v>
      </c>
      <c r="C57" s="57" t="s">
        <v>559</v>
      </c>
      <c r="D57" s="54" t="s">
        <v>560</v>
      </c>
      <c r="E57" s="6" t="s">
        <v>244</v>
      </c>
      <c r="F57" s="19">
        <v>40829</v>
      </c>
      <c r="G57" s="24">
        <v>339.9</v>
      </c>
      <c r="H57" s="24">
        <v>0.54</v>
      </c>
      <c r="I57" s="31"/>
      <c r="J57" s="31"/>
      <c r="K57" s="35"/>
    </row>
    <row r="58" spans="2:11" x14ac:dyDescent="0.25">
      <c r="B58" s="8" t="s">
        <v>499</v>
      </c>
      <c r="C58" s="57" t="s">
        <v>500</v>
      </c>
      <c r="D58" s="54" t="s">
        <v>501</v>
      </c>
      <c r="E58" s="6" t="s">
        <v>251</v>
      </c>
      <c r="F58" s="19">
        <v>1519</v>
      </c>
      <c r="G58" s="24">
        <v>263.79000000000002</v>
      </c>
      <c r="H58" s="24">
        <v>0.42</v>
      </c>
      <c r="I58" s="31"/>
      <c r="J58" s="31"/>
      <c r="K58" s="35"/>
    </row>
    <row r="59" spans="2:11" x14ac:dyDescent="0.25">
      <c r="B59" s="8" t="s">
        <v>2567</v>
      </c>
      <c r="C59" s="57" t="s">
        <v>2568</v>
      </c>
      <c r="D59" s="54" t="s">
        <v>2569</v>
      </c>
      <c r="E59" s="6" t="s">
        <v>505</v>
      </c>
      <c r="F59" s="19">
        <v>25168</v>
      </c>
      <c r="G59" s="24">
        <v>89.32</v>
      </c>
      <c r="H59" s="24">
        <v>0.14000000000000001</v>
      </c>
      <c r="I59" s="31"/>
      <c r="J59" s="31"/>
      <c r="K59" s="35"/>
    </row>
    <row r="60" spans="2:11" x14ac:dyDescent="0.25">
      <c r="C60" s="58" t="s">
        <v>39</v>
      </c>
      <c r="D60" s="54"/>
      <c r="E60" s="6"/>
      <c r="F60" s="19"/>
      <c r="G60" s="25">
        <v>62332.31</v>
      </c>
      <c r="H60" s="25">
        <v>99.93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72.13</v>
      </c>
      <c r="H100" s="24">
        <v>0.12</v>
      </c>
      <c r="I100" s="31"/>
      <c r="J100" s="31"/>
      <c r="K100" s="35"/>
    </row>
    <row r="101" spans="1:54" x14ac:dyDescent="0.25">
      <c r="C101" s="58" t="s">
        <v>39</v>
      </c>
      <c r="D101" s="54"/>
      <c r="E101" s="6"/>
      <c r="F101" s="19"/>
      <c r="G101" s="25">
        <v>72.13</v>
      </c>
      <c r="H101" s="25">
        <v>0.12</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4705</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-36.29</v>
      </c>
      <c r="H105" s="24">
        <v>-4.9999999999999996E-2</v>
      </c>
      <c r="I105" s="31"/>
      <c r="J105" s="31"/>
      <c r="K105" s="35"/>
    </row>
    <row r="106" spans="1:54" x14ac:dyDescent="0.25">
      <c r="C106" s="58" t="s">
        <v>39</v>
      </c>
      <c r="D106" s="54"/>
      <c r="E106" s="6"/>
      <c r="F106" s="19"/>
      <c r="G106" s="25">
        <v>-36.29</v>
      </c>
      <c r="H106" s="25">
        <v>-4.9999999999999996E-2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62368.15</v>
      </c>
      <c r="H108" s="26">
        <v>100.00000000000001</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77" t="s">
        <v>4788</v>
      </c>
      <c r="E118" s="77" t="s">
        <v>4789</v>
      </c>
      <c r="F118" s="78"/>
    </row>
    <row r="119" spans="3:6" x14ac:dyDescent="0.25">
      <c r="E119" s="2" t="s">
        <v>4824</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
  <dimension ref="A1:IV84"/>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2999</v>
      </c>
      <c r="J2" s="38" t="s">
        <v>4517</v>
      </c>
    </row>
    <row r="3" spans="1:54" ht="16.5" x14ac:dyDescent="0.3">
      <c r="C3" s="1" t="s">
        <v>26</v>
      </c>
      <c r="D3" s="21" t="s">
        <v>3000</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3001</v>
      </c>
      <c r="C26" s="57" t="s">
        <v>3002</v>
      </c>
      <c r="D26" s="54" t="s">
        <v>3003</v>
      </c>
      <c r="E26" s="6" t="s">
        <v>656</v>
      </c>
      <c r="F26" s="19">
        <v>9500000</v>
      </c>
      <c r="G26" s="24">
        <v>9632.75</v>
      </c>
      <c r="H26" s="24">
        <v>27.78</v>
      </c>
      <c r="I26" s="31">
        <v>7.5724231</v>
      </c>
      <c r="J26" s="31"/>
      <c r="K26" s="35"/>
    </row>
    <row r="27" spans="1:11" x14ac:dyDescent="0.25">
      <c r="B27" s="8" t="s">
        <v>3004</v>
      </c>
      <c r="C27" s="57" t="s">
        <v>3005</v>
      </c>
      <c r="D27" s="54" t="s">
        <v>3006</v>
      </c>
      <c r="E27" s="6" t="s">
        <v>656</v>
      </c>
      <c r="F27" s="19">
        <v>6000000</v>
      </c>
      <c r="G27" s="24">
        <v>6085.66</v>
      </c>
      <c r="H27" s="24">
        <v>17.55</v>
      </c>
      <c r="I27" s="31">
        <v>7.5788967999999999</v>
      </c>
      <c r="J27" s="31"/>
      <c r="K27" s="35"/>
    </row>
    <row r="28" spans="1:11" x14ac:dyDescent="0.25">
      <c r="B28" s="8" t="s">
        <v>3007</v>
      </c>
      <c r="C28" s="57" t="s">
        <v>3008</v>
      </c>
      <c r="D28" s="54" t="s">
        <v>3009</v>
      </c>
      <c r="E28" s="6" t="s">
        <v>656</v>
      </c>
      <c r="F28" s="19">
        <v>4500000</v>
      </c>
      <c r="G28" s="24">
        <v>4566.87</v>
      </c>
      <c r="H28" s="24">
        <v>13.17</v>
      </c>
      <c r="I28" s="31">
        <v>7.5312333999999996</v>
      </c>
      <c r="J28" s="31"/>
      <c r="K28" s="35"/>
    </row>
    <row r="29" spans="1:11" x14ac:dyDescent="0.25">
      <c r="B29" s="8" t="s">
        <v>3010</v>
      </c>
      <c r="C29" s="57" t="s">
        <v>3011</v>
      </c>
      <c r="D29" s="54" t="s">
        <v>3012</v>
      </c>
      <c r="E29" s="6" t="s">
        <v>656</v>
      </c>
      <c r="F29" s="19">
        <v>2500000</v>
      </c>
      <c r="G29" s="24">
        <v>2532.4299999999998</v>
      </c>
      <c r="H29" s="24">
        <v>7.3</v>
      </c>
      <c r="I29" s="31">
        <v>7.5413223</v>
      </c>
      <c r="J29" s="31"/>
      <c r="K29" s="35"/>
    </row>
    <row r="30" spans="1:11" x14ac:dyDescent="0.25">
      <c r="B30" s="8" t="s">
        <v>3013</v>
      </c>
      <c r="C30" s="57" t="s">
        <v>3014</v>
      </c>
      <c r="D30" s="54" t="s">
        <v>3015</v>
      </c>
      <c r="E30" s="6" t="s">
        <v>656</v>
      </c>
      <c r="F30" s="19">
        <v>2000000</v>
      </c>
      <c r="G30" s="24">
        <v>2028.72</v>
      </c>
      <c r="H30" s="24">
        <v>5.85</v>
      </c>
      <c r="I30" s="31">
        <v>7.5749646000000004</v>
      </c>
      <c r="J30" s="31"/>
      <c r="K30" s="35"/>
    </row>
    <row r="31" spans="1:11" x14ac:dyDescent="0.25">
      <c r="B31" s="8" t="s">
        <v>3016</v>
      </c>
      <c r="C31" s="57" t="s">
        <v>3017</v>
      </c>
      <c r="D31" s="54" t="s">
        <v>3018</v>
      </c>
      <c r="E31" s="6" t="s">
        <v>656</v>
      </c>
      <c r="F31" s="19">
        <v>1000000</v>
      </c>
      <c r="G31" s="24">
        <v>1014.23</v>
      </c>
      <c r="H31" s="24">
        <v>2.92</v>
      </c>
      <c r="I31" s="31">
        <v>7.5399963000000003</v>
      </c>
      <c r="J31" s="31"/>
      <c r="K31" s="35"/>
    </row>
    <row r="32" spans="1:11" x14ac:dyDescent="0.25">
      <c r="C32" s="58" t="s">
        <v>39</v>
      </c>
      <c r="D32" s="54"/>
      <c r="E32" s="6"/>
      <c r="F32" s="19"/>
      <c r="G32" s="25">
        <v>25860.66</v>
      </c>
      <c r="H32" s="25">
        <v>74.569999999999993</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2307</v>
      </c>
      <c r="C44" s="57" t="s">
        <v>2308</v>
      </c>
      <c r="D44" s="54" t="s">
        <v>2309</v>
      </c>
      <c r="E44" s="6" t="s">
        <v>656</v>
      </c>
      <c r="F44" s="19">
        <v>4714500</v>
      </c>
      <c r="G44" s="24">
        <v>3963.81</v>
      </c>
      <c r="H44" s="24">
        <v>11.43</v>
      </c>
      <c r="I44" s="31">
        <v>7.3189031</v>
      </c>
      <c r="J44" s="31"/>
      <c r="K44" s="35"/>
    </row>
    <row r="45" spans="1:11" x14ac:dyDescent="0.25">
      <c r="B45" s="8" t="s">
        <v>3019</v>
      </c>
      <c r="C45" s="57" t="s">
        <v>3020</v>
      </c>
      <c r="D45" s="54" t="s">
        <v>3021</v>
      </c>
      <c r="E45" s="6" t="s">
        <v>656</v>
      </c>
      <c r="F45" s="19">
        <v>1471900</v>
      </c>
      <c r="G45" s="24">
        <v>1237.29</v>
      </c>
      <c r="H45" s="24">
        <v>3.57</v>
      </c>
      <c r="I45" s="31">
        <v>7.3189548000000002</v>
      </c>
      <c r="J45" s="31"/>
      <c r="K45" s="35"/>
    </row>
    <row r="46" spans="1:11" x14ac:dyDescent="0.25">
      <c r="B46" s="8" t="s">
        <v>3022</v>
      </c>
      <c r="C46" s="57" t="s">
        <v>3023</v>
      </c>
      <c r="D46" s="54" t="s">
        <v>3024</v>
      </c>
      <c r="E46" s="6" t="s">
        <v>656</v>
      </c>
      <c r="F46" s="19">
        <v>1022000</v>
      </c>
      <c r="G46" s="24">
        <v>858.59</v>
      </c>
      <c r="H46" s="24">
        <v>2.48</v>
      </c>
      <c r="I46" s="31">
        <v>7.3190583</v>
      </c>
      <c r="J46" s="31"/>
      <c r="K46" s="35"/>
    </row>
    <row r="47" spans="1:11" x14ac:dyDescent="0.25">
      <c r="B47" s="8" t="s">
        <v>3025</v>
      </c>
      <c r="C47" s="57" t="s">
        <v>3026</v>
      </c>
      <c r="D47" s="54" t="s">
        <v>3027</v>
      </c>
      <c r="E47" s="6" t="s">
        <v>656</v>
      </c>
      <c r="F47" s="19">
        <v>1015300</v>
      </c>
      <c r="G47" s="24">
        <v>852.29</v>
      </c>
      <c r="H47" s="24">
        <v>2.46</v>
      </c>
      <c r="I47" s="31">
        <v>7.3191619000000001</v>
      </c>
      <c r="J47" s="31"/>
      <c r="K47" s="35"/>
    </row>
    <row r="48" spans="1:11" x14ac:dyDescent="0.25">
      <c r="B48" s="8" t="s">
        <v>3028</v>
      </c>
      <c r="C48" s="57" t="s">
        <v>3029</v>
      </c>
      <c r="D48" s="54" t="s">
        <v>3030</v>
      </c>
      <c r="E48" s="6" t="s">
        <v>656</v>
      </c>
      <c r="F48" s="19">
        <v>700000</v>
      </c>
      <c r="G48" s="24">
        <v>588.30999999999995</v>
      </c>
      <c r="H48" s="24">
        <v>1.7</v>
      </c>
      <c r="I48" s="31">
        <v>7.3189548000000002</v>
      </c>
      <c r="J48" s="31"/>
      <c r="K48" s="35"/>
    </row>
    <row r="49" spans="1:11" x14ac:dyDescent="0.25">
      <c r="B49" s="8" t="s">
        <v>2301</v>
      </c>
      <c r="C49" s="57" t="s">
        <v>2302</v>
      </c>
      <c r="D49" s="54" t="s">
        <v>2303</v>
      </c>
      <c r="E49" s="6" t="s">
        <v>656</v>
      </c>
      <c r="F49" s="19">
        <v>552000</v>
      </c>
      <c r="G49" s="24">
        <v>472.71</v>
      </c>
      <c r="H49" s="24">
        <v>1.36</v>
      </c>
      <c r="I49" s="31">
        <v>7.3124703000000002</v>
      </c>
      <c r="J49" s="31"/>
      <c r="K49" s="35"/>
    </row>
    <row r="50" spans="1:11" x14ac:dyDescent="0.25">
      <c r="B50" s="8" t="s">
        <v>2304</v>
      </c>
      <c r="C50" s="57" t="s">
        <v>2305</v>
      </c>
      <c r="D50" s="54" t="s">
        <v>2306</v>
      </c>
      <c r="E50" s="6" t="s">
        <v>656</v>
      </c>
      <c r="F50" s="19">
        <v>400000</v>
      </c>
      <c r="G50" s="24">
        <v>336.51</v>
      </c>
      <c r="H50" s="24">
        <v>0.97</v>
      </c>
      <c r="I50" s="31">
        <v>7.3188513000000004</v>
      </c>
      <c r="J50" s="31"/>
      <c r="K50" s="35"/>
    </row>
    <row r="51" spans="1:11" x14ac:dyDescent="0.25">
      <c r="B51" s="8" t="s">
        <v>2953</v>
      </c>
      <c r="C51" s="57" t="s">
        <v>2954</v>
      </c>
      <c r="D51" s="54" t="s">
        <v>2955</v>
      </c>
      <c r="E51" s="6" t="s">
        <v>656</v>
      </c>
      <c r="F51" s="19">
        <v>157000</v>
      </c>
      <c r="G51" s="24">
        <v>134.26</v>
      </c>
      <c r="H51" s="24">
        <v>0.39</v>
      </c>
      <c r="I51" s="31">
        <v>7.3126255999999996</v>
      </c>
      <c r="J51" s="31"/>
      <c r="K51" s="35"/>
    </row>
    <row r="52" spans="1:11" x14ac:dyDescent="0.25">
      <c r="B52" s="8" t="s">
        <v>2941</v>
      </c>
      <c r="C52" s="57" t="s">
        <v>2942</v>
      </c>
      <c r="D52" s="54" t="s">
        <v>2943</v>
      </c>
      <c r="E52" s="6" t="s">
        <v>656</v>
      </c>
      <c r="F52" s="19">
        <v>75000</v>
      </c>
      <c r="G52" s="24">
        <v>64.48</v>
      </c>
      <c r="H52" s="24">
        <v>0.19</v>
      </c>
      <c r="I52" s="31">
        <v>7.3119009999999998</v>
      </c>
      <c r="J52" s="31"/>
      <c r="K52" s="35"/>
    </row>
    <row r="53" spans="1:11" x14ac:dyDescent="0.25">
      <c r="C53" s="58" t="s">
        <v>39</v>
      </c>
      <c r="D53" s="54"/>
      <c r="E53" s="6"/>
      <c r="F53" s="19"/>
      <c r="G53" s="25">
        <v>8508.25</v>
      </c>
      <c r="H53" s="25">
        <v>24.55</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180.43</v>
      </c>
      <c r="H65" s="24">
        <v>0.52</v>
      </c>
      <c r="I65" s="31"/>
      <c r="J65" s="31"/>
      <c r="K65" s="35"/>
    </row>
    <row r="66" spans="1:54" x14ac:dyDescent="0.25">
      <c r="C66" s="58" t="s">
        <v>39</v>
      </c>
      <c r="D66" s="54"/>
      <c r="E66" s="6"/>
      <c r="F66" s="19"/>
      <c r="G66" s="25">
        <v>180.43</v>
      </c>
      <c r="H66" s="25">
        <v>0.52</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4705</v>
      </c>
      <c r="D69" s="54"/>
      <c r="E69" s="6"/>
      <c r="F69" s="19"/>
      <c r="G69" s="24" t="s">
        <v>2</v>
      </c>
      <c r="H69" s="24" t="s">
        <v>2</v>
      </c>
      <c r="I69" s="31"/>
      <c r="J69" s="31"/>
      <c r="K69" s="35"/>
      <c r="L69" s="3"/>
      <c r="AI69" s="3"/>
      <c r="AV69" s="3"/>
      <c r="AX69" s="3"/>
      <c r="BB69" s="3"/>
    </row>
    <row r="70" spans="1:54" x14ac:dyDescent="0.25">
      <c r="B70" s="8"/>
      <c r="C70" s="57" t="s">
        <v>40</v>
      </c>
      <c r="D70" s="54"/>
      <c r="E70" s="6"/>
      <c r="F70" s="19"/>
      <c r="G70" s="24">
        <v>127.78</v>
      </c>
      <c r="H70" s="24">
        <v>0.36</v>
      </c>
      <c r="I70" s="31"/>
      <c r="J70" s="31"/>
      <c r="K70" s="35"/>
    </row>
    <row r="71" spans="1:54" x14ac:dyDescent="0.25">
      <c r="C71" s="58" t="s">
        <v>39</v>
      </c>
      <c r="D71" s="54"/>
      <c r="E71" s="6"/>
      <c r="F71" s="19"/>
      <c r="G71" s="25">
        <v>127.78</v>
      </c>
      <c r="H71" s="25">
        <v>0.36</v>
      </c>
      <c r="I71" s="31"/>
      <c r="J71" s="31"/>
      <c r="K71" s="35"/>
    </row>
    <row r="72" spans="1:54" x14ac:dyDescent="0.25">
      <c r="C72" s="57"/>
      <c r="D72" s="54"/>
      <c r="E72" s="6"/>
      <c r="F72" s="19"/>
      <c r="G72" s="24"/>
      <c r="H72" s="24"/>
      <c r="I72" s="31"/>
      <c r="J72" s="31"/>
      <c r="K72" s="35"/>
    </row>
    <row r="73" spans="1:54" x14ac:dyDescent="0.25">
      <c r="C73" s="60" t="s">
        <v>41</v>
      </c>
      <c r="D73" s="55"/>
      <c r="E73" s="5"/>
      <c r="F73" s="20"/>
      <c r="G73" s="26">
        <v>34677.120000000003</v>
      </c>
      <c r="H73" s="26">
        <v>99.999999999999986</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7" t="s">
        <v>4788</v>
      </c>
      <c r="E83" s="77" t="s">
        <v>4789</v>
      </c>
      <c r="F83" s="78"/>
    </row>
    <row r="84" spans="3:6" x14ac:dyDescent="0.25">
      <c r="E84" s="2" t="s">
        <v>4838</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
  <dimension ref="A1:IV87"/>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3031</v>
      </c>
      <c r="J2" s="38" t="s">
        <v>4517</v>
      </c>
    </row>
    <row r="3" spans="1:54" ht="16.5" x14ac:dyDescent="0.3">
      <c r="C3" s="1" t="s">
        <v>26</v>
      </c>
      <c r="D3" s="21" t="s">
        <v>3032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3033</v>
      </c>
      <c r="C26" s="57" t="s">
        <v>3034</v>
      </c>
      <c r="D26" s="54" t="s">
        <v>3035</v>
      </c>
      <c r="E26" s="6" t="s">
        <v>656</v>
      </c>
      <c r="F26" s="19">
        <v>5500000</v>
      </c>
      <c r="G26" s="24">
        <v>5623.62</v>
      </c>
      <c r="H26" s="24">
        <v>27.63</v>
      </c>
      <c r="I26" s="31">
        <v>7.5978178999999999</v>
      </c>
      <c r="J26" s="31"/>
      <c r="K26" s="35"/>
    </row>
    <row r="27" spans="1:11" x14ac:dyDescent="0.25">
      <c r="B27" s="8" t="s">
        <v>3010</v>
      </c>
      <c r="C27" s="57" t="s">
        <v>3011</v>
      </c>
      <c r="D27" s="54" t="s">
        <v>3012</v>
      </c>
      <c r="E27" s="6" t="s">
        <v>656</v>
      </c>
      <c r="F27" s="19">
        <v>3500000</v>
      </c>
      <c r="G27" s="24">
        <v>3545.4</v>
      </c>
      <c r="H27" s="24">
        <v>17.420000000000002</v>
      </c>
      <c r="I27" s="31">
        <v>7.5413223</v>
      </c>
      <c r="J27" s="31"/>
      <c r="K27" s="35"/>
    </row>
    <row r="28" spans="1:11" x14ac:dyDescent="0.25">
      <c r="B28" s="8" t="s">
        <v>2917</v>
      </c>
      <c r="C28" s="57" t="s">
        <v>2918</v>
      </c>
      <c r="D28" s="54" t="s">
        <v>2919</v>
      </c>
      <c r="E28" s="6" t="s">
        <v>656</v>
      </c>
      <c r="F28" s="19">
        <v>2000000</v>
      </c>
      <c r="G28" s="24">
        <v>2041.21</v>
      </c>
      <c r="H28" s="24">
        <v>10.029999999999999</v>
      </c>
      <c r="I28" s="31">
        <v>7.5978178999999999</v>
      </c>
      <c r="J28" s="31"/>
      <c r="K28" s="35"/>
    </row>
    <row r="29" spans="1:11" x14ac:dyDescent="0.25">
      <c r="B29" s="8" t="s">
        <v>3036</v>
      </c>
      <c r="C29" s="57" t="s">
        <v>3037</v>
      </c>
      <c r="D29" s="54" t="s">
        <v>3038</v>
      </c>
      <c r="E29" s="6" t="s">
        <v>656</v>
      </c>
      <c r="F29" s="19">
        <v>2000000</v>
      </c>
      <c r="G29" s="24">
        <v>2025.94</v>
      </c>
      <c r="H29" s="24">
        <v>9.9499999999999993</v>
      </c>
      <c r="I29" s="31">
        <v>7.5312333999999996</v>
      </c>
      <c r="J29" s="31"/>
      <c r="K29" s="35"/>
    </row>
    <row r="30" spans="1:11" x14ac:dyDescent="0.25">
      <c r="B30" s="8" t="s">
        <v>3039</v>
      </c>
      <c r="C30" s="57" t="s">
        <v>3040</v>
      </c>
      <c r="D30" s="54" t="s">
        <v>3041</v>
      </c>
      <c r="E30" s="6" t="s">
        <v>656</v>
      </c>
      <c r="F30" s="19">
        <v>1000000</v>
      </c>
      <c r="G30" s="24">
        <v>1012.74</v>
      </c>
      <c r="H30" s="24">
        <v>4.9800000000000004</v>
      </c>
      <c r="I30" s="31">
        <v>7.5629701000000003</v>
      </c>
      <c r="J30" s="31"/>
      <c r="K30" s="35"/>
    </row>
    <row r="31" spans="1:11" x14ac:dyDescent="0.25">
      <c r="B31" s="8" t="s">
        <v>3042</v>
      </c>
      <c r="C31" s="57" t="s">
        <v>3043</v>
      </c>
      <c r="D31" s="54" t="s">
        <v>3044</v>
      </c>
      <c r="E31" s="6" t="s">
        <v>656</v>
      </c>
      <c r="F31" s="19">
        <v>1000000</v>
      </c>
      <c r="G31" s="24">
        <v>1012.67</v>
      </c>
      <c r="H31" s="24">
        <v>4.9800000000000004</v>
      </c>
      <c r="I31" s="31">
        <v>7.5413223</v>
      </c>
      <c r="J31" s="31"/>
      <c r="K31" s="35"/>
    </row>
    <row r="32" spans="1:11" x14ac:dyDescent="0.25">
      <c r="B32" s="8" t="s">
        <v>3045</v>
      </c>
      <c r="C32" s="57" t="s">
        <v>3046</v>
      </c>
      <c r="D32" s="54" t="s">
        <v>3047</v>
      </c>
      <c r="E32" s="6" t="s">
        <v>656</v>
      </c>
      <c r="F32" s="19">
        <v>750000</v>
      </c>
      <c r="G32" s="24">
        <v>761.16</v>
      </c>
      <c r="H32" s="24">
        <v>3.74</v>
      </c>
      <c r="I32" s="31">
        <v>7.5406186000000002</v>
      </c>
      <c r="J32" s="31"/>
      <c r="K32" s="35"/>
    </row>
    <row r="33" spans="1:11" x14ac:dyDescent="0.25">
      <c r="B33" s="8" t="s">
        <v>3048</v>
      </c>
      <c r="C33" s="57" t="s">
        <v>3049</v>
      </c>
      <c r="D33" s="54" t="s">
        <v>3050</v>
      </c>
      <c r="E33" s="6" t="s">
        <v>656</v>
      </c>
      <c r="F33" s="19">
        <v>500000</v>
      </c>
      <c r="G33" s="24">
        <v>506.02</v>
      </c>
      <c r="H33" s="24">
        <v>2.4900000000000002</v>
      </c>
      <c r="I33" s="31">
        <v>7.5806465999999997</v>
      </c>
      <c r="J33" s="31"/>
      <c r="K33" s="35"/>
    </row>
    <row r="34" spans="1:11" x14ac:dyDescent="0.25">
      <c r="C34" s="58" t="s">
        <v>39</v>
      </c>
      <c r="D34" s="54"/>
      <c r="E34" s="6"/>
      <c r="F34" s="19"/>
      <c r="G34" s="25">
        <v>16528.759999999998</v>
      </c>
      <c r="H34" s="25">
        <v>81.22</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3019</v>
      </c>
      <c r="C46" s="57" t="s">
        <v>3020</v>
      </c>
      <c r="D46" s="54" t="s">
        <v>3021</v>
      </c>
      <c r="E46" s="6" t="s">
        <v>656</v>
      </c>
      <c r="F46" s="19">
        <v>842900</v>
      </c>
      <c r="G46" s="24">
        <v>708.55</v>
      </c>
      <c r="H46" s="24">
        <v>3.48</v>
      </c>
      <c r="I46" s="31">
        <v>7.3189548000000002</v>
      </c>
      <c r="J46" s="31"/>
      <c r="K46" s="35"/>
    </row>
    <row r="47" spans="1:11" x14ac:dyDescent="0.25">
      <c r="B47" s="8" t="s">
        <v>3028</v>
      </c>
      <c r="C47" s="57" t="s">
        <v>3029</v>
      </c>
      <c r="D47" s="54" t="s">
        <v>3030</v>
      </c>
      <c r="E47" s="6" t="s">
        <v>656</v>
      </c>
      <c r="F47" s="19">
        <v>770000</v>
      </c>
      <c r="G47" s="24">
        <v>647.14</v>
      </c>
      <c r="H47" s="24">
        <v>3.18</v>
      </c>
      <c r="I47" s="31">
        <v>7.3189548000000002</v>
      </c>
      <c r="J47" s="31"/>
      <c r="K47" s="35"/>
    </row>
    <row r="48" spans="1:11" x14ac:dyDescent="0.25">
      <c r="B48" s="8" t="s">
        <v>2301</v>
      </c>
      <c r="C48" s="57" t="s">
        <v>2302</v>
      </c>
      <c r="D48" s="54" t="s">
        <v>2303</v>
      </c>
      <c r="E48" s="6" t="s">
        <v>656</v>
      </c>
      <c r="F48" s="19">
        <v>754000</v>
      </c>
      <c r="G48" s="24">
        <v>645.70000000000005</v>
      </c>
      <c r="H48" s="24">
        <v>3.17</v>
      </c>
      <c r="I48" s="31">
        <v>7.3124703000000002</v>
      </c>
      <c r="J48" s="31"/>
      <c r="K48" s="35"/>
    </row>
    <row r="49" spans="1:11" x14ac:dyDescent="0.25">
      <c r="B49" s="8" t="s">
        <v>3022</v>
      </c>
      <c r="C49" s="57" t="s">
        <v>3023</v>
      </c>
      <c r="D49" s="54" t="s">
        <v>3024</v>
      </c>
      <c r="E49" s="6" t="s">
        <v>656</v>
      </c>
      <c r="F49" s="19">
        <v>497000</v>
      </c>
      <c r="G49" s="24">
        <v>417.53</v>
      </c>
      <c r="H49" s="24">
        <v>2.0499999999999998</v>
      </c>
      <c r="I49" s="31">
        <v>7.3190583</v>
      </c>
      <c r="J49" s="31"/>
      <c r="K49" s="35"/>
    </row>
    <row r="50" spans="1:11" x14ac:dyDescent="0.25">
      <c r="B50" s="8" t="s">
        <v>2319</v>
      </c>
      <c r="C50" s="57" t="s">
        <v>2320</v>
      </c>
      <c r="D50" s="54" t="s">
        <v>2321</v>
      </c>
      <c r="E50" s="6" t="s">
        <v>656</v>
      </c>
      <c r="F50" s="19">
        <v>250000</v>
      </c>
      <c r="G50" s="24">
        <v>220.52</v>
      </c>
      <c r="H50" s="24">
        <v>1.08</v>
      </c>
      <c r="I50" s="31">
        <v>7.3023305000000001</v>
      </c>
      <c r="J50" s="31"/>
      <c r="K50" s="35"/>
    </row>
    <row r="51" spans="1:11" x14ac:dyDescent="0.25">
      <c r="B51" s="8" t="s">
        <v>2304</v>
      </c>
      <c r="C51" s="57" t="s">
        <v>2305</v>
      </c>
      <c r="D51" s="54" t="s">
        <v>2306</v>
      </c>
      <c r="E51" s="6" t="s">
        <v>656</v>
      </c>
      <c r="F51" s="19">
        <v>250000</v>
      </c>
      <c r="G51" s="24">
        <v>210.32</v>
      </c>
      <c r="H51" s="24">
        <v>1.03</v>
      </c>
      <c r="I51" s="31">
        <v>7.3188513000000004</v>
      </c>
      <c r="J51" s="31"/>
      <c r="K51" s="35"/>
    </row>
    <row r="52" spans="1:11" x14ac:dyDescent="0.25">
      <c r="B52" s="8" t="s">
        <v>2959</v>
      </c>
      <c r="C52" s="57" t="s">
        <v>2960</v>
      </c>
      <c r="D52" s="54" t="s">
        <v>2961</v>
      </c>
      <c r="E52" s="6" t="s">
        <v>656</v>
      </c>
      <c r="F52" s="19">
        <v>188000</v>
      </c>
      <c r="G52" s="24">
        <v>163.68</v>
      </c>
      <c r="H52" s="24">
        <v>0.8</v>
      </c>
      <c r="I52" s="31">
        <v>7.2967404</v>
      </c>
      <c r="J52" s="31"/>
      <c r="K52" s="35"/>
    </row>
    <row r="53" spans="1:11" x14ac:dyDescent="0.25">
      <c r="B53" s="8" t="s">
        <v>2307</v>
      </c>
      <c r="C53" s="57" t="s">
        <v>2308</v>
      </c>
      <c r="D53" s="54" t="s">
        <v>2309</v>
      </c>
      <c r="E53" s="6" t="s">
        <v>656</v>
      </c>
      <c r="F53" s="19">
        <v>150000</v>
      </c>
      <c r="G53" s="24">
        <v>126.12</v>
      </c>
      <c r="H53" s="24">
        <v>0.62</v>
      </c>
      <c r="I53" s="31">
        <v>7.3189031</v>
      </c>
      <c r="J53" s="31"/>
      <c r="K53" s="35"/>
    </row>
    <row r="54" spans="1:11" x14ac:dyDescent="0.25">
      <c r="B54" s="8" t="s">
        <v>2941</v>
      </c>
      <c r="C54" s="57" t="s">
        <v>2942</v>
      </c>
      <c r="D54" s="54" t="s">
        <v>2943</v>
      </c>
      <c r="E54" s="6" t="s">
        <v>656</v>
      </c>
      <c r="F54" s="19">
        <v>135000</v>
      </c>
      <c r="G54" s="24">
        <v>116.06</v>
      </c>
      <c r="H54" s="24">
        <v>0.56999999999999995</v>
      </c>
      <c r="I54" s="31">
        <v>7.3119009999999998</v>
      </c>
      <c r="J54" s="31"/>
      <c r="K54" s="35"/>
    </row>
    <row r="55" spans="1:11" x14ac:dyDescent="0.25">
      <c r="B55" s="8" t="s">
        <v>2882</v>
      </c>
      <c r="C55" s="57" t="s">
        <v>2883</v>
      </c>
      <c r="D55" s="54" t="s">
        <v>2884</v>
      </c>
      <c r="E55" s="6" t="s">
        <v>656</v>
      </c>
      <c r="F55" s="19">
        <v>31000</v>
      </c>
      <c r="G55" s="24">
        <v>28.59</v>
      </c>
      <c r="H55" s="24">
        <v>0.14000000000000001</v>
      </c>
      <c r="I55" s="31">
        <v>7.3370341000000003</v>
      </c>
      <c r="J55" s="31"/>
      <c r="K55" s="35"/>
    </row>
    <row r="56" spans="1:11" x14ac:dyDescent="0.25">
      <c r="C56" s="58" t="s">
        <v>39</v>
      </c>
      <c r="D56" s="54"/>
      <c r="E56" s="6"/>
      <c r="F56" s="19"/>
      <c r="G56" s="25">
        <v>3284.21</v>
      </c>
      <c r="H56" s="25">
        <v>16.12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235.88</v>
      </c>
      <c r="H68" s="24">
        <v>1.1599999999999999</v>
      </c>
      <c r="I68" s="31"/>
      <c r="J68" s="31"/>
      <c r="K68" s="35"/>
    </row>
    <row r="69" spans="1:54" x14ac:dyDescent="0.25">
      <c r="C69" s="58" t="s">
        <v>39</v>
      </c>
      <c r="D69" s="54"/>
      <c r="E69" s="6"/>
      <c r="F69" s="19"/>
      <c r="G69" s="25">
        <v>235.88</v>
      </c>
      <c r="H69" s="25">
        <v>1.1599999999999999</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4705</v>
      </c>
      <c r="D72" s="54"/>
      <c r="E72" s="6"/>
      <c r="F72" s="19"/>
      <c r="G72" s="24" t="s">
        <v>2</v>
      </c>
      <c r="H72" s="24" t="s">
        <v>2</v>
      </c>
      <c r="I72" s="31"/>
      <c r="J72" s="31"/>
      <c r="K72" s="35"/>
      <c r="L72" s="3"/>
      <c r="AI72" s="3"/>
      <c r="AV72" s="3"/>
      <c r="AX72" s="3"/>
      <c r="BB72" s="3"/>
    </row>
    <row r="73" spans="1:54" x14ac:dyDescent="0.25">
      <c r="B73" s="8"/>
      <c r="C73" s="57" t="s">
        <v>40</v>
      </c>
      <c r="D73" s="54"/>
      <c r="E73" s="6"/>
      <c r="F73" s="19"/>
      <c r="G73" s="24">
        <v>303.14</v>
      </c>
      <c r="H73" s="24">
        <v>1.5</v>
      </c>
      <c r="I73" s="31"/>
      <c r="J73" s="31"/>
      <c r="K73" s="35"/>
    </row>
    <row r="74" spans="1:54" x14ac:dyDescent="0.25">
      <c r="C74" s="58" t="s">
        <v>39</v>
      </c>
      <c r="D74" s="54"/>
      <c r="E74" s="6"/>
      <c r="F74" s="19"/>
      <c r="G74" s="25">
        <v>303.14</v>
      </c>
      <c r="H74" s="25">
        <v>1.5</v>
      </c>
      <c r="I74" s="31"/>
      <c r="J74" s="31"/>
      <c r="K74" s="35"/>
    </row>
    <row r="75" spans="1:54" x14ac:dyDescent="0.25">
      <c r="C75" s="57"/>
      <c r="D75" s="54"/>
      <c r="E75" s="6"/>
      <c r="F75" s="19"/>
      <c r="G75" s="24"/>
      <c r="H75" s="24"/>
      <c r="I75" s="31"/>
      <c r="J75" s="31"/>
      <c r="K75" s="35"/>
    </row>
    <row r="76" spans="1:54" x14ac:dyDescent="0.25">
      <c r="C76" s="60" t="s">
        <v>41</v>
      </c>
      <c r="D76" s="55"/>
      <c r="E76" s="5"/>
      <c r="F76" s="20"/>
      <c r="G76" s="26">
        <v>20351.990000000002</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77" t="s">
        <v>4788</v>
      </c>
      <c r="E86" s="77" t="s">
        <v>4789</v>
      </c>
      <c r="F86" s="78"/>
    </row>
    <row r="87" spans="3:6" x14ac:dyDescent="0.25">
      <c r="E87" s="2" t="s">
        <v>4838</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IV99"/>
  <sheetViews>
    <sheetView showGridLines="0" zoomScale="90" zoomScaleNormal="90" workbookViewId="0">
      <pane ySplit="6" topLeftCell="A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3051</v>
      </c>
      <c r="J2" s="38" t="s">
        <v>4517</v>
      </c>
    </row>
    <row r="3" spans="1:54" ht="16.5" x14ac:dyDescent="0.3">
      <c r="C3" s="1" t="s">
        <v>26</v>
      </c>
      <c r="D3" s="21" t="s">
        <v>3052</v>
      </c>
      <c r="F3" s="71" t="s">
        <v>4727</v>
      </c>
      <c r="G3" s="13" t="s">
        <v>4474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252</v>
      </c>
      <c r="C10" s="57" t="s">
        <v>253</v>
      </c>
      <c r="D10" s="54" t="s">
        <v>254</v>
      </c>
      <c r="E10" s="6" t="s">
        <v>255</v>
      </c>
      <c r="F10" s="19">
        <v>10585</v>
      </c>
      <c r="G10" s="24">
        <v>109.26</v>
      </c>
      <c r="H10" s="24">
        <v>10.09</v>
      </c>
      <c r="I10" s="31"/>
      <c r="J10" s="31"/>
      <c r="K10" s="35"/>
    </row>
    <row r="11" spans="1:54" x14ac:dyDescent="0.25">
      <c r="B11" s="8" t="s">
        <v>216</v>
      </c>
      <c r="C11" s="57" t="s">
        <v>217</v>
      </c>
      <c r="D11" s="54" t="s">
        <v>218</v>
      </c>
      <c r="E11" s="6" t="s">
        <v>92</v>
      </c>
      <c r="F11" s="19">
        <v>23187</v>
      </c>
      <c r="G11" s="24">
        <v>107.15</v>
      </c>
      <c r="H11" s="24">
        <v>9.9</v>
      </c>
      <c r="I11" s="31"/>
      <c r="J11" s="31"/>
      <c r="K11" s="35"/>
    </row>
    <row r="12" spans="1:54" x14ac:dyDescent="0.25">
      <c r="B12" s="8" t="s">
        <v>89</v>
      </c>
      <c r="C12" s="57" t="s">
        <v>90</v>
      </c>
      <c r="D12" s="54" t="s">
        <v>91</v>
      </c>
      <c r="E12" s="6" t="s">
        <v>92</v>
      </c>
      <c r="F12" s="19">
        <v>3898</v>
      </c>
      <c r="G12" s="24">
        <v>103.84</v>
      </c>
      <c r="H12" s="24">
        <v>9.59</v>
      </c>
      <c r="I12" s="31"/>
      <c r="J12" s="31"/>
      <c r="K12" s="35"/>
    </row>
    <row r="13" spans="1:54" x14ac:dyDescent="0.25">
      <c r="B13" s="8" t="s">
        <v>403</v>
      </c>
      <c r="C13" s="57" t="s">
        <v>404</v>
      </c>
      <c r="D13" s="54" t="s">
        <v>405</v>
      </c>
      <c r="E13" s="6" t="s">
        <v>78</v>
      </c>
      <c r="F13" s="19">
        <v>3909</v>
      </c>
      <c r="G13" s="24">
        <v>67.599999999999994</v>
      </c>
      <c r="H13" s="24">
        <v>6.25</v>
      </c>
      <c r="I13" s="31"/>
      <c r="J13" s="31"/>
      <c r="K13" s="35"/>
    </row>
    <row r="14" spans="1:54" x14ac:dyDescent="0.25">
      <c r="B14" s="8" t="s">
        <v>101</v>
      </c>
      <c r="C14" s="57" t="s">
        <v>102</v>
      </c>
      <c r="D14" s="54" t="s">
        <v>103</v>
      </c>
      <c r="E14" s="6" t="s">
        <v>104</v>
      </c>
      <c r="F14" s="19">
        <v>1822</v>
      </c>
      <c r="G14" s="24">
        <v>66.97</v>
      </c>
      <c r="H14" s="24">
        <v>6.19</v>
      </c>
      <c r="I14" s="31"/>
      <c r="J14" s="31"/>
      <c r="K14" s="35"/>
    </row>
    <row r="15" spans="1:54" x14ac:dyDescent="0.25">
      <c r="B15" s="8" t="s">
        <v>959</v>
      </c>
      <c r="C15" s="57" t="s">
        <v>960</v>
      </c>
      <c r="D15" s="54" t="s">
        <v>961</v>
      </c>
      <c r="E15" s="6" t="s">
        <v>104</v>
      </c>
      <c r="F15" s="19">
        <v>1968</v>
      </c>
      <c r="G15" s="24">
        <v>66.959999999999994</v>
      </c>
      <c r="H15" s="24">
        <v>6.19</v>
      </c>
      <c r="I15" s="31"/>
      <c r="J15" s="31"/>
      <c r="K15" s="35"/>
    </row>
    <row r="16" spans="1:54" x14ac:dyDescent="0.25">
      <c r="B16" s="8" t="s">
        <v>86</v>
      </c>
      <c r="C16" s="57" t="s">
        <v>87</v>
      </c>
      <c r="D16" s="54" t="s">
        <v>88</v>
      </c>
      <c r="E16" s="6" t="s">
        <v>78</v>
      </c>
      <c r="F16" s="19">
        <v>577</v>
      </c>
      <c r="G16" s="24">
        <v>59.44</v>
      </c>
      <c r="H16" s="24">
        <v>5.49</v>
      </c>
      <c r="I16" s="31"/>
      <c r="J16" s="31"/>
      <c r="K16" s="35"/>
    </row>
    <row r="17" spans="2:11" x14ac:dyDescent="0.25">
      <c r="B17" s="8" t="s">
        <v>526</v>
      </c>
      <c r="C17" s="57" t="s">
        <v>527</v>
      </c>
      <c r="D17" s="54" t="s">
        <v>528</v>
      </c>
      <c r="E17" s="6" t="s">
        <v>128</v>
      </c>
      <c r="F17" s="19">
        <v>156</v>
      </c>
      <c r="G17" s="24">
        <v>41.47</v>
      </c>
      <c r="H17" s="24">
        <v>3.83</v>
      </c>
      <c r="I17" s="31"/>
      <c r="J17" s="31"/>
      <c r="K17" s="35"/>
    </row>
    <row r="18" spans="2:11" x14ac:dyDescent="0.25">
      <c r="B18" s="8" t="s">
        <v>259</v>
      </c>
      <c r="C18" s="57" t="s">
        <v>260</v>
      </c>
      <c r="D18" s="54" t="s">
        <v>261</v>
      </c>
      <c r="E18" s="6" t="s">
        <v>78</v>
      </c>
      <c r="F18" s="19">
        <v>494</v>
      </c>
      <c r="G18" s="24">
        <v>33.58</v>
      </c>
      <c r="H18" s="24">
        <v>3.1</v>
      </c>
      <c r="I18" s="31"/>
      <c r="J18" s="31"/>
      <c r="K18" s="35"/>
    </row>
    <row r="19" spans="2:11" x14ac:dyDescent="0.25">
      <c r="B19" s="8" t="s">
        <v>2027</v>
      </c>
      <c r="C19" s="57" t="s">
        <v>2028</v>
      </c>
      <c r="D19" s="54" t="s">
        <v>2029</v>
      </c>
      <c r="E19" s="6" t="s">
        <v>152</v>
      </c>
      <c r="F19" s="19">
        <v>962</v>
      </c>
      <c r="G19" s="24">
        <v>29.39</v>
      </c>
      <c r="H19" s="24">
        <v>2.71</v>
      </c>
      <c r="I19" s="31"/>
      <c r="J19" s="31"/>
      <c r="K19" s="35"/>
    </row>
    <row r="20" spans="2:11" x14ac:dyDescent="0.25">
      <c r="B20" s="8" t="s">
        <v>990</v>
      </c>
      <c r="C20" s="57" t="s">
        <v>991</v>
      </c>
      <c r="D20" s="54" t="s">
        <v>992</v>
      </c>
      <c r="E20" s="6" t="s">
        <v>505</v>
      </c>
      <c r="F20" s="19">
        <v>2637</v>
      </c>
      <c r="G20" s="24">
        <v>28.66</v>
      </c>
      <c r="H20" s="24">
        <v>2.65</v>
      </c>
      <c r="I20" s="31"/>
      <c r="J20" s="31"/>
      <c r="K20" s="35"/>
    </row>
    <row r="21" spans="2:11" x14ac:dyDescent="0.25">
      <c r="B21" s="8" t="s">
        <v>125</v>
      </c>
      <c r="C21" s="57" t="s">
        <v>126</v>
      </c>
      <c r="D21" s="54" t="s">
        <v>127</v>
      </c>
      <c r="E21" s="6" t="s">
        <v>128</v>
      </c>
      <c r="F21" s="19">
        <v>515</v>
      </c>
      <c r="G21" s="24">
        <v>27.49</v>
      </c>
      <c r="H21" s="24">
        <v>2.54</v>
      </c>
      <c r="I21" s="31"/>
      <c r="J21" s="31"/>
      <c r="K21" s="35"/>
    </row>
    <row r="22" spans="2:11" x14ac:dyDescent="0.25">
      <c r="B22" s="8" t="s">
        <v>549</v>
      </c>
      <c r="C22" s="57" t="s">
        <v>550</v>
      </c>
      <c r="D22" s="54" t="s">
        <v>551</v>
      </c>
      <c r="E22" s="6" t="s">
        <v>152</v>
      </c>
      <c r="F22" s="19">
        <v>653</v>
      </c>
      <c r="G22" s="24">
        <v>26.66</v>
      </c>
      <c r="H22" s="24">
        <v>2.46</v>
      </c>
      <c r="I22" s="31"/>
      <c r="J22" s="31"/>
      <c r="K22" s="35"/>
    </row>
    <row r="23" spans="2:11" x14ac:dyDescent="0.25">
      <c r="B23" s="8" t="s">
        <v>2549</v>
      </c>
      <c r="C23" s="57" t="s">
        <v>2550</v>
      </c>
      <c r="D23" s="54" t="s">
        <v>2551</v>
      </c>
      <c r="E23" s="6" t="s">
        <v>318</v>
      </c>
      <c r="F23" s="19">
        <v>2099</v>
      </c>
      <c r="G23" s="24">
        <v>25.96</v>
      </c>
      <c r="H23" s="24">
        <v>2.4</v>
      </c>
      <c r="I23" s="31"/>
      <c r="J23" s="31"/>
      <c r="K23" s="35"/>
    </row>
    <row r="24" spans="2:11" x14ac:dyDescent="0.25">
      <c r="B24" s="8" t="s">
        <v>993</v>
      </c>
      <c r="C24" s="57" t="s">
        <v>994</v>
      </c>
      <c r="D24" s="54" t="s">
        <v>995</v>
      </c>
      <c r="E24" s="6" t="s">
        <v>225</v>
      </c>
      <c r="F24" s="19">
        <v>439</v>
      </c>
      <c r="G24" s="24">
        <v>25.04</v>
      </c>
      <c r="H24" s="24">
        <v>2.31</v>
      </c>
      <c r="I24" s="31"/>
      <c r="J24" s="31"/>
      <c r="K24" s="35"/>
    </row>
    <row r="25" spans="2:11" x14ac:dyDescent="0.25">
      <c r="B25" s="8" t="s">
        <v>146</v>
      </c>
      <c r="C25" s="57" t="s">
        <v>147</v>
      </c>
      <c r="D25" s="54" t="s">
        <v>148</v>
      </c>
      <c r="E25" s="6" t="s">
        <v>78</v>
      </c>
      <c r="F25" s="19">
        <v>598</v>
      </c>
      <c r="G25" s="24">
        <v>24.78</v>
      </c>
      <c r="H25" s="24">
        <v>2.29</v>
      </c>
      <c r="I25" s="31"/>
      <c r="J25" s="31"/>
      <c r="K25" s="35"/>
    </row>
    <row r="26" spans="2:11" x14ac:dyDescent="0.25">
      <c r="B26" s="8" t="s">
        <v>1964</v>
      </c>
      <c r="C26" s="57" t="s">
        <v>1965</v>
      </c>
      <c r="D26" s="54" t="s">
        <v>1966</v>
      </c>
      <c r="E26" s="6" t="s">
        <v>290</v>
      </c>
      <c r="F26" s="19">
        <v>7394</v>
      </c>
      <c r="G26" s="24">
        <v>24.56</v>
      </c>
      <c r="H26" s="24">
        <v>2.27</v>
      </c>
      <c r="I26" s="31"/>
      <c r="J26" s="31"/>
      <c r="K26" s="35"/>
    </row>
    <row r="27" spans="2:11" x14ac:dyDescent="0.25">
      <c r="B27" s="8" t="s">
        <v>757</v>
      </c>
      <c r="C27" s="57" t="s">
        <v>758</v>
      </c>
      <c r="D27" s="54" t="s">
        <v>759</v>
      </c>
      <c r="E27" s="6" t="s">
        <v>78</v>
      </c>
      <c r="F27" s="19">
        <v>567</v>
      </c>
      <c r="G27" s="24">
        <v>23.47</v>
      </c>
      <c r="H27" s="24">
        <v>2.17</v>
      </c>
      <c r="I27" s="31"/>
      <c r="J27" s="31"/>
      <c r="K27" s="35"/>
    </row>
    <row r="28" spans="2:11" x14ac:dyDescent="0.25">
      <c r="B28" s="8" t="s">
        <v>834</v>
      </c>
      <c r="C28" s="57" t="s">
        <v>835</v>
      </c>
      <c r="D28" s="54" t="s">
        <v>836</v>
      </c>
      <c r="E28" s="6" t="s">
        <v>225</v>
      </c>
      <c r="F28" s="19">
        <v>3225</v>
      </c>
      <c r="G28" s="24">
        <v>22.13</v>
      </c>
      <c r="H28" s="24">
        <v>2.04</v>
      </c>
      <c r="I28" s="31"/>
      <c r="J28" s="31"/>
      <c r="K28" s="35"/>
    </row>
    <row r="29" spans="2:11" x14ac:dyDescent="0.25">
      <c r="B29" s="8" t="s">
        <v>1953</v>
      </c>
      <c r="C29" s="57" t="s">
        <v>1954</v>
      </c>
      <c r="D29" s="54" t="s">
        <v>1955</v>
      </c>
      <c r="E29" s="6" t="s">
        <v>145</v>
      </c>
      <c r="F29" s="19">
        <v>2810</v>
      </c>
      <c r="G29" s="24">
        <v>20.41</v>
      </c>
      <c r="H29" s="24">
        <v>1.89</v>
      </c>
      <c r="I29" s="31"/>
      <c r="J29" s="31"/>
      <c r="K29" s="35"/>
    </row>
    <row r="30" spans="2:11" x14ac:dyDescent="0.25">
      <c r="B30" s="8" t="s">
        <v>322</v>
      </c>
      <c r="C30" s="57" t="s">
        <v>323</v>
      </c>
      <c r="D30" s="54" t="s">
        <v>324</v>
      </c>
      <c r="E30" s="6" t="s">
        <v>251</v>
      </c>
      <c r="F30" s="19">
        <v>1652</v>
      </c>
      <c r="G30" s="24">
        <v>18.690000000000001</v>
      </c>
      <c r="H30" s="24">
        <v>1.73</v>
      </c>
      <c r="I30" s="31"/>
      <c r="J30" s="31"/>
      <c r="K30" s="35"/>
    </row>
    <row r="31" spans="2:11" x14ac:dyDescent="0.25">
      <c r="B31" s="8" t="s">
        <v>913</v>
      </c>
      <c r="C31" s="57" t="s">
        <v>914</v>
      </c>
      <c r="D31" s="54" t="s">
        <v>915</v>
      </c>
      <c r="E31" s="6" t="s">
        <v>152</v>
      </c>
      <c r="F31" s="19">
        <v>339</v>
      </c>
      <c r="G31" s="24">
        <v>17.43</v>
      </c>
      <c r="H31" s="24">
        <v>1.61</v>
      </c>
      <c r="I31" s="31"/>
      <c r="J31" s="31"/>
      <c r="K31" s="35"/>
    </row>
    <row r="32" spans="2:11" x14ac:dyDescent="0.25">
      <c r="B32" s="8" t="s">
        <v>262</v>
      </c>
      <c r="C32" s="57" t="s">
        <v>263</v>
      </c>
      <c r="D32" s="54" t="s">
        <v>264</v>
      </c>
      <c r="E32" s="6" t="s">
        <v>156</v>
      </c>
      <c r="F32" s="19">
        <v>3845</v>
      </c>
      <c r="G32" s="24">
        <v>16.850000000000001</v>
      </c>
      <c r="H32" s="24">
        <v>1.56</v>
      </c>
      <c r="I32" s="31"/>
      <c r="J32" s="31"/>
      <c r="K32" s="35"/>
    </row>
    <row r="33" spans="2:11" x14ac:dyDescent="0.25">
      <c r="B33" s="8" t="s">
        <v>1898</v>
      </c>
      <c r="C33" s="57" t="s">
        <v>1899</v>
      </c>
      <c r="D33" s="54" t="s">
        <v>1900</v>
      </c>
      <c r="E33" s="6" t="s">
        <v>104</v>
      </c>
      <c r="F33" s="19">
        <v>1095</v>
      </c>
      <c r="G33" s="24">
        <v>14.98</v>
      </c>
      <c r="H33" s="24">
        <v>1.38</v>
      </c>
      <c r="I33" s="31"/>
      <c r="J33" s="31"/>
      <c r="K33" s="35"/>
    </row>
    <row r="34" spans="2:11" x14ac:dyDescent="0.25">
      <c r="B34" s="8" t="s">
        <v>766</v>
      </c>
      <c r="C34" s="57" t="s">
        <v>767</v>
      </c>
      <c r="D34" s="54" t="s">
        <v>768</v>
      </c>
      <c r="E34" s="6" t="s">
        <v>251</v>
      </c>
      <c r="F34" s="19">
        <v>582</v>
      </c>
      <c r="G34" s="24">
        <v>14.72</v>
      </c>
      <c r="H34" s="24">
        <v>1.36</v>
      </c>
      <c r="I34" s="31"/>
      <c r="J34" s="31"/>
      <c r="K34" s="35"/>
    </row>
    <row r="35" spans="2:11" x14ac:dyDescent="0.25">
      <c r="B35" s="8" t="s">
        <v>942</v>
      </c>
      <c r="C35" s="57" t="s">
        <v>943</v>
      </c>
      <c r="D35" s="54" t="s">
        <v>944</v>
      </c>
      <c r="E35" s="6" t="s">
        <v>251</v>
      </c>
      <c r="F35" s="19">
        <v>2553</v>
      </c>
      <c r="G35" s="24">
        <v>14.23</v>
      </c>
      <c r="H35" s="24">
        <v>1.31</v>
      </c>
      <c r="I35" s="31"/>
      <c r="J35" s="31"/>
      <c r="K35" s="35"/>
    </row>
    <row r="36" spans="2:11" x14ac:dyDescent="0.25">
      <c r="B36" s="8" t="s">
        <v>760</v>
      </c>
      <c r="C36" s="57" t="s">
        <v>761</v>
      </c>
      <c r="D36" s="54" t="s">
        <v>762</v>
      </c>
      <c r="E36" s="6" t="s">
        <v>318</v>
      </c>
      <c r="F36" s="19">
        <v>1270</v>
      </c>
      <c r="G36" s="24">
        <v>14.2</v>
      </c>
      <c r="H36" s="24">
        <v>1.31</v>
      </c>
      <c r="I36" s="31"/>
      <c r="J36" s="31"/>
      <c r="K36" s="35"/>
    </row>
    <row r="37" spans="2:11" x14ac:dyDescent="0.25">
      <c r="B37" s="8" t="s">
        <v>2561</v>
      </c>
      <c r="C37" s="57" t="s">
        <v>2562</v>
      </c>
      <c r="D37" s="54" t="s">
        <v>2563</v>
      </c>
      <c r="E37" s="6" t="s">
        <v>290</v>
      </c>
      <c r="F37" s="19">
        <v>1315</v>
      </c>
      <c r="G37" s="24">
        <v>13.75</v>
      </c>
      <c r="H37" s="24">
        <v>1.27</v>
      </c>
      <c r="I37" s="31"/>
      <c r="J37" s="31"/>
      <c r="K37" s="35"/>
    </row>
    <row r="38" spans="2:11" x14ac:dyDescent="0.25">
      <c r="B38" s="8" t="s">
        <v>1920</v>
      </c>
      <c r="C38" s="57" t="s">
        <v>1921</v>
      </c>
      <c r="D38" s="54" t="s">
        <v>1922</v>
      </c>
      <c r="E38" s="6" t="s">
        <v>505</v>
      </c>
      <c r="F38" s="19">
        <v>2260</v>
      </c>
      <c r="G38" s="24">
        <v>12.4</v>
      </c>
      <c r="H38" s="24">
        <v>1.1499999999999999</v>
      </c>
      <c r="I38" s="31"/>
      <c r="J38" s="31"/>
      <c r="K38" s="35"/>
    </row>
    <row r="39" spans="2:11" x14ac:dyDescent="0.25">
      <c r="B39" s="8" t="s">
        <v>113</v>
      </c>
      <c r="C39" s="57" t="s">
        <v>114</v>
      </c>
      <c r="D39" s="54" t="s">
        <v>115</v>
      </c>
      <c r="E39" s="6" t="s">
        <v>116</v>
      </c>
      <c r="F39" s="19">
        <v>27</v>
      </c>
      <c r="G39" s="24">
        <v>10.4</v>
      </c>
      <c r="H39" s="24">
        <v>0.96</v>
      </c>
      <c r="I39" s="31"/>
      <c r="J39" s="31"/>
      <c r="K39" s="35"/>
    </row>
    <row r="40" spans="2:11" x14ac:dyDescent="0.25">
      <c r="C40" s="58" t="s">
        <v>39</v>
      </c>
      <c r="D40" s="54"/>
      <c r="E40" s="6"/>
      <c r="F40" s="19"/>
      <c r="G40" s="25">
        <v>1082.47</v>
      </c>
      <c r="H40" s="25">
        <v>100</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0.38</v>
      </c>
      <c r="H80" s="24">
        <v>0.04</v>
      </c>
      <c r="I80" s="31"/>
      <c r="J80" s="31"/>
      <c r="K80" s="35"/>
    </row>
    <row r="81" spans="1:54" x14ac:dyDescent="0.25">
      <c r="C81" s="58" t="s">
        <v>39</v>
      </c>
      <c r="D81" s="54"/>
      <c r="E81" s="6"/>
      <c r="F81" s="19"/>
      <c r="G81" s="25">
        <v>0.38</v>
      </c>
      <c r="H81" s="25">
        <v>0.04</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4705</v>
      </c>
      <c r="D84" s="54"/>
      <c r="E84" s="6"/>
      <c r="F84" s="19"/>
      <c r="G84" s="24" t="s">
        <v>2</v>
      </c>
      <c r="H84" s="24" t="s">
        <v>2</v>
      </c>
      <c r="I84" s="31"/>
      <c r="J84" s="31"/>
      <c r="K84" s="35"/>
      <c r="L84" s="3"/>
      <c r="AI84" s="3"/>
      <c r="AV84" s="3"/>
      <c r="AX84" s="3"/>
      <c r="BB84" s="3"/>
    </row>
    <row r="85" spans="1:54" x14ac:dyDescent="0.25">
      <c r="B85" s="8"/>
      <c r="C85" s="57" t="s">
        <v>40</v>
      </c>
      <c r="D85" s="54"/>
      <c r="E85" s="6"/>
      <c r="F85" s="19"/>
      <c r="G85" s="24">
        <v>-0.38</v>
      </c>
      <c r="H85" s="24">
        <v>-0.04</v>
      </c>
      <c r="I85" s="31"/>
      <c r="J85" s="31"/>
      <c r="K85" s="35"/>
    </row>
    <row r="86" spans="1:54" x14ac:dyDescent="0.25">
      <c r="C86" s="58" t="s">
        <v>39</v>
      </c>
      <c r="D86" s="54"/>
      <c r="E86" s="6"/>
      <c r="F86" s="19"/>
      <c r="G86" s="25">
        <v>-0.38</v>
      </c>
      <c r="H86" s="25">
        <v>-0.04</v>
      </c>
      <c r="I86" s="31"/>
      <c r="J86" s="31"/>
      <c r="K86" s="35"/>
    </row>
    <row r="87" spans="1:54" x14ac:dyDescent="0.25">
      <c r="C87" s="57"/>
      <c r="D87" s="54"/>
      <c r="E87" s="6"/>
      <c r="F87" s="19"/>
      <c r="G87" s="24"/>
      <c r="H87" s="24"/>
      <c r="I87" s="31"/>
      <c r="J87" s="31"/>
      <c r="K87" s="35"/>
    </row>
    <row r="88" spans="1:54" x14ac:dyDescent="0.25">
      <c r="C88" s="60" t="s">
        <v>41</v>
      </c>
      <c r="D88" s="55"/>
      <c r="E88" s="5"/>
      <c r="F88" s="20"/>
      <c r="G88" s="26">
        <v>1082.47</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77" t="s">
        <v>4788</v>
      </c>
      <c r="E98" s="77" t="s">
        <v>4789</v>
      </c>
      <c r="F98" s="78"/>
    </row>
    <row r="99" spans="3:6" x14ac:dyDescent="0.25">
      <c r="E99" s="2" t="s">
        <v>4796</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
  <dimension ref="A1:IV79"/>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3054</v>
      </c>
      <c r="J2" s="38" t="s">
        <v>4517</v>
      </c>
    </row>
    <row r="3" spans="1:54" ht="16.5" x14ac:dyDescent="0.3">
      <c r="C3" s="1" t="s">
        <v>26</v>
      </c>
      <c r="D3" s="21" t="s">
        <v>3055</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3056</v>
      </c>
      <c r="C26" s="57" t="s">
        <v>3057</v>
      </c>
      <c r="D26" s="54" t="s">
        <v>3058</v>
      </c>
      <c r="E26" s="6" t="s">
        <v>656</v>
      </c>
      <c r="F26" s="19">
        <v>4000000</v>
      </c>
      <c r="G26" s="24">
        <v>4033.93</v>
      </c>
      <c r="H26" s="24">
        <v>33.99</v>
      </c>
      <c r="I26" s="31">
        <v>7.6139749999999999</v>
      </c>
      <c r="J26" s="31"/>
      <c r="K26" s="35"/>
    </row>
    <row r="27" spans="1:11" x14ac:dyDescent="0.25">
      <c r="B27" s="8" t="s">
        <v>3013</v>
      </c>
      <c r="C27" s="57" t="s">
        <v>3014</v>
      </c>
      <c r="D27" s="54" t="s">
        <v>3015</v>
      </c>
      <c r="E27" s="6" t="s">
        <v>656</v>
      </c>
      <c r="F27" s="19">
        <v>3562100</v>
      </c>
      <c r="G27" s="24">
        <v>3613.26</v>
      </c>
      <c r="H27" s="24">
        <v>30.44</v>
      </c>
      <c r="I27" s="31">
        <v>7.5749646000000004</v>
      </c>
      <c r="J27" s="31"/>
      <c r="K27" s="35"/>
    </row>
    <row r="28" spans="1:11" x14ac:dyDescent="0.25">
      <c r="B28" s="8" t="s">
        <v>3059</v>
      </c>
      <c r="C28" s="57" t="s">
        <v>3060</v>
      </c>
      <c r="D28" s="54" t="s">
        <v>3061</v>
      </c>
      <c r="E28" s="6" t="s">
        <v>656</v>
      </c>
      <c r="F28" s="19">
        <v>1800000</v>
      </c>
      <c r="G28" s="24">
        <v>1815.47</v>
      </c>
      <c r="H28" s="24">
        <v>15.3</v>
      </c>
      <c r="I28" s="31">
        <v>7.6191902999999996</v>
      </c>
      <c r="J28" s="31"/>
      <c r="K28" s="35"/>
    </row>
    <row r="29" spans="1:11" x14ac:dyDescent="0.25">
      <c r="B29" s="8" t="s">
        <v>3062</v>
      </c>
      <c r="C29" s="57" t="s">
        <v>3063</v>
      </c>
      <c r="D29" s="54" t="s">
        <v>3064</v>
      </c>
      <c r="E29" s="6" t="s">
        <v>656</v>
      </c>
      <c r="F29" s="19">
        <v>200000</v>
      </c>
      <c r="G29" s="24">
        <v>201.76</v>
      </c>
      <c r="H29" s="24">
        <v>1.7</v>
      </c>
      <c r="I29" s="31">
        <v>7.5800299000000004</v>
      </c>
      <c r="J29" s="31"/>
      <c r="K29" s="35"/>
    </row>
    <row r="30" spans="1:11" x14ac:dyDescent="0.25">
      <c r="C30" s="58" t="s">
        <v>39</v>
      </c>
      <c r="D30" s="54"/>
      <c r="E30" s="6"/>
      <c r="F30" s="19"/>
      <c r="G30" s="25">
        <v>9664.42</v>
      </c>
      <c r="H30" s="25">
        <v>81.430000000000007</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3019</v>
      </c>
      <c r="C42" s="57" t="s">
        <v>3020</v>
      </c>
      <c r="D42" s="54" t="s">
        <v>3021</v>
      </c>
      <c r="E42" s="6" t="s">
        <v>656</v>
      </c>
      <c r="F42" s="19">
        <v>615000</v>
      </c>
      <c r="G42" s="24">
        <v>516.97</v>
      </c>
      <c r="H42" s="24">
        <v>4.3600000000000003</v>
      </c>
      <c r="I42" s="31">
        <v>7.3189548000000002</v>
      </c>
      <c r="J42" s="31"/>
      <c r="K42" s="35"/>
    </row>
    <row r="43" spans="1:11" x14ac:dyDescent="0.25">
      <c r="B43" s="8" t="s">
        <v>3028</v>
      </c>
      <c r="C43" s="57" t="s">
        <v>3029</v>
      </c>
      <c r="D43" s="54" t="s">
        <v>3030</v>
      </c>
      <c r="E43" s="6" t="s">
        <v>656</v>
      </c>
      <c r="F43" s="19">
        <v>575000</v>
      </c>
      <c r="G43" s="24">
        <v>483.25</v>
      </c>
      <c r="H43" s="24">
        <v>4.07</v>
      </c>
      <c r="I43" s="31">
        <v>7.3189548000000002</v>
      </c>
      <c r="J43" s="31"/>
      <c r="K43" s="35"/>
    </row>
    <row r="44" spans="1:11" x14ac:dyDescent="0.25">
      <c r="B44" s="8" t="s">
        <v>2304</v>
      </c>
      <c r="C44" s="57" t="s">
        <v>2305</v>
      </c>
      <c r="D44" s="54" t="s">
        <v>2306</v>
      </c>
      <c r="E44" s="6" t="s">
        <v>656</v>
      </c>
      <c r="F44" s="19">
        <v>409600</v>
      </c>
      <c r="G44" s="24">
        <v>344.58</v>
      </c>
      <c r="H44" s="24">
        <v>2.9</v>
      </c>
      <c r="I44" s="31">
        <v>7.3188513000000004</v>
      </c>
      <c r="J44" s="31"/>
      <c r="K44" s="35"/>
    </row>
    <row r="45" spans="1:11" x14ac:dyDescent="0.25">
      <c r="B45" s="8" t="s">
        <v>3022</v>
      </c>
      <c r="C45" s="57" t="s">
        <v>3023</v>
      </c>
      <c r="D45" s="54" t="s">
        <v>3024</v>
      </c>
      <c r="E45" s="6" t="s">
        <v>656</v>
      </c>
      <c r="F45" s="19">
        <v>211100</v>
      </c>
      <c r="G45" s="24">
        <v>177.35</v>
      </c>
      <c r="H45" s="24">
        <v>1.49</v>
      </c>
      <c r="I45" s="31">
        <v>7.3190583</v>
      </c>
      <c r="J45" s="31"/>
      <c r="K45" s="35"/>
    </row>
    <row r="46" spans="1:11" x14ac:dyDescent="0.25">
      <c r="B46" s="8" t="s">
        <v>2307</v>
      </c>
      <c r="C46" s="57" t="s">
        <v>2308</v>
      </c>
      <c r="D46" s="54" t="s">
        <v>2309</v>
      </c>
      <c r="E46" s="6" t="s">
        <v>656</v>
      </c>
      <c r="F46" s="19">
        <v>200000</v>
      </c>
      <c r="G46" s="24">
        <v>168.15</v>
      </c>
      <c r="H46" s="24">
        <v>1.42</v>
      </c>
      <c r="I46" s="31">
        <v>7.3189031</v>
      </c>
      <c r="J46" s="31"/>
      <c r="K46" s="35"/>
    </row>
    <row r="47" spans="1:11" x14ac:dyDescent="0.25">
      <c r="B47" s="8" t="s">
        <v>2301</v>
      </c>
      <c r="C47" s="57" t="s">
        <v>2302</v>
      </c>
      <c r="D47" s="54" t="s">
        <v>2303</v>
      </c>
      <c r="E47" s="6" t="s">
        <v>656</v>
      </c>
      <c r="F47" s="19">
        <v>55000</v>
      </c>
      <c r="G47" s="24">
        <v>47.1</v>
      </c>
      <c r="H47" s="24">
        <v>0.4</v>
      </c>
      <c r="I47" s="31">
        <v>7.3124703000000002</v>
      </c>
      <c r="J47" s="31"/>
      <c r="K47" s="35"/>
    </row>
    <row r="48" spans="1:11" x14ac:dyDescent="0.25">
      <c r="C48" s="58" t="s">
        <v>39</v>
      </c>
      <c r="D48" s="54"/>
      <c r="E48" s="6"/>
      <c r="F48" s="19"/>
      <c r="G48" s="25">
        <v>1737.4</v>
      </c>
      <c r="H48" s="25">
        <v>14.64</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210.34</v>
      </c>
      <c r="H60" s="24">
        <v>1.77</v>
      </c>
      <c r="I60" s="31"/>
      <c r="J60" s="31"/>
      <c r="K60" s="35"/>
    </row>
    <row r="61" spans="1:54" x14ac:dyDescent="0.25">
      <c r="C61" s="58" t="s">
        <v>39</v>
      </c>
      <c r="D61" s="54"/>
      <c r="E61" s="6"/>
      <c r="F61" s="19"/>
      <c r="G61" s="25">
        <v>210.34</v>
      </c>
      <c r="H61" s="25">
        <v>1.77</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4705</v>
      </c>
      <c r="D64" s="54"/>
      <c r="E64" s="6"/>
      <c r="F64" s="19"/>
      <c r="G64" s="24" t="s">
        <v>2</v>
      </c>
      <c r="H64" s="24" t="s">
        <v>2</v>
      </c>
      <c r="I64" s="31"/>
      <c r="J64" s="31"/>
      <c r="K64" s="35"/>
      <c r="L64" s="3"/>
      <c r="AI64" s="3"/>
      <c r="AV64" s="3"/>
      <c r="AX64" s="3"/>
      <c r="BB64" s="3"/>
    </row>
    <row r="65" spans="2:11" x14ac:dyDescent="0.25">
      <c r="B65" s="8"/>
      <c r="C65" s="57" t="s">
        <v>40</v>
      </c>
      <c r="D65" s="54"/>
      <c r="E65" s="6"/>
      <c r="F65" s="19"/>
      <c r="G65" s="24">
        <v>256.3</v>
      </c>
      <c r="H65" s="24">
        <v>2.16</v>
      </c>
      <c r="I65" s="31"/>
      <c r="J65" s="31"/>
      <c r="K65" s="35"/>
    </row>
    <row r="66" spans="2:11" x14ac:dyDescent="0.25">
      <c r="C66" s="58" t="s">
        <v>39</v>
      </c>
      <c r="D66" s="54"/>
      <c r="E66" s="6"/>
      <c r="F66" s="19"/>
      <c r="G66" s="25">
        <v>256.3</v>
      </c>
      <c r="H66" s="25">
        <v>2.16</v>
      </c>
      <c r="I66" s="31"/>
      <c r="J66" s="31"/>
      <c r="K66" s="35"/>
    </row>
    <row r="67" spans="2:11" x14ac:dyDescent="0.25">
      <c r="C67" s="57"/>
      <c r="D67" s="54"/>
      <c r="E67" s="6"/>
      <c r="F67" s="19"/>
      <c r="G67" s="24"/>
      <c r="H67" s="24"/>
      <c r="I67" s="31"/>
      <c r="J67" s="31"/>
      <c r="K67" s="35"/>
    </row>
    <row r="68" spans="2:11" x14ac:dyDescent="0.25">
      <c r="C68" s="60" t="s">
        <v>41</v>
      </c>
      <c r="D68" s="55"/>
      <c r="E68" s="5"/>
      <c r="F68" s="20"/>
      <c r="G68" s="26">
        <v>11868.46</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77" t="s">
        <v>4788</v>
      </c>
      <c r="E78" s="77" t="s">
        <v>4789</v>
      </c>
      <c r="F78" s="78"/>
    </row>
    <row r="79" spans="2:11" x14ac:dyDescent="0.25">
      <c r="E79" s="2" t="s">
        <v>4838</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
  <dimension ref="A1:IV77"/>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3065</v>
      </c>
      <c r="J2" s="38" t="s">
        <v>4517</v>
      </c>
    </row>
    <row r="3" spans="1:54" ht="16.5" x14ac:dyDescent="0.3">
      <c r="C3" s="1" t="s">
        <v>26</v>
      </c>
      <c r="D3" s="21" t="s">
        <v>3066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3067</v>
      </c>
      <c r="C26" s="57" t="s">
        <v>3068</v>
      </c>
      <c r="D26" s="54" t="s">
        <v>3069</v>
      </c>
      <c r="E26" s="6" t="s">
        <v>656</v>
      </c>
      <c r="F26" s="19">
        <v>6000000</v>
      </c>
      <c r="G26" s="24">
        <v>6063.58</v>
      </c>
      <c r="H26" s="24">
        <v>46.46</v>
      </c>
      <c r="I26" s="31">
        <v>7.577369</v>
      </c>
      <c r="J26" s="31"/>
      <c r="K26" s="35"/>
    </row>
    <row r="27" spans="1:11" x14ac:dyDescent="0.25">
      <c r="B27" s="8" t="s">
        <v>3070</v>
      </c>
      <c r="C27" s="57" t="s">
        <v>3071</v>
      </c>
      <c r="D27" s="54" t="s">
        <v>3072</v>
      </c>
      <c r="E27" s="6" t="s">
        <v>656</v>
      </c>
      <c r="F27" s="19">
        <v>3947900</v>
      </c>
      <c r="G27" s="24">
        <v>3990.77</v>
      </c>
      <c r="H27" s="24">
        <v>30.58</v>
      </c>
      <c r="I27" s="31">
        <v>7.5576204999999996</v>
      </c>
      <c r="J27" s="31"/>
      <c r="K27" s="35"/>
    </row>
    <row r="28" spans="1:11" x14ac:dyDescent="0.25">
      <c r="C28" s="58" t="s">
        <v>39</v>
      </c>
      <c r="D28" s="54"/>
      <c r="E28" s="6"/>
      <c r="F28" s="19"/>
      <c r="G28" s="25">
        <v>10054.35</v>
      </c>
      <c r="H28" s="25">
        <v>77.040000000000006</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3073</v>
      </c>
      <c r="C40" s="57" t="s">
        <v>3074</v>
      </c>
      <c r="D40" s="54" t="s">
        <v>3075</v>
      </c>
      <c r="E40" s="6" t="s">
        <v>656</v>
      </c>
      <c r="F40" s="19">
        <v>500000</v>
      </c>
      <c r="G40" s="24">
        <v>451.1</v>
      </c>
      <c r="H40" s="24">
        <v>3.46</v>
      </c>
      <c r="I40" s="31">
        <v>7.3276121999999999</v>
      </c>
      <c r="J40" s="31"/>
      <c r="K40" s="35"/>
    </row>
    <row r="41" spans="1:11" x14ac:dyDescent="0.25">
      <c r="B41" s="8" t="s">
        <v>3076</v>
      </c>
      <c r="C41" s="57" t="s">
        <v>3077</v>
      </c>
      <c r="D41" s="54" t="s">
        <v>3078</v>
      </c>
      <c r="E41" s="6" t="s">
        <v>656</v>
      </c>
      <c r="F41" s="19">
        <v>500000</v>
      </c>
      <c r="G41" s="24">
        <v>450.92</v>
      </c>
      <c r="H41" s="24">
        <v>3.45</v>
      </c>
      <c r="I41" s="31">
        <v>7.3274568999999996</v>
      </c>
      <c r="J41" s="31"/>
      <c r="K41" s="35"/>
    </row>
    <row r="42" spans="1:11" x14ac:dyDescent="0.25">
      <c r="B42" s="8" t="s">
        <v>2879</v>
      </c>
      <c r="C42" s="57" t="s">
        <v>2880</v>
      </c>
      <c r="D42" s="54" t="s">
        <v>2881</v>
      </c>
      <c r="E42" s="6" t="s">
        <v>656</v>
      </c>
      <c r="F42" s="19">
        <v>475000</v>
      </c>
      <c r="G42" s="24">
        <v>436.4</v>
      </c>
      <c r="H42" s="24">
        <v>3.34</v>
      </c>
      <c r="I42" s="31">
        <v>7.3353774999999999</v>
      </c>
      <c r="J42" s="31"/>
      <c r="K42" s="35"/>
    </row>
    <row r="43" spans="1:11" x14ac:dyDescent="0.25">
      <c r="B43" s="8" t="s">
        <v>2882</v>
      </c>
      <c r="C43" s="57" t="s">
        <v>2883</v>
      </c>
      <c r="D43" s="54" t="s">
        <v>2884</v>
      </c>
      <c r="E43" s="6" t="s">
        <v>656</v>
      </c>
      <c r="F43" s="19">
        <v>425000</v>
      </c>
      <c r="G43" s="24">
        <v>392</v>
      </c>
      <c r="H43" s="24">
        <v>3</v>
      </c>
      <c r="I43" s="31">
        <v>7.3370341000000003</v>
      </c>
      <c r="J43" s="31"/>
      <c r="K43" s="35"/>
    </row>
    <row r="44" spans="1:11" x14ac:dyDescent="0.25">
      <c r="B44" s="8" t="s">
        <v>2988</v>
      </c>
      <c r="C44" s="57" t="s">
        <v>2989</v>
      </c>
      <c r="D44" s="54" t="s">
        <v>2990</v>
      </c>
      <c r="E44" s="6" t="s">
        <v>656</v>
      </c>
      <c r="F44" s="19">
        <v>425000</v>
      </c>
      <c r="G44" s="24">
        <v>383.36</v>
      </c>
      <c r="H44" s="24">
        <v>2.94</v>
      </c>
      <c r="I44" s="31">
        <v>7.3275087000000001</v>
      </c>
      <c r="J44" s="31"/>
      <c r="K44" s="35"/>
    </row>
    <row r="45" spans="1:11" x14ac:dyDescent="0.25">
      <c r="B45" s="8" t="s">
        <v>3079</v>
      </c>
      <c r="C45" s="57" t="s">
        <v>3080</v>
      </c>
      <c r="D45" s="54" t="s">
        <v>3081</v>
      </c>
      <c r="E45" s="6" t="s">
        <v>656</v>
      </c>
      <c r="F45" s="19">
        <v>412500</v>
      </c>
      <c r="G45" s="24">
        <v>372.37</v>
      </c>
      <c r="H45" s="24">
        <v>2.85</v>
      </c>
      <c r="I45" s="31">
        <v>7.327871</v>
      </c>
      <c r="J45" s="31"/>
      <c r="K45" s="35"/>
    </row>
    <row r="46" spans="1:11" x14ac:dyDescent="0.25">
      <c r="C46" s="58" t="s">
        <v>39</v>
      </c>
      <c r="D46" s="54"/>
      <c r="E46" s="6"/>
      <c r="F46" s="19"/>
      <c r="G46" s="25">
        <v>2486.15</v>
      </c>
      <c r="H46" s="25">
        <v>19.04</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482.26</v>
      </c>
      <c r="H58" s="24">
        <v>3.69</v>
      </c>
      <c r="I58" s="31"/>
      <c r="J58" s="31"/>
      <c r="K58" s="35"/>
    </row>
    <row r="59" spans="1:54" x14ac:dyDescent="0.25">
      <c r="C59" s="58" t="s">
        <v>39</v>
      </c>
      <c r="D59" s="54"/>
      <c r="E59" s="6"/>
      <c r="F59" s="19"/>
      <c r="G59" s="25">
        <v>482.26</v>
      </c>
      <c r="H59" s="25">
        <v>3.69</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4705</v>
      </c>
      <c r="D62" s="54"/>
      <c r="E62" s="6"/>
      <c r="F62" s="19"/>
      <c r="G62" s="24" t="s">
        <v>2</v>
      </c>
      <c r="H62" s="24" t="s">
        <v>2</v>
      </c>
      <c r="I62" s="31"/>
      <c r="J62" s="31"/>
      <c r="K62" s="35"/>
      <c r="L62" s="3"/>
      <c r="AI62" s="3"/>
      <c r="AV62" s="3"/>
      <c r="AX62" s="3"/>
      <c r="BB62" s="3"/>
    </row>
    <row r="63" spans="1:54" x14ac:dyDescent="0.25">
      <c r="B63" s="8"/>
      <c r="C63" s="57" t="s">
        <v>40</v>
      </c>
      <c r="D63" s="54"/>
      <c r="E63" s="6"/>
      <c r="F63" s="19"/>
      <c r="G63" s="24">
        <v>29.46</v>
      </c>
      <c r="H63" s="24">
        <v>0.23</v>
      </c>
      <c r="I63" s="31"/>
      <c r="J63" s="31"/>
      <c r="K63" s="35"/>
    </row>
    <row r="64" spans="1:54" x14ac:dyDescent="0.25">
      <c r="C64" s="58" t="s">
        <v>39</v>
      </c>
      <c r="D64" s="54"/>
      <c r="E64" s="6"/>
      <c r="F64" s="19"/>
      <c r="G64" s="25">
        <v>29.46</v>
      </c>
      <c r="H64" s="25">
        <v>0.23</v>
      </c>
      <c r="I64" s="31"/>
      <c r="J64" s="31"/>
      <c r="K64" s="35"/>
    </row>
    <row r="65" spans="3:11" x14ac:dyDescent="0.25">
      <c r="C65" s="57"/>
      <c r="D65" s="54"/>
      <c r="E65" s="6"/>
      <c r="F65" s="19"/>
      <c r="G65" s="24"/>
      <c r="H65" s="24"/>
      <c r="I65" s="31"/>
      <c r="J65" s="31"/>
      <c r="K65" s="35"/>
    </row>
    <row r="66" spans="3:11" x14ac:dyDescent="0.25">
      <c r="C66" s="60" t="s">
        <v>41</v>
      </c>
      <c r="D66" s="55"/>
      <c r="E66" s="5"/>
      <c r="F66" s="20"/>
      <c r="G66" s="26">
        <v>13052.22</v>
      </c>
      <c r="H66" s="26">
        <v>100.00000000000001</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77" t="s">
        <v>4788</v>
      </c>
      <c r="E76" s="77" t="s">
        <v>4789</v>
      </c>
      <c r="F76" s="78"/>
    </row>
    <row r="77" spans="3:11" x14ac:dyDescent="0.25">
      <c r="E77" s="2" t="s">
        <v>4831</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
  <dimension ref="A1:IV76"/>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3082</v>
      </c>
      <c r="J2" s="38" t="s">
        <v>4517</v>
      </c>
    </row>
    <row r="3" spans="1:54" ht="16.5" x14ac:dyDescent="0.3">
      <c r="C3" s="1" t="s">
        <v>26</v>
      </c>
      <c r="D3" s="21" t="s">
        <v>3083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3084</v>
      </c>
      <c r="C26" s="57" t="s">
        <v>3085</v>
      </c>
      <c r="D26" s="54" t="s">
        <v>3086</v>
      </c>
      <c r="E26" s="6" t="s">
        <v>656</v>
      </c>
      <c r="F26" s="19">
        <v>2000000</v>
      </c>
      <c r="G26" s="24">
        <v>2025.39</v>
      </c>
      <c r="H26" s="24">
        <v>47.99</v>
      </c>
      <c r="I26" s="31">
        <v>7.5736587000000002</v>
      </c>
      <c r="J26" s="31"/>
      <c r="K26" s="35"/>
    </row>
    <row r="27" spans="1:11" x14ac:dyDescent="0.25">
      <c r="B27" s="8" t="s">
        <v>3087</v>
      </c>
      <c r="C27" s="57" t="s">
        <v>3088</v>
      </c>
      <c r="D27" s="54" t="s">
        <v>3089</v>
      </c>
      <c r="E27" s="6" t="s">
        <v>656</v>
      </c>
      <c r="F27" s="19">
        <v>1000000</v>
      </c>
      <c r="G27" s="24">
        <v>1009.34</v>
      </c>
      <c r="H27" s="24">
        <v>23.92</v>
      </c>
      <c r="I27" s="31">
        <v>7.5669690000000003</v>
      </c>
      <c r="J27" s="31"/>
      <c r="K27" s="35"/>
    </row>
    <row r="28" spans="1:11" x14ac:dyDescent="0.25">
      <c r="B28" s="8" t="s">
        <v>2938</v>
      </c>
      <c r="C28" s="57" t="s">
        <v>2939</v>
      </c>
      <c r="D28" s="54" t="s">
        <v>2940</v>
      </c>
      <c r="E28" s="6" t="s">
        <v>656</v>
      </c>
      <c r="F28" s="19">
        <v>450000</v>
      </c>
      <c r="G28" s="24">
        <v>455.58</v>
      </c>
      <c r="H28" s="24">
        <v>10.8</v>
      </c>
      <c r="I28" s="31">
        <v>7.5944086999999998</v>
      </c>
      <c r="J28" s="31"/>
      <c r="K28" s="35"/>
    </row>
    <row r="29" spans="1:11" x14ac:dyDescent="0.25">
      <c r="C29" s="58" t="s">
        <v>39</v>
      </c>
      <c r="D29" s="54"/>
      <c r="E29" s="6"/>
      <c r="F29" s="19"/>
      <c r="G29" s="25">
        <v>3490.31</v>
      </c>
      <c r="H29" s="25">
        <v>82.71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2885</v>
      </c>
      <c r="C41" s="57" t="s">
        <v>2886</v>
      </c>
      <c r="D41" s="54" t="s">
        <v>2887</v>
      </c>
      <c r="E41" s="6" t="s">
        <v>656</v>
      </c>
      <c r="F41" s="19">
        <v>220000</v>
      </c>
      <c r="G41" s="24">
        <v>201.85</v>
      </c>
      <c r="H41" s="24">
        <v>4.78</v>
      </c>
      <c r="I41" s="31">
        <v>7.3347562000000002</v>
      </c>
      <c r="J41" s="31"/>
      <c r="K41" s="35"/>
    </row>
    <row r="42" spans="1:11" x14ac:dyDescent="0.25">
      <c r="B42" s="8" t="s">
        <v>2988</v>
      </c>
      <c r="C42" s="57" t="s">
        <v>2989</v>
      </c>
      <c r="D42" s="54" t="s">
        <v>2990</v>
      </c>
      <c r="E42" s="6" t="s">
        <v>656</v>
      </c>
      <c r="F42" s="19">
        <v>165000</v>
      </c>
      <c r="G42" s="24">
        <v>148.83000000000001</v>
      </c>
      <c r="H42" s="24">
        <v>3.53</v>
      </c>
      <c r="I42" s="31">
        <v>7.3275087000000001</v>
      </c>
      <c r="J42" s="31"/>
      <c r="K42" s="35"/>
    </row>
    <row r="43" spans="1:11" x14ac:dyDescent="0.25">
      <c r="B43" s="8" t="s">
        <v>3073</v>
      </c>
      <c r="C43" s="57" t="s">
        <v>3074</v>
      </c>
      <c r="D43" s="54" t="s">
        <v>3075</v>
      </c>
      <c r="E43" s="6" t="s">
        <v>656</v>
      </c>
      <c r="F43" s="19">
        <v>120000</v>
      </c>
      <c r="G43" s="24">
        <v>108.26</v>
      </c>
      <c r="H43" s="24">
        <v>2.57</v>
      </c>
      <c r="I43" s="31">
        <v>7.3276121999999999</v>
      </c>
      <c r="J43" s="31"/>
      <c r="K43" s="35"/>
    </row>
    <row r="44" spans="1:11" x14ac:dyDescent="0.25">
      <c r="B44" s="8" t="s">
        <v>2994</v>
      </c>
      <c r="C44" s="57" t="s">
        <v>2995</v>
      </c>
      <c r="D44" s="54" t="s">
        <v>2996</v>
      </c>
      <c r="E44" s="6" t="s">
        <v>656</v>
      </c>
      <c r="F44" s="19">
        <v>115000</v>
      </c>
      <c r="G44" s="24">
        <v>103.67</v>
      </c>
      <c r="H44" s="24">
        <v>2.46</v>
      </c>
      <c r="I44" s="31">
        <v>7.3272497999999997</v>
      </c>
      <c r="J44" s="31"/>
      <c r="K44" s="35"/>
    </row>
    <row r="45" spans="1:11" x14ac:dyDescent="0.25">
      <c r="C45" s="58" t="s">
        <v>39</v>
      </c>
      <c r="D45" s="54"/>
      <c r="E45" s="6"/>
      <c r="F45" s="19"/>
      <c r="G45" s="25">
        <v>562.61</v>
      </c>
      <c r="H45" s="25">
        <v>13.34</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64.06</v>
      </c>
      <c r="H57" s="24">
        <v>1.52</v>
      </c>
      <c r="I57" s="31"/>
      <c r="J57" s="31"/>
      <c r="K57" s="35"/>
    </row>
    <row r="58" spans="1:54" x14ac:dyDescent="0.25">
      <c r="C58" s="58" t="s">
        <v>39</v>
      </c>
      <c r="D58" s="54"/>
      <c r="E58" s="6"/>
      <c r="F58" s="19"/>
      <c r="G58" s="25">
        <v>64.06</v>
      </c>
      <c r="H58" s="25">
        <v>1.52</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4705</v>
      </c>
      <c r="D61" s="54"/>
      <c r="E61" s="6"/>
      <c r="F61" s="19"/>
      <c r="G61" s="24" t="s">
        <v>2</v>
      </c>
      <c r="H61" s="24" t="s">
        <v>2</v>
      </c>
      <c r="I61" s="31"/>
      <c r="J61" s="31"/>
      <c r="K61" s="35"/>
      <c r="L61" s="3"/>
      <c r="AI61" s="3"/>
      <c r="AV61" s="3"/>
      <c r="AX61" s="3"/>
      <c r="BB61" s="3"/>
    </row>
    <row r="62" spans="1:54" x14ac:dyDescent="0.25">
      <c r="B62" s="8"/>
      <c r="C62" s="57" t="s">
        <v>40</v>
      </c>
      <c r="D62" s="54"/>
      <c r="E62" s="6"/>
      <c r="F62" s="19"/>
      <c r="G62" s="24">
        <v>103.27</v>
      </c>
      <c r="H62" s="24">
        <v>2.4300000000000002</v>
      </c>
      <c r="I62" s="31"/>
      <c r="J62" s="31"/>
      <c r="K62" s="35"/>
    </row>
    <row r="63" spans="1:54" x14ac:dyDescent="0.25">
      <c r="C63" s="58" t="s">
        <v>39</v>
      </c>
      <c r="D63" s="54"/>
      <c r="E63" s="6"/>
      <c r="F63" s="19"/>
      <c r="G63" s="25">
        <v>103.27</v>
      </c>
      <c r="H63" s="25">
        <v>2.4300000000000002</v>
      </c>
      <c r="I63" s="31"/>
      <c r="J63" s="31"/>
      <c r="K63" s="35"/>
    </row>
    <row r="64" spans="1:54" x14ac:dyDescent="0.25">
      <c r="C64" s="57"/>
      <c r="D64" s="54"/>
      <c r="E64" s="6"/>
      <c r="F64" s="19"/>
      <c r="G64" s="24"/>
      <c r="H64" s="24"/>
      <c r="I64" s="31"/>
      <c r="J64" s="31"/>
      <c r="K64" s="35"/>
    </row>
    <row r="65" spans="3:11" x14ac:dyDescent="0.25">
      <c r="C65" s="60" t="s">
        <v>41</v>
      </c>
      <c r="D65" s="55"/>
      <c r="E65" s="5"/>
      <c r="F65" s="20"/>
      <c r="G65" s="26">
        <v>4220.25</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7" t="s">
        <v>4788</v>
      </c>
      <c r="E75" s="77" t="s">
        <v>4789</v>
      </c>
      <c r="F75" s="78"/>
    </row>
    <row r="76" spans="3:11" x14ac:dyDescent="0.25">
      <c r="E76" s="2" t="s">
        <v>4831</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dimension ref="A1:IV111"/>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752</v>
      </c>
      <c r="J2" s="38" t="s">
        <v>4517</v>
      </c>
    </row>
    <row r="3" spans="1:54" ht="16.5" x14ac:dyDescent="0.3">
      <c r="C3" s="1" t="s">
        <v>26</v>
      </c>
      <c r="D3" s="21" t="s">
        <v>753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216</v>
      </c>
      <c r="C10" s="57" t="s">
        <v>217</v>
      </c>
      <c r="D10" s="54" t="s">
        <v>218</v>
      </c>
      <c r="E10" s="6" t="s">
        <v>92</v>
      </c>
      <c r="F10" s="19">
        <v>2540000</v>
      </c>
      <c r="G10" s="24">
        <v>11737.34</v>
      </c>
      <c r="H10" s="24">
        <v>6.13</v>
      </c>
      <c r="I10" s="31"/>
      <c r="J10" s="31"/>
      <c r="K10" s="35"/>
    </row>
    <row r="11" spans="1:54" x14ac:dyDescent="0.25">
      <c r="B11" s="8" t="s">
        <v>89</v>
      </c>
      <c r="C11" s="57" t="s">
        <v>90</v>
      </c>
      <c r="D11" s="54" t="s">
        <v>91</v>
      </c>
      <c r="E11" s="6" t="s">
        <v>92</v>
      </c>
      <c r="F11" s="19">
        <v>353000</v>
      </c>
      <c r="G11" s="24">
        <v>9403.74</v>
      </c>
      <c r="H11" s="24">
        <v>4.92</v>
      </c>
      <c r="I11" s="31"/>
      <c r="J11" s="31"/>
      <c r="K11" s="35"/>
    </row>
    <row r="12" spans="1:54" x14ac:dyDescent="0.25">
      <c r="B12" s="8" t="s">
        <v>347</v>
      </c>
      <c r="C12" s="57" t="s">
        <v>348</v>
      </c>
      <c r="D12" s="54" t="s">
        <v>349</v>
      </c>
      <c r="E12" s="6" t="s">
        <v>104</v>
      </c>
      <c r="F12" s="19">
        <v>630464</v>
      </c>
      <c r="G12" s="24">
        <v>7820.28</v>
      </c>
      <c r="H12" s="24">
        <v>4.09</v>
      </c>
      <c r="I12" s="31"/>
      <c r="J12" s="31"/>
      <c r="K12" s="35"/>
    </row>
    <row r="13" spans="1:54" x14ac:dyDescent="0.25">
      <c r="B13" s="8" t="s">
        <v>259</v>
      </c>
      <c r="C13" s="57" t="s">
        <v>260</v>
      </c>
      <c r="D13" s="54" t="s">
        <v>261</v>
      </c>
      <c r="E13" s="6" t="s">
        <v>78</v>
      </c>
      <c r="F13" s="19">
        <v>110000</v>
      </c>
      <c r="G13" s="24">
        <v>7476.98</v>
      </c>
      <c r="H13" s="24">
        <v>3.91</v>
      </c>
      <c r="I13" s="31"/>
      <c r="J13" s="31"/>
      <c r="K13" s="35"/>
    </row>
    <row r="14" spans="1:54" x14ac:dyDescent="0.25">
      <c r="B14" s="8" t="s">
        <v>153</v>
      </c>
      <c r="C14" s="57" t="s">
        <v>154</v>
      </c>
      <c r="D14" s="54" t="s">
        <v>155</v>
      </c>
      <c r="E14" s="6" t="s">
        <v>156</v>
      </c>
      <c r="F14" s="19">
        <v>1300000</v>
      </c>
      <c r="G14" s="24">
        <v>7345.65</v>
      </c>
      <c r="H14" s="24">
        <v>3.84</v>
      </c>
      <c r="I14" s="31"/>
      <c r="J14" s="31"/>
      <c r="K14" s="35"/>
    </row>
    <row r="15" spans="1:54" x14ac:dyDescent="0.25">
      <c r="B15" s="8" t="s">
        <v>754</v>
      </c>
      <c r="C15" s="57" t="s">
        <v>755</v>
      </c>
      <c r="D15" s="54" t="s">
        <v>756</v>
      </c>
      <c r="E15" s="6" t="s">
        <v>156</v>
      </c>
      <c r="F15" s="19">
        <v>1040728</v>
      </c>
      <c r="G15" s="24">
        <v>7248.15</v>
      </c>
      <c r="H15" s="24">
        <v>3.79</v>
      </c>
      <c r="I15" s="31"/>
      <c r="J15" s="31"/>
      <c r="K15" s="35"/>
    </row>
    <row r="16" spans="1:54" x14ac:dyDescent="0.25">
      <c r="B16" s="8" t="s">
        <v>757</v>
      </c>
      <c r="C16" s="57" t="s">
        <v>758</v>
      </c>
      <c r="D16" s="54" t="s">
        <v>759</v>
      </c>
      <c r="E16" s="6" t="s">
        <v>78</v>
      </c>
      <c r="F16" s="19">
        <v>165000</v>
      </c>
      <c r="G16" s="24">
        <v>6830.26</v>
      </c>
      <c r="H16" s="24">
        <v>3.57</v>
      </c>
      <c r="I16" s="31"/>
      <c r="J16" s="31"/>
      <c r="K16" s="35"/>
    </row>
    <row r="17" spans="2:11" x14ac:dyDescent="0.25">
      <c r="B17" s="8" t="s">
        <v>499</v>
      </c>
      <c r="C17" s="57" t="s">
        <v>500</v>
      </c>
      <c r="D17" s="54" t="s">
        <v>501</v>
      </c>
      <c r="E17" s="6" t="s">
        <v>251</v>
      </c>
      <c r="F17" s="19">
        <v>38000</v>
      </c>
      <c r="G17" s="24">
        <v>6599.1</v>
      </c>
      <c r="H17" s="24">
        <v>3.45</v>
      </c>
      <c r="I17" s="31"/>
      <c r="J17" s="31"/>
      <c r="K17" s="35"/>
    </row>
    <row r="18" spans="2:11" x14ac:dyDescent="0.25">
      <c r="B18" s="8" t="s">
        <v>760</v>
      </c>
      <c r="C18" s="57" t="s">
        <v>761</v>
      </c>
      <c r="D18" s="54" t="s">
        <v>762</v>
      </c>
      <c r="E18" s="6" t="s">
        <v>318</v>
      </c>
      <c r="F18" s="19">
        <v>560000</v>
      </c>
      <c r="G18" s="24">
        <v>6259.4</v>
      </c>
      <c r="H18" s="24">
        <v>3.27</v>
      </c>
      <c r="I18" s="31"/>
      <c r="J18" s="31"/>
      <c r="K18" s="35"/>
    </row>
    <row r="19" spans="2:11" x14ac:dyDescent="0.25">
      <c r="B19" s="8" t="s">
        <v>315</v>
      </c>
      <c r="C19" s="57" t="s">
        <v>316</v>
      </c>
      <c r="D19" s="54" t="s">
        <v>317</v>
      </c>
      <c r="E19" s="6" t="s">
        <v>318</v>
      </c>
      <c r="F19" s="19">
        <v>308000</v>
      </c>
      <c r="G19" s="24">
        <v>5498.26</v>
      </c>
      <c r="H19" s="24">
        <v>2.87</v>
      </c>
      <c r="I19" s="31"/>
      <c r="J19" s="31"/>
      <c r="K19" s="35"/>
    </row>
    <row r="20" spans="2:11" x14ac:dyDescent="0.25">
      <c r="B20" s="8" t="s">
        <v>322</v>
      </c>
      <c r="C20" s="57" t="s">
        <v>323</v>
      </c>
      <c r="D20" s="54" t="s">
        <v>324</v>
      </c>
      <c r="E20" s="6" t="s">
        <v>251</v>
      </c>
      <c r="F20" s="19">
        <v>470000</v>
      </c>
      <c r="G20" s="24">
        <v>5316.64</v>
      </c>
      <c r="H20" s="24">
        <v>2.78</v>
      </c>
      <c r="I20" s="31"/>
      <c r="J20" s="31"/>
      <c r="K20" s="35"/>
    </row>
    <row r="21" spans="2:11" x14ac:dyDescent="0.25">
      <c r="B21" s="8" t="s">
        <v>312</v>
      </c>
      <c r="C21" s="57" t="s">
        <v>313</v>
      </c>
      <c r="D21" s="54" t="s">
        <v>314</v>
      </c>
      <c r="E21" s="6" t="s">
        <v>104</v>
      </c>
      <c r="F21" s="19">
        <v>560000</v>
      </c>
      <c r="G21" s="24">
        <v>5303.2</v>
      </c>
      <c r="H21" s="24">
        <v>2.77</v>
      </c>
      <c r="I21" s="31"/>
      <c r="J21" s="31"/>
      <c r="K21" s="35"/>
    </row>
    <row r="22" spans="2:11" x14ac:dyDescent="0.25">
      <c r="B22" s="8" t="s">
        <v>763</v>
      </c>
      <c r="C22" s="57" t="s">
        <v>764</v>
      </c>
      <c r="D22" s="54" t="s">
        <v>765</v>
      </c>
      <c r="E22" s="6" t="s">
        <v>128</v>
      </c>
      <c r="F22" s="19">
        <v>470000</v>
      </c>
      <c r="G22" s="24">
        <v>5254.6</v>
      </c>
      <c r="H22" s="24">
        <v>2.75</v>
      </c>
      <c r="I22" s="31"/>
      <c r="J22" s="31"/>
      <c r="K22" s="35"/>
    </row>
    <row r="23" spans="2:11" x14ac:dyDescent="0.25">
      <c r="B23" s="8" t="s">
        <v>766</v>
      </c>
      <c r="C23" s="57" t="s">
        <v>767</v>
      </c>
      <c r="D23" s="54" t="s">
        <v>768</v>
      </c>
      <c r="E23" s="6" t="s">
        <v>251</v>
      </c>
      <c r="F23" s="19">
        <v>200000</v>
      </c>
      <c r="G23" s="24">
        <v>5059.3999999999996</v>
      </c>
      <c r="H23" s="24">
        <v>2.64</v>
      </c>
      <c r="I23" s="31"/>
      <c r="J23" s="31"/>
      <c r="K23" s="35"/>
    </row>
    <row r="24" spans="2:11" x14ac:dyDescent="0.25">
      <c r="B24" s="8" t="s">
        <v>149</v>
      </c>
      <c r="C24" s="57" t="s">
        <v>150</v>
      </c>
      <c r="D24" s="54" t="s">
        <v>151</v>
      </c>
      <c r="E24" s="6" t="s">
        <v>152</v>
      </c>
      <c r="F24" s="19">
        <v>2900000</v>
      </c>
      <c r="G24" s="24">
        <v>5044.55</v>
      </c>
      <c r="H24" s="24">
        <v>2.64</v>
      </c>
      <c r="I24" s="31"/>
      <c r="J24" s="31"/>
      <c r="K24" s="35"/>
    </row>
    <row r="25" spans="2:11" x14ac:dyDescent="0.25">
      <c r="B25" s="8" t="s">
        <v>125</v>
      </c>
      <c r="C25" s="57" t="s">
        <v>126</v>
      </c>
      <c r="D25" s="54" t="s">
        <v>127</v>
      </c>
      <c r="E25" s="6" t="s">
        <v>128</v>
      </c>
      <c r="F25" s="19">
        <v>92000</v>
      </c>
      <c r="G25" s="24">
        <v>4911.37</v>
      </c>
      <c r="H25" s="24">
        <v>2.57</v>
      </c>
      <c r="I25" s="31"/>
      <c r="J25" s="31"/>
      <c r="K25" s="35"/>
    </row>
    <row r="26" spans="2:11" x14ac:dyDescent="0.25">
      <c r="B26" s="8" t="s">
        <v>86</v>
      </c>
      <c r="C26" s="57" t="s">
        <v>87</v>
      </c>
      <c r="D26" s="54" t="s">
        <v>88</v>
      </c>
      <c r="E26" s="6" t="s">
        <v>78</v>
      </c>
      <c r="F26" s="19">
        <v>47000</v>
      </c>
      <c r="G26" s="24">
        <v>4842.1000000000004</v>
      </c>
      <c r="H26" s="24">
        <v>2.5299999999999998</v>
      </c>
      <c r="I26" s="31"/>
      <c r="J26" s="31"/>
      <c r="K26" s="35"/>
    </row>
    <row r="27" spans="2:11" x14ac:dyDescent="0.25">
      <c r="B27" s="8" t="s">
        <v>163</v>
      </c>
      <c r="C27" s="57" t="s">
        <v>164</v>
      </c>
      <c r="D27" s="54" t="s">
        <v>165</v>
      </c>
      <c r="E27" s="6" t="s">
        <v>166</v>
      </c>
      <c r="F27" s="19">
        <v>290000</v>
      </c>
      <c r="G27" s="24">
        <v>4811.25</v>
      </c>
      <c r="H27" s="24">
        <v>2.5099999999999998</v>
      </c>
      <c r="I27" s="31"/>
      <c r="J27" s="31"/>
      <c r="K27" s="35"/>
    </row>
    <row r="28" spans="2:11" x14ac:dyDescent="0.25">
      <c r="B28" s="8" t="s">
        <v>769</v>
      </c>
      <c r="C28" s="57" t="s">
        <v>770</v>
      </c>
      <c r="D28" s="54" t="s">
        <v>771</v>
      </c>
      <c r="E28" s="6" t="s">
        <v>152</v>
      </c>
      <c r="F28" s="19">
        <v>361172</v>
      </c>
      <c r="G28" s="24">
        <v>4520.79</v>
      </c>
      <c r="H28" s="24">
        <v>2.36</v>
      </c>
      <c r="I28" s="31"/>
      <c r="J28" s="31"/>
      <c r="K28" s="35"/>
    </row>
    <row r="29" spans="2:11" x14ac:dyDescent="0.25">
      <c r="B29" s="8" t="s">
        <v>213</v>
      </c>
      <c r="C29" s="57" t="s">
        <v>214</v>
      </c>
      <c r="D29" s="54" t="s">
        <v>215</v>
      </c>
      <c r="E29" s="6" t="s">
        <v>104</v>
      </c>
      <c r="F29" s="19">
        <v>329134</v>
      </c>
      <c r="G29" s="24">
        <v>4284.34</v>
      </c>
      <c r="H29" s="24">
        <v>2.2400000000000002</v>
      </c>
      <c r="I29" s="31"/>
      <c r="J29" s="31"/>
      <c r="K29" s="35"/>
    </row>
    <row r="30" spans="2:11" x14ac:dyDescent="0.25">
      <c r="B30" s="8" t="s">
        <v>113</v>
      </c>
      <c r="C30" s="57" t="s">
        <v>114</v>
      </c>
      <c r="D30" s="54" t="s">
        <v>115</v>
      </c>
      <c r="E30" s="6" t="s">
        <v>116</v>
      </c>
      <c r="F30" s="19">
        <v>10348</v>
      </c>
      <c r="G30" s="24">
        <v>3985.3</v>
      </c>
      <c r="H30" s="24">
        <v>2.08</v>
      </c>
      <c r="I30" s="31"/>
      <c r="J30" s="31"/>
      <c r="K30" s="35"/>
    </row>
    <row r="31" spans="2:11" x14ac:dyDescent="0.25">
      <c r="B31" s="8" t="s">
        <v>252</v>
      </c>
      <c r="C31" s="57" t="s">
        <v>253</v>
      </c>
      <c r="D31" s="54" t="s">
        <v>254</v>
      </c>
      <c r="E31" s="6" t="s">
        <v>255</v>
      </c>
      <c r="F31" s="19">
        <v>380000</v>
      </c>
      <c r="G31" s="24">
        <v>3922.36</v>
      </c>
      <c r="H31" s="24">
        <v>2.0499999999999998</v>
      </c>
      <c r="I31" s="31"/>
      <c r="J31" s="31"/>
      <c r="K31" s="35"/>
    </row>
    <row r="32" spans="2:11" x14ac:dyDescent="0.25">
      <c r="B32" s="8" t="s">
        <v>403</v>
      </c>
      <c r="C32" s="57" t="s">
        <v>404</v>
      </c>
      <c r="D32" s="54" t="s">
        <v>405</v>
      </c>
      <c r="E32" s="6" t="s">
        <v>78</v>
      </c>
      <c r="F32" s="19">
        <v>220000</v>
      </c>
      <c r="G32" s="24">
        <v>3804.68</v>
      </c>
      <c r="H32" s="24">
        <v>1.99</v>
      </c>
      <c r="I32" s="31"/>
      <c r="J32" s="31"/>
      <c r="K32" s="35"/>
    </row>
    <row r="33" spans="2:11" x14ac:dyDescent="0.25">
      <c r="B33" s="8" t="s">
        <v>210</v>
      </c>
      <c r="C33" s="57" t="s">
        <v>211</v>
      </c>
      <c r="D33" s="54" t="s">
        <v>212</v>
      </c>
      <c r="E33" s="6" t="s">
        <v>104</v>
      </c>
      <c r="F33" s="19">
        <v>380000</v>
      </c>
      <c r="G33" s="24">
        <v>3717.73</v>
      </c>
      <c r="H33" s="24">
        <v>1.94</v>
      </c>
      <c r="I33" s="31"/>
      <c r="J33" s="31"/>
      <c r="K33" s="35"/>
    </row>
    <row r="34" spans="2:11" x14ac:dyDescent="0.25">
      <c r="B34" s="8" t="s">
        <v>772</v>
      </c>
      <c r="C34" s="57" t="s">
        <v>773</v>
      </c>
      <c r="D34" s="54" t="s">
        <v>774</v>
      </c>
      <c r="E34" s="6" t="s">
        <v>104</v>
      </c>
      <c r="F34" s="19">
        <v>48501</v>
      </c>
      <c r="G34" s="24">
        <v>3680.47</v>
      </c>
      <c r="H34" s="24">
        <v>1.92</v>
      </c>
      <c r="I34" s="31"/>
      <c r="J34" s="31"/>
      <c r="K34" s="35"/>
    </row>
    <row r="35" spans="2:11" x14ac:dyDescent="0.25">
      <c r="B35" s="8" t="s">
        <v>775</v>
      </c>
      <c r="C35" s="57" t="s">
        <v>776</v>
      </c>
      <c r="D35" s="54" t="s">
        <v>777</v>
      </c>
      <c r="E35" s="6" t="s">
        <v>104</v>
      </c>
      <c r="F35" s="19">
        <v>470000</v>
      </c>
      <c r="G35" s="24">
        <v>3484.11</v>
      </c>
      <c r="H35" s="24">
        <v>1.82</v>
      </c>
      <c r="I35" s="31"/>
      <c r="J35" s="31"/>
      <c r="K35" s="35"/>
    </row>
    <row r="36" spans="2:11" x14ac:dyDescent="0.25">
      <c r="B36" s="8" t="s">
        <v>778</v>
      </c>
      <c r="C36" s="57" t="s">
        <v>779</v>
      </c>
      <c r="D36" s="54" t="s">
        <v>780</v>
      </c>
      <c r="E36" s="6" t="s">
        <v>384</v>
      </c>
      <c r="F36" s="19">
        <v>277889</v>
      </c>
      <c r="G36" s="24">
        <v>3475.84</v>
      </c>
      <c r="H36" s="24">
        <v>1.82</v>
      </c>
      <c r="I36" s="31"/>
      <c r="J36" s="31"/>
      <c r="K36" s="35"/>
    </row>
    <row r="37" spans="2:11" x14ac:dyDescent="0.25">
      <c r="B37" s="8" t="s">
        <v>543</v>
      </c>
      <c r="C37" s="57" t="s">
        <v>544</v>
      </c>
      <c r="D37" s="54" t="s">
        <v>545</v>
      </c>
      <c r="E37" s="6" t="s">
        <v>190</v>
      </c>
      <c r="F37" s="19">
        <v>110000</v>
      </c>
      <c r="G37" s="24">
        <v>3263.81</v>
      </c>
      <c r="H37" s="24">
        <v>1.71</v>
      </c>
      <c r="I37" s="31"/>
      <c r="J37" s="31"/>
      <c r="K37" s="35"/>
    </row>
    <row r="38" spans="2:11" x14ac:dyDescent="0.25">
      <c r="B38" s="8" t="s">
        <v>781</v>
      </c>
      <c r="C38" s="57" t="s">
        <v>782</v>
      </c>
      <c r="D38" s="54" t="s">
        <v>783</v>
      </c>
      <c r="E38" s="6" t="s">
        <v>318</v>
      </c>
      <c r="F38" s="19">
        <v>650000</v>
      </c>
      <c r="G38" s="24">
        <v>3240.25</v>
      </c>
      <c r="H38" s="24">
        <v>1.69</v>
      </c>
      <c r="I38" s="31"/>
      <c r="J38" s="31"/>
      <c r="K38" s="35"/>
    </row>
    <row r="39" spans="2:11" x14ac:dyDescent="0.25">
      <c r="B39" s="8" t="s">
        <v>381</v>
      </c>
      <c r="C39" s="57" t="s">
        <v>382</v>
      </c>
      <c r="D39" s="54" t="s">
        <v>383</v>
      </c>
      <c r="E39" s="6" t="s">
        <v>384</v>
      </c>
      <c r="F39" s="19">
        <v>927962</v>
      </c>
      <c r="G39" s="24">
        <v>3235.34</v>
      </c>
      <c r="H39" s="24">
        <v>1.69</v>
      </c>
      <c r="I39" s="31"/>
      <c r="J39" s="31"/>
      <c r="K39" s="35"/>
    </row>
    <row r="40" spans="2:11" x14ac:dyDescent="0.25">
      <c r="B40" s="8" t="s">
        <v>303</v>
      </c>
      <c r="C40" s="57" t="s">
        <v>304</v>
      </c>
      <c r="D40" s="54" t="s">
        <v>305</v>
      </c>
      <c r="E40" s="6" t="s">
        <v>78</v>
      </c>
      <c r="F40" s="19">
        <v>380000</v>
      </c>
      <c r="G40" s="24">
        <v>2963.81</v>
      </c>
      <c r="H40" s="24">
        <v>1.55</v>
      </c>
      <c r="I40" s="31"/>
      <c r="J40" s="31"/>
      <c r="K40" s="35"/>
    </row>
    <row r="41" spans="2:11" x14ac:dyDescent="0.25">
      <c r="B41" s="8" t="s">
        <v>784</v>
      </c>
      <c r="C41" s="57" t="s">
        <v>785</v>
      </c>
      <c r="D41" s="54" t="s">
        <v>786</v>
      </c>
      <c r="E41" s="6" t="s">
        <v>156</v>
      </c>
      <c r="F41" s="19">
        <v>1604737</v>
      </c>
      <c r="G41" s="24">
        <v>2671.08</v>
      </c>
      <c r="H41" s="24">
        <v>1.4</v>
      </c>
      <c r="I41" s="31"/>
      <c r="J41" s="31"/>
      <c r="K41" s="35"/>
    </row>
    <row r="42" spans="2:11" x14ac:dyDescent="0.25">
      <c r="B42" s="8" t="s">
        <v>328</v>
      </c>
      <c r="C42" s="57" t="s">
        <v>329</v>
      </c>
      <c r="D42" s="54" t="s">
        <v>330</v>
      </c>
      <c r="E42" s="6" t="s">
        <v>104</v>
      </c>
      <c r="F42" s="19">
        <v>290000</v>
      </c>
      <c r="G42" s="24">
        <v>2620.15</v>
      </c>
      <c r="H42" s="24">
        <v>1.37</v>
      </c>
      <c r="I42" s="31"/>
      <c r="J42" s="31"/>
      <c r="K42" s="35"/>
    </row>
    <row r="43" spans="2:11" x14ac:dyDescent="0.25">
      <c r="B43" s="8" t="s">
        <v>359</v>
      </c>
      <c r="C43" s="57" t="s">
        <v>360</v>
      </c>
      <c r="D43" s="54" t="s">
        <v>361</v>
      </c>
      <c r="E43" s="6" t="s">
        <v>116</v>
      </c>
      <c r="F43" s="19">
        <v>257229</v>
      </c>
      <c r="G43" s="24">
        <v>2522</v>
      </c>
      <c r="H43" s="24">
        <v>1.32</v>
      </c>
      <c r="I43" s="31"/>
      <c r="J43" s="31"/>
      <c r="K43" s="35"/>
    </row>
    <row r="44" spans="2:11" x14ac:dyDescent="0.25">
      <c r="B44" s="8" t="s">
        <v>787</v>
      </c>
      <c r="C44" s="57" t="s">
        <v>788</v>
      </c>
      <c r="D44" s="54" t="s">
        <v>789</v>
      </c>
      <c r="E44" s="6" t="s">
        <v>152</v>
      </c>
      <c r="F44" s="19">
        <v>830000</v>
      </c>
      <c r="G44" s="24">
        <v>2282.5</v>
      </c>
      <c r="H44" s="24">
        <v>1.19</v>
      </c>
      <c r="I44" s="31"/>
      <c r="J44" s="31"/>
      <c r="K44" s="35"/>
    </row>
    <row r="45" spans="2:11" x14ac:dyDescent="0.25">
      <c r="B45" s="8" t="s">
        <v>297</v>
      </c>
      <c r="C45" s="57" t="s">
        <v>298</v>
      </c>
      <c r="D45" s="54" t="s">
        <v>299</v>
      </c>
      <c r="E45" s="6" t="s">
        <v>128</v>
      </c>
      <c r="F45" s="19">
        <v>200000</v>
      </c>
      <c r="G45" s="24">
        <v>2277.3000000000002</v>
      </c>
      <c r="H45" s="24">
        <v>1.19</v>
      </c>
      <c r="I45" s="31"/>
      <c r="J45" s="31"/>
      <c r="K45" s="35"/>
    </row>
    <row r="46" spans="2:11" x14ac:dyDescent="0.25">
      <c r="B46" s="8" t="s">
        <v>790</v>
      </c>
      <c r="C46" s="57" t="s">
        <v>791</v>
      </c>
      <c r="D46" s="54" t="s">
        <v>792</v>
      </c>
      <c r="E46" s="6" t="s">
        <v>104</v>
      </c>
      <c r="F46" s="19">
        <v>700000</v>
      </c>
      <c r="G46" s="24">
        <v>2046.45</v>
      </c>
      <c r="H46" s="24">
        <v>1.07</v>
      </c>
      <c r="I46" s="31"/>
      <c r="J46" s="31"/>
      <c r="K46" s="35"/>
    </row>
    <row r="47" spans="2:11" x14ac:dyDescent="0.25">
      <c r="B47" s="8" t="s">
        <v>793</v>
      </c>
      <c r="C47" s="57" t="s">
        <v>794</v>
      </c>
      <c r="D47" s="54" t="s">
        <v>795</v>
      </c>
      <c r="E47" s="6" t="s">
        <v>128</v>
      </c>
      <c r="F47" s="19">
        <v>200000</v>
      </c>
      <c r="G47" s="24">
        <v>1756.4</v>
      </c>
      <c r="H47" s="24">
        <v>0.92</v>
      </c>
      <c r="I47" s="31"/>
      <c r="J47" s="31"/>
      <c r="K47" s="35"/>
    </row>
    <row r="48" spans="2:11" x14ac:dyDescent="0.25">
      <c r="B48" s="8" t="s">
        <v>796</v>
      </c>
      <c r="C48" s="57" t="s">
        <v>797</v>
      </c>
      <c r="D48" s="54" t="s">
        <v>798</v>
      </c>
      <c r="E48" s="6" t="s">
        <v>156</v>
      </c>
      <c r="F48" s="19">
        <v>585012</v>
      </c>
      <c r="G48" s="24">
        <v>1459.6</v>
      </c>
      <c r="H48" s="24">
        <v>0.76</v>
      </c>
      <c r="I48" s="31"/>
      <c r="J48" s="31"/>
      <c r="K48" s="35"/>
    </row>
    <row r="49" spans="2:11" x14ac:dyDescent="0.25">
      <c r="B49" s="8" t="s">
        <v>799</v>
      </c>
      <c r="C49" s="57" t="s">
        <v>800</v>
      </c>
      <c r="D49" s="54" t="s">
        <v>801</v>
      </c>
      <c r="E49" s="6" t="s">
        <v>128</v>
      </c>
      <c r="F49" s="19">
        <v>243875</v>
      </c>
      <c r="G49" s="24">
        <v>1024.4000000000001</v>
      </c>
      <c r="H49" s="24">
        <v>0.54</v>
      </c>
      <c r="I49" s="31"/>
      <c r="J49" s="31"/>
      <c r="K49" s="35"/>
    </row>
    <row r="50" spans="2:11" x14ac:dyDescent="0.25">
      <c r="B50" s="8" t="s">
        <v>802</v>
      </c>
      <c r="C50" s="57" t="s">
        <v>803</v>
      </c>
      <c r="D50" s="54" t="s">
        <v>804</v>
      </c>
      <c r="E50" s="6" t="s">
        <v>104</v>
      </c>
      <c r="F50" s="19">
        <v>200000</v>
      </c>
      <c r="G50" s="24">
        <v>559.9</v>
      </c>
      <c r="H50" s="24">
        <v>0.28999999999999998</v>
      </c>
      <c r="I50" s="31"/>
      <c r="J50" s="31"/>
      <c r="K50" s="35"/>
    </row>
    <row r="51" spans="2:11" x14ac:dyDescent="0.25">
      <c r="B51" s="8" t="s">
        <v>388</v>
      </c>
      <c r="C51" s="57" t="s">
        <v>389</v>
      </c>
      <c r="D51" s="54" t="s">
        <v>390</v>
      </c>
      <c r="E51" s="6" t="s">
        <v>318</v>
      </c>
      <c r="F51" s="19">
        <v>777068</v>
      </c>
      <c r="G51" s="61">
        <v>0</v>
      </c>
      <c r="H51" s="24" t="s">
        <v>4706</v>
      </c>
      <c r="I51" s="31"/>
      <c r="J51" s="31"/>
      <c r="K51" s="35" t="s">
        <v>4736</v>
      </c>
    </row>
    <row r="52" spans="2:11" x14ac:dyDescent="0.25">
      <c r="C52" s="58" t="s">
        <v>39</v>
      </c>
      <c r="D52" s="54"/>
      <c r="E52" s="6"/>
      <c r="F52" s="19"/>
      <c r="G52" s="25">
        <v>183560.88</v>
      </c>
      <c r="H52" s="25">
        <v>95.94</v>
      </c>
      <c r="I52" s="31"/>
      <c r="J52" s="31"/>
      <c r="K52" s="35"/>
    </row>
    <row r="53" spans="2:11" x14ac:dyDescent="0.25">
      <c r="C53" s="57"/>
      <c r="D53" s="54"/>
      <c r="E53" s="6"/>
      <c r="F53" s="19"/>
      <c r="G53" s="24"/>
      <c r="H53" s="24"/>
      <c r="I53" s="31"/>
      <c r="J53" s="31"/>
      <c r="K53" s="35"/>
    </row>
    <row r="54" spans="2:11" x14ac:dyDescent="0.25">
      <c r="C54" s="58" t="s">
        <v>3</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4</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5</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6</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9</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10</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11</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13</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14</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15</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16</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8749.9</v>
      </c>
      <c r="H92" s="24">
        <v>4.57</v>
      </c>
      <c r="I92" s="31"/>
      <c r="J92" s="31"/>
      <c r="K92" s="35"/>
    </row>
    <row r="93" spans="1:54" x14ac:dyDescent="0.25">
      <c r="C93" s="58" t="s">
        <v>39</v>
      </c>
      <c r="D93" s="54"/>
      <c r="E93" s="6"/>
      <c r="F93" s="19"/>
      <c r="G93" s="25">
        <v>8749.9</v>
      </c>
      <c r="H93" s="25">
        <v>4.57</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4705</v>
      </c>
      <c r="D96" s="54"/>
      <c r="E96" s="6"/>
      <c r="F96" s="19"/>
      <c r="G96" s="24" t="s">
        <v>2</v>
      </c>
      <c r="H96" s="24" t="s">
        <v>2</v>
      </c>
      <c r="I96" s="31"/>
      <c r="J96" s="31"/>
      <c r="K96" s="35"/>
      <c r="L96" s="3"/>
      <c r="AI96" s="3"/>
      <c r="AV96" s="3"/>
      <c r="AX96" s="3"/>
      <c r="BB96" s="3"/>
    </row>
    <row r="97" spans="2:11" x14ac:dyDescent="0.25">
      <c r="B97" s="8"/>
      <c r="C97" s="57" t="s">
        <v>40</v>
      </c>
      <c r="D97" s="54"/>
      <c r="E97" s="6"/>
      <c r="F97" s="19"/>
      <c r="G97" s="24">
        <v>-992.71</v>
      </c>
      <c r="H97" s="24">
        <v>-0.51</v>
      </c>
      <c r="I97" s="31"/>
      <c r="J97" s="31"/>
      <c r="K97" s="35"/>
    </row>
    <row r="98" spans="2:11" x14ac:dyDescent="0.25">
      <c r="C98" s="58" t="s">
        <v>39</v>
      </c>
      <c r="D98" s="54"/>
      <c r="E98" s="6"/>
      <c r="F98" s="19"/>
      <c r="G98" s="25">
        <v>-992.71</v>
      </c>
      <c r="H98" s="25">
        <v>-0.51</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191318.07</v>
      </c>
      <c r="H100" s="26">
        <v>99.999999999999986</v>
      </c>
      <c r="I100" s="32"/>
      <c r="J100" s="32"/>
      <c r="K100" s="36"/>
    </row>
    <row r="103" spans="2:11" x14ac:dyDescent="0.25">
      <c r="C103" s="1" t="s">
        <v>42</v>
      </c>
    </row>
    <row r="104" spans="2:11" x14ac:dyDescent="0.25">
      <c r="C104" s="37" t="s">
        <v>43</v>
      </c>
      <c r="D104" s="37"/>
      <c r="E104" s="37"/>
      <c r="F104" s="37"/>
      <c r="G104" s="37"/>
      <c r="H104" s="37"/>
      <c r="I104" s="37"/>
      <c r="J104" s="37"/>
      <c r="K104" s="37"/>
    </row>
    <row r="105" spans="2:11" x14ac:dyDescent="0.25">
      <c r="C105" s="2" t="s">
        <v>44</v>
      </c>
    </row>
    <row r="106" spans="2:11" x14ac:dyDescent="0.25">
      <c r="C106" s="2" t="s">
        <v>45</v>
      </c>
    </row>
    <row r="107" spans="2:11" x14ac:dyDescent="0.25">
      <c r="C107" s="2" t="s">
        <v>46</v>
      </c>
    </row>
    <row r="108" spans="2:11" x14ac:dyDescent="0.25">
      <c r="C108" s="2" t="s">
        <v>47</v>
      </c>
    </row>
    <row r="110" spans="2:11" x14ac:dyDescent="0.25">
      <c r="C110" s="77" t="s">
        <v>4788</v>
      </c>
      <c r="E110" s="77" t="s">
        <v>4789</v>
      </c>
      <c r="F110" s="78"/>
    </row>
    <row r="111" spans="2:11" x14ac:dyDescent="0.25">
      <c r="E111" s="2" t="s">
        <v>4796</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dimension ref="A1:IV225"/>
  <sheetViews>
    <sheetView showGridLines="0" zoomScale="90" zoomScaleNormal="90" workbookViewId="0">
      <pane ySplit="6" topLeftCell="A2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3090</v>
      </c>
      <c r="J2" s="38" t="s">
        <v>4517</v>
      </c>
    </row>
    <row r="3" spans="1:54" ht="16.5" x14ac:dyDescent="0.3">
      <c r="C3" s="1" t="s">
        <v>26</v>
      </c>
      <c r="D3" s="21" t="s">
        <v>3091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8510677</v>
      </c>
      <c r="G10" s="24">
        <v>145468.75</v>
      </c>
      <c r="H10" s="24">
        <v>5.49</v>
      </c>
      <c r="I10" s="31"/>
      <c r="J10" s="31"/>
      <c r="K10" s="35"/>
    </row>
    <row r="11" spans="1:54" x14ac:dyDescent="0.25">
      <c r="B11" s="8" t="s">
        <v>61</v>
      </c>
      <c r="C11" s="57" t="s">
        <v>62</v>
      </c>
      <c r="D11" s="54" t="s">
        <v>63</v>
      </c>
      <c r="E11" s="6" t="s">
        <v>53</v>
      </c>
      <c r="F11" s="19">
        <v>12837821</v>
      </c>
      <c r="G11" s="24">
        <v>127941.72</v>
      </c>
      <c r="H11" s="24">
        <v>4.83</v>
      </c>
      <c r="I11" s="31"/>
      <c r="J11" s="31"/>
      <c r="K11" s="35"/>
    </row>
    <row r="12" spans="1:54" x14ac:dyDescent="0.25">
      <c r="B12" s="8" t="s">
        <v>68</v>
      </c>
      <c r="C12" s="57" t="s">
        <v>69</v>
      </c>
      <c r="D12" s="54" t="s">
        <v>70</v>
      </c>
      <c r="E12" s="6" t="s">
        <v>53</v>
      </c>
      <c r="F12" s="19">
        <v>8770987</v>
      </c>
      <c r="G12" s="24">
        <v>96682.59</v>
      </c>
      <c r="H12" s="24">
        <v>3.65</v>
      </c>
      <c r="I12" s="31"/>
      <c r="J12" s="31"/>
      <c r="K12" s="35"/>
    </row>
    <row r="13" spans="1:54" x14ac:dyDescent="0.25">
      <c r="B13" s="8" t="s">
        <v>406</v>
      </c>
      <c r="C13" s="57" t="s">
        <v>407</v>
      </c>
      <c r="D13" s="54" t="s">
        <v>408</v>
      </c>
      <c r="E13" s="6" t="s">
        <v>371</v>
      </c>
      <c r="F13" s="19">
        <v>53293368</v>
      </c>
      <c r="G13" s="24">
        <v>86388.55</v>
      </c>
      <c r="H13" s="24">
        <v>3.26</v>
      </c>
      <c r="I13" s="31"/>
      <c r="J13" s="31"/>
      <c r="K13" s="35"/>
    </row>
    <row r="14" spans="1:54" x14ac:dyDescent="0.25">
      <c r="B14" s="8" t="s">
        <v>303</v>
      </c>
      <c r="C14" s="57" t="s">
        <v>304</v>
      </c>
      <c r="D14" s="54" t="s">
        <v>305</v>
      </c>
      <c r="E14" s="6" t="s">
        <v>78</v>
      </c>
      <c r="F14" s="19">
        <v>9554675</v>
      </c>
      <c r="G14" s="24">
        <v>74521.69</v>
      </c>
      <c r="H14" s="24">
        <v>2.81</v>
      </c>
      <c r="I14" s="31"/>
      <c r="J14" s="31"/>
      <c r="K14" s="35"/>
    </row>
    <row r="15" spans="1:54" x14ac:dyDescent="0.25">
      <c r="B15" s="8" t="s">
        <v>194</v>
      </c>
      <c r="C15" s="57" t="s">
        <v>195</v>
      </c>
      <c r="D15" s="54" t="s">
        <v>196</v>
      </c>
      <c r="E15" s="6" t="s">
        <v>197</v>
      </c>
      <c r="F15" s="19">
        <v>2603771</v>
      </c>
      <c r="G15" s="24">
        <v>67306.179999999993</v>
      </c>
      <c r="H15" s="24">
        <v>2.54</v>
      </c>
      <c r="I15" s="31"/>
      <c r="J15" s="31"/>
      <c r="K15" s="35"/>
    </row>
    <row r="16" spans="1:54" x14ac:dyDescent="0.25">
      <c r="B16" s="8" t="s">
        <v>306</v>
      </c>
      <c r="C16" s="57" t="s">
        <v>307</v>
      </c>
      <c r="D16" s="54" t="s">
        <v>308</v>
      </c>
      <c r="E16" s="6" t="s">
        <v>188</v>
      </c>
      <c r="F16" s="19">
        <v>45456730</v>
      </c>
      <c r="G16" s="24">
        <v>63457.599999999999</v>
      </c>
      <c r="H16" s="24">
        <v>2.4</v>
      </c>
      <c r="I16" s="31"/>
      <c r="J16" s="31"/>
      <c r="K16" s="35"/>
    </row>
    <row r="17" spans="2:11" x14ac:dyDescent="0.25">
      <c r="B17" s="8" t="s">
        <v>252</v>
      </c>
      <c r="C17" s="57" t="s">
        <v>253</v>
      </c>
      <c r="D17" s="54" t="s">
        <v>254</v>
      </c>
      <c r="E17" s="6" t="s">
        <v>255</v>
      </c>
      <c r="F17" s="19">
        <v>6123350</v>
      </c>
      <c r="G17" s="24">
        <v>63205.22</v>
      </c>
      <c r="H17" s="24">
        <v>2.39</v>
      </c>
      <c r="I17" s="31"/>
      <c r="J17" s="31"/>
      <c r="K17" s="35"/>
    </row>
    <row r="18" spans="2:11" x14ac:dyDescent="0.25">
      <c r="B18" s="8" t="s">
        <v>160</v>
      </c>
      <c r="C18" s="57" t="s">
        <v>161</v>
      </c>
      <c r="D18" s="54" t="s">
        <v>162</v>
      </c>
      <c r="E18" s="6" t="s">
        <v>57</v>
      </c>
      <c r="F18" s="19">
        <v>4496087</v>
      </c>
      <c r="G18" s="24">
        <v>57219.45</v>
      </c>
      <c r="H18" s="24">
        <v>2.16</v>
      </c>
      <c r="I18" s="31"/>
      <c r="J18" s="31"/>
      <c r="K18" s="35"/>
    </row>
    <row r="19" spans="2:11" x14ac:dyDescent="0.25">
      <c r="B19" s="8" t="s">
        <v>892</v>
      </c>
      <c r="C19" s="57" t="s">
        <v>893</v>
      </c>
      <c r="D19" s="54" t="s">
        <v>894</v>
      </c>
      <c r="E19" s="6" t="s">
        <v>197</v>
      </c>
      <c r="F19" s="19">
        <v>44040307</v>
      </c>
      <c r="G19" s="24">
        <v>57186.34</v>
      </c>
      <c r="H19" s="24">
        <v>2.16</v>
      </c>
      <c r="I19" s="31"/>
      <c r="J19" s="31"/>
      <c r="K19" s="35"/>
    </row>
    <row r="20" spans="2:11" x14ac:dyDescent="0.25">
      <c r="B20" s="8" t="s">
        <v>64</v>
      </c>
      <c r="C20" s="57" t="s">
        <v>65</v>
      </c>
      <c r="D20" s="54" t="s">
        <v>66</v>
      </c>
      <c r="E20" s="6" t="s">
        <v>67</v>
      </c>
      <c r="F20" s="19">
        <v>1538700</v>
      </c>
      <c r="G20" s="24">
        <v>54254.559999999998</v>
      </c>
      <c r="H20" s="24">
        <v>2.0499999999999998</v>
      </c>
      <c r="I20" s="31"/>
      <c r="J20" s="31"/>
      <c r="K20" s="35"/>
    </row>
    <row r="21" spans="2:11" x14ac:dyDescent="0.25">
      <c r="B21" s="8" t="s">
        <v>372</v>
      </c>
      <c r="C21" s="57" t="s">
        <v>373</v>
      </c>
      <c r="D21" s="54" t="s">
        <v>374</v>
      </c>
      <c r="E21" s="6" t="s">
        <v>290</v>
      </c>
      <c r="F21" s="19">
        <v>34000000</v>
      </c>
      <c r="G21" s="24">
        <v>45050</v>
      </c>
      <c r="H21" s="24">
        <v>1.7</v>
      </c>
      <c r="I21" s="31"/>
      <c r="J21" s="31"/>
      <c r="K21" s="35"/>
    </row>
    <row r="22" spans="2:11" x14ac:dyDescent="0.25">
      <c r="B22" s="8" t="s">
        <v>1953</v>
      </c>
      <c r="C22" s="57" t="s">
        <v>1954</v>
      </c>
      <c r="D22" s="54" t="s">
        <v>1955</v>
      </c>
      <c r="E22" s="6" t="s">
        <v>145</v>
      </c>
      <c r="F22" s="19">
        <v>5918550</v>
      </c>
      <c r="G22" s="24">
        <v>42992.35</v>
      </c>
      <c r="H22" s="24">
        <v>1.62</v>
      </c>
      <c r="I22" s="31"/>
      <c r="J22" s="31"/>
      <c r="K22" s="35"/>
    </row>
    <row r="23" spans="2:11" x14ac:dyDescent="0.25">
      <c r="B23" s="8" t="s">
        <v>403</v>
      </c>
      <c r="C23" s="57" t="s">
        <v>404</v>
      </c>
      <c r="D23" s="54" t="s">
        <v>405</v>
      </c>
      <c r="E23" s="6" t="s">
        <v>78</v>
      </c>
      <c r="F23" s="19">
        <v>2392759</v>
      </c>
      <c r="G23" s="24">
        <v>41380.370000000003</v>
      </c>
      <c r="H23" s="24">
        <v>1.56</v>
      </c>
      <c r="I23" s="31"/>
      <c r="J23" s="31"/>
      <c r="K23" s="35"/>
    </row>
    <row r="24" spans="2:11" x14ac:dyDescent="0.25">
      <c r="B24" s="8" t="s">
        <v>207</v>
      </c>
      <c r="C24" s="57" t="s">
        <v>208</v>
      </c>
      <c r="D24" s="54" t="s">
        <v>209</v>
      </c>
      <c r="E24" s="6" t="s">
        <v>135</v>
      </c>
      <c r="F24" s="19">
        <v>3192099</v>
      </c>
      <c r="G24" s="24">
        <v>40202.89</v>
      </c>
      <c r="H24" s="24">
        <v>1.52</v>
      </c>
      <c r="I24" s="31"/>
      <c r="J24" s="31"/>
      <c r="K24" s="35"/>
    </row>
    <row r="25" spans="2:11" x14ac:dyDescent="0.25">
      <c r="B25" s="8" t="s">
        <v>287</v>
      </c>
      <c r="C25" s="57" t="s">
        <v>288</v>
      </c>
      <c r="D25" s="54" t="s">
        <v>289</v>
      </c>
      <c r="E25" s="6" t="s">
        <v>290</v>
      </c>
      <c r="F25" s="19">
        <v>4166813</v>
      </c>
      <c r="G25" s="24">
        <v>38911.78</v>
      </c>
      <c r="H25" s="24">
        <v>1.47</v>
      </c>
      <c r="I25" s="31"/>
      <c r="J25" s="31"/>
      <c r="K25" s="35"/>
    </row>
    <row r="26" spans="2:11" x14ac:dyDescent="0.25">
      <c r="B26" s="8" t="s">
        <v>83</v>
      </c>
      <c r="C26" s="57" t="s">
        <v>84</v>
      </c>
      <c r="D26" s="54" t="s">
        <v>85</v>
      </c>
      <c r="E26" s="6" t="s">
        <v>53</v>
      </c>
      <c r="F26" s="19">
        <v>5292959</v>
      </c>
      <c r="G26" s="24">
        <v>33983.440000000002</v>
      </c>
      <c r="H26" s="24">
        <v>1.28</v>
      </c>
      <c r="I26" s="31"/>
      <c r="J26" s="31"/>
      <c r="K26" s="35"/>
    </row>
    <row r="27" spans="2:11" x14ac:dyDescent="0.25">
      <c r="B27" s="8" t="s">
        <v>170</v>
      </c>
      <c r="C27" s="57" t="s">
        <v>171</v>
      </c>
      <c r="D27" s="54" t="s">
        <v>172</v>
      </c>
      <c r="E27" s="6" t="s">
        <v>173</v>
      </c>
      <c r="F27" s="19">
        <v>18247500</v>
      </c>
      <c r="G27" s="24">
        <v>33128.339999999997</v>
      </c>
      <c r="H27" s="24">
        <v>1.25</v>
      </c>
      <c r="I27" s="31"/>
      <c r="J27" s="31"/>
      <c r="K27" s="35"/>
    </row>
    <row r="28" spans="2:11" x14ac:dyDescent="0.25">
      <c r="B28" s="8" t="s">
        <v>907</v>
      </c>
      <c r="C28" s="57" t="s">
        <v>908</v>
      </c>
      <c r="D28" s="54" t="s">
        <v>909</v>
      </c>
      <c r="E28" s="6" t="s">
        <v>290</v>
      </c>
      <c r="F28" s="19">
        <v>40536791</v>
      </c>
      <c r="G28" s="24">
        <v>26186.77</v>
      </c>
      <c r="H28" s="24">
        <v>0.99</v>
      </c>
      <c r="I28" s="31"/>
      <c r="J28" s="31"/>
      <c r="K28" s="35"/>
    </row>
    <row r="29" spans="2:11" x14ac:dyDescent="0.25">
      <c r="B29" s="8" t="s">
        <v>157</v>
      </c>
      <c r="C29" s="57" t="s">
        <v>158</v>
      </c>
      <c r="D29" s="54" t="s">
        <v>159</v>
      </c>
      <c r="E29" s="6" t="s">
        <v>135</v>
      </c>
      <c r="F29" s="19">
        <v>2048549</v>
      </c>
      <c r="G29" s="24">
        <v>25531.07</v>
      </c>
      <c r="H29" s="24">
        <v>0.96</v>
      </c>
      <c r="I29" s="31"/>
      <c r="J29" s="31"/>
      <c r="K29" s="35"/>
    </row>
    <row r="30" spans="2:11" x14ac:dyDescent="0.25">
      <c r="B30" s="8" t="s">
        <v>760</v>
      </c>
      <c r="C30" s="57" t="s">
        <v>761</v>
      </c>
      <c r="D30" s="54" t="s">
        <v>762</v>
      </c>
      <c r="E30" s="6" t="s">
        <v>318</v>
      </c>
      <c r="F30" s="19">
        <v>2242500</v>
      </c>
      <c r="G30" s="24">
        <v>25065.54</v>
      </c>
      <c r="H30" s="24">
        <v>0.95</v>
      </c>
      <c r="I30" s="31"/>
      <c r="J30" s="31"/>
      <c r="K30" s="35"/>
    </row>
    <row r="31" spans="2:11" x14ac:dyDescent="0.25">
      <c r="B31" s="8" t="s">
        <v>858</v>
      </c>
      <c r="C31" s="57" t="s">
        <v>859</v>
      </c>
      <c r="D31" s="54" t="s">
        <v>860</v>
      </c>
      <c r="E31" s="6" t="s">
        <v>135</v>
      </c>
      <c r="F31" s="19">
        <v>10021205</v>
      </c>
      <c r="G31" s="24">
        <v>25017.94</v>
      </c>
      <c r="H31" s="24">
        <v>0.94</v>
      </c>
      <c r="I31" s="31"/>
      <c r="J31" s="31"/>
      <c r="K31" s="35"/>
    </row>
    <row r="32" spans="2:11" x14ac:dyDescent="0.25">
      <c r="B32" s="8" t="s">
        <v>109</v>
      </c>
      <c r="C32" s="57" t="s">
        <v>110</v>
      </c>
      <c r="D32" s="54" t="s">
        <v>111</v>
      </c>
      <c r="E32" s="6" t="s">
        <v>112</v>
      </c>
      <c r="F32" s="19">
        <v>3880000</v>
      </c>
      <c r="G32" s="24">
        <v>25006.6</v>
      </c>
      <c r="H32" s="24">
        <v>0.94</v>
      </c>
      <c r="I32" s="31"/>
      <c r="J32" s="31"/>
      <c r="K32" s="35"/>
    </row>
    <row r="33" spans="2:11" x14ac:dyDescent="0.25">
      <c r="B33" s="8" t="s">
        <v>117</v>
      </c>
      <c r="C33" s="57" t="s">
        <v>118</v>
      </c>
      <c r="D33" s="54" t="s">
        <v>119</v>
      </c>
      <c r="E33" s="6" t="s">
        <v>120</v>
      </c>
      <c r="F33" s="19">
        <v>723007</v>
      </c>
      <c r="G33" s="24">
        <v>23172.37</v>
      </c>
      <c r="H33" s="24">
        <v>0.88</v>
      </c>
      <c r="I33" s="31"/>
      <c r="J33" s="31"/>
      <c r="K33" s="35"/>
    </row>
    <row r="34" spans="2:11" x14ac:dyDescent="0.25">
      <c r="B34" s="8" t="s">
        <v>412</v>
      </c>
      <c r="C34" s="57" t="s">
        <v>413</v>
      </c>
      <c r="D34" s="54" t="s">
        <v>414</v>
      </c>
      <c r="E34" s="6" t="s">
        <v>244</v>
      </c>
      <c r="F34" s="19">
        <v>4309217</v>
      </c>
      <c r="G34" s="24">
        <v>23047.85</v>
      </c>
      <c r="H34" s="24">
        <v>0.87</v>
      </c>
      <c r="I34" s="31"/>
      <c r="J34" s="31"/>
      <c r="K34" s="35"/>
    </row>
    <row r="35" spans="2:11" x14ac:dyDescent="0.25">
      <c r="B35" s="8" t="s">
        <v>561</v>
      </c>
      <c r="C35" s="57" t="s">
        <v>562</v>
      </c>
      <c r="D35" s="54" t="s">
        <v>563</v>
      </c>
      <c r="E35" s="6" t="s">
        <v>290</v>
      </c>
      <c r="F35" s="19">
        <v>9417600</v>
      </c>
      <c r="G35" s="24">
        <v>22338.55</v>
      </c>
      <c r="H35" s="24">
        <v>0.84</v>
      </c>
      <c r="I35" s="31"/>
      <c r="J35" s="31"/>
      <c r="K35" s="35"/>
    </row>
    <row r="36" spans="2:11" x14ac:dyDescent="0.25">
      <c r="B36" s="8" t="s">
        <v>368</v>
      </c>
      <c r="C36" s="57" t="s">
        <v>369</v>
      </c>
      <c r="D36" s="54" t="s">
        <v>370</v>
      </c>
      <c r="E36" s="6" t="s">
        <v>371</v>
      </c>
      <c r="F36" s="19">
        <v>10000000</v>
      </c>
      <c r="G36" s="24">
        <v>22265</v>
      </c>
      <c r="H36" s="24">
        <v>0.84</v>
      </c>
      <c r="I36" s="31"/>
      <c r="J36" s="31"/>
      <c r="K36" s="35"/>
    </row>
    <row r="37" spans="2:11" x14ac:dyDescent="0.25">
      <c r="B37" s="8" t="s">
        <v>216</v>
      </c>
      <c r="C37" s="57" t="s">
        <v>217</v>
      </c>
      <c r="D37" s="54" t="s">
        <v>218</v>
      </c>
      <c r="E37" s="6" t="s">
        <v>92</v>
      </c>
      <c r="F37" s="19">
        <v>4806020</v>
      </c>
      <c r="G37" s="24">
        <v>22208.62</v>
      </c>
      <c r="H37" s="24">
        <v>0.84</v>
      </c>
      <c r="I37" s="31"/>
      <c r="J37" s="31"/>
      <c r="K37" s="35"/>
    </row>
    <row r="38" spans="2:11" x14ac:dyDescent="0.25">
      <c r="B38" s="8" t="s">
        <v>916</v>
      </c>
      <c r="C38" s="57" t="s">
        <v>917</v>
      </c>
      <c r="D38" s="54" t="s">
        <v>918</v>
      </c>
      <c r="E38" s="6" t="s">
        <v>190</v>
      </c>
      <c r="F38" s="19">
        <v>21008663</v>
      </c>
      <c r="G38" s="24">
        <v>21806.99</v>
      </c>
      <c r="H38" s="24">
        <v>0.82</v>
      </c>
      <c r="I38" s="31"/>
      <c r="J38" s="31"/>
      <c r="K38" s="35"/>
    </row>
    <row r="39" spans="2:11" x14ac:dyDescent="0.25">
      <c r="B39" s="8" t="s">
        <v>418</v>
      </c>
      <c r="C39" s="57" t="s">
        <v>419</v>
      </c>
      <c r="D39" s="54" t="s">
        <v>420</v>
      </c>
      <c r="E39" s="6" t="s">
        <v>421</v>
      </c>
      <c r="F39" s="19">
        <v>10000000</v>
      </c>
      <c r="G39" s="24">
        <v>20505</v>
      </c>
      <c r="H39" s="24">
        <v>0.77</v>
      </c>
      <c r="I39" s="31"/>
      <c r="J39" s="31"/>
      <c r="K39" s="35"/>
    </row>
    <row r="40" spans="2:11" x14ac:dyDescent="0.25">
      <c r="B40" s="8" t="s">
        <v>334</v>
      </c>
      <c r="C40" s="57" t="s">
        <v>335</v>
      </c>
      <c r="D40" s="54" t="s">
        <v>336</v>
      </c>
      <c r="E40" s="6" t="s">
        <v>57</v>
      </c>
      <c r="F40" s="19">
        <v>1383601</v>
      </c>
      <c r="G40" s="24">
        <v>20284.97</v>
      </c>
      <c r="H40" s="24">
        <v>0.77</v>
      </c>
      <c r="I40" s="31"/>
      <c r="J40" s="31"/>
      <c r="K40" s="35"/>
    </row>
    <row r="41" spans="2:11" x14ac:dyDescent="0.25">
      <c r="B41" s="8" t="s">
        <v>558</v>
      </c>
      <c r="C41" s="57" t="s">
        <v>559</v>
      </c>
      <c r="D41" s="54" t="s">
        <v>560</v>
      </c>
      <c r="E41" s="6" t="s">
        <v>244</v>
      </c>
      <c r="F41" s="19">
        <v>2418084</v>
      </c>
      <c r="G41" s="24">
        <v>20130.55</v>
      </c>
      <c r="H41" s="24">
        <v>0.76</v>
      </c>
      <c r="I41" s="31"/>
      <c r="J41" s="31"/>
      <c r="K41" s="35"/>
    </row>
    <row r="42" spans="2:11" x14ac:dyDescent="0.25">
      <c r="B42" s="8" t="s">
        <v>89</v>
      </c>
      <c r="C42" s="57" t="s">
        <v>90</v>
      </c>
      <c r="D42" s="54" t="s">
        <v>91</v>
      </c>
      <c r="E42" s="6" t="s">
        <v>92</v>
      </c>
      <c r="F42" s="19">
        <v>753000</v>
      </c>
      <c r="G42" s="24">
        <v>20059.54</v>
      </c>
      <c r="H42" s="24">
        <v>0.76</v>
      </c>
      <c r="I42" s="31"/>
      <c r="J42" s="31"/>
      <c r="K42" s="35"/>
    </row>
    <row r="43" spans="2:11" x14ac:dyDescent="0.25">
      <c r="B43" s="8" t="s">
        <v>58</v>
      </c>
      <c r="C43" s="57" t="s">
        <v>59</v>
      </c>
      <c r="D43" s="54" t="s">
        <v>60</v>
      </c>
      <c r="E43" s="6" t="s">
        <v>57</v>
      </c>
      <c r="F43" s="19">
        <v>518112</v>
      </c>
      <c r="G43" s="24">
        <v>19654.060000000001</v>
      </c>
      <c r="H43" s="24">
        <v>0.74</v>
      </c>
      <c r="I43" s="31"/>
      <c r="J43" s="31"/>
      <c r="K43" s="35"/>
    </row>
    <row r="44" spans="2:11" x14ac:dyDescent="0.25">
      <c r="B44" s="8" t="s">
        <v>919</v>
      </c>
      <c r="C44" s="57" t="s">
        <v>920</v>
      </c>
      <c r="D44" s="54" t="s">
        <v>921</v>
      </c>
      <c r="E44" s="6" t="s">
        <v>100</v>
      </c>
      <c r="F44" s="19">
        <v>1578981</v>
      </c>
      <c r="G44" s="24">
        <v>17580.37</v>
      </c>
      <c r="H44" s="24">
        <v>0.66</v>
      </c>
      <c r="I44" s="31"/>
      <c r="J44" s="31"/>
      <c r="K44" s="35"/>
    </row>
    <row r="45" spans="2:11" x14ac:dyDescent="0.25">
      <c r="B45" s="8" t="s">
        <v>97</v>
      </c>
      <c r="C45" s="57" t="s">
        <v>98</v>
      </c>
      <c r="D45" s="54" t="s">
        <v>99</v>
      </c>
      <c r="E45" s="6" t="s">
        <v>100</v>
      </c>
      <c r="F45" s="19">
        <v>859400</v>
      </c>
      <c r="G45" s="24">
        <v>16878.189999999999</v>
      </c>
      <c r="H45" s="24">
        <v>0.64</v>
      </c>
      <c r="I45" s="31"/>
      <c r="J45" s="31"/>
      <c r="K45" s="35"/>
    </row>
    <row r="46" spans="2:11" x14ac:dyDescent="0.25">
      <c r="B46" s="8" t="s">
        <v>425</v>
      </c>
      <c r="C46" s="57" t="s">
        <v>426</v>
      </c>
      <c r="D46" s="54" t="s">
        <v>427</v>
      </c>
      <c r="E46" s="6" t="s">
        <v>197</v>
      </c>
      <c r="F46" s="19">
        <v>3655400</v>
      </c>
      <c r="G46" s="24">
        <v>16473.060000000001</v>
      </c>
      <c r="H46" s="24">
        <v>0.62</v>
      </c>
      <c r="I46" s="31"/>
      <c r="J46" s="31"/>
      <c r="K46" s="35"/>
    </row>
    <row r="47" spans="2:11" x14ac:dyDescent="0.25">
      <c r="B47" s="8" t="s">
        <v>241</v>
      </c>
      <c r="C47" s="57" t="s">
        <v>242</v>
      </c>
      <c r="D47" s="54" t="s">
        <v>243</v>
      </c>
      <c r="E47" s="6" t="s">
        <v>244</v>
      </c>
      <c r="F47" s="19">
        <v>1134750</v>
      </c>
      <c r="G47" s="24">
        <v>16256.43</v>
      </c>
      <c r="H47" s="24">
        <v>0.61</v>
      </c>
      <c r="I47" s="31"/>
      <c r="J47" s="31"/>
      <c r="K47" s="35"/>
    </row>
    <row r="48" spans="2:11" x14ac:dyDescent="0.25">
      <c r="B48" s="8" t="s">
        <v>86</v>
      </c>
      <c r="C48" s="57" t="s">
        <v>87</v>
      </c>
      <c r="D48" s="54" t="s">
        <v>88</v>
      </c>
      <c r="E48" s="6" t="s">
        <v>78</v>
      </c>
      <c r="F48" s="19">
        <v>155000</v>
      </c>
      <c r="G48" s="24">
        <v>15968.64</v>
      </c>
      <c r="H48" s="24">
        <v>0.6</v>
      </c>
      <c r="I48" s="31"/>
      <c r="J48" s="31"/>
      <c r="K48" s="35"/>
    </row>
    <row r="49" spans="2:11" x14ac:dyDescent="0.25">
      <c r="B49" s="8" t="s">
        <v>238</v>
      </c>
      <c r="C49" s="57" t="s">
        <v>239</v>
      </c>
      <c r="D49" s="54" t="s">
        <v>240</v>
      </c>
      <c r="E49" s="6" t="s">
        <v>190</v>
      </c>
      <c r="F49" s="19">
        <v>4000000</v>
      </c>
      <c r="G49" s="24">
        <v>15570</v>
      </c>
      <c r="H49" s="24">
        <v>0.59</v>
      </c>
      <c r="I49" s="31"/>
      <c r="J49" s="31"/>
      <c r="K49" s="35"/>
    </row>
    <row r="50" spans="2:11" x14ac:dyDescent="0.25">
      <c r="B50" s="8" t="s">
        <v>1964</v>
      </c>
      <c r="C50" s="57" t="s">
        <v>1965</v>
      </c>
      <c r="D50" s="54" t="s">
        <v>1966</v>
      </c>
      <c r="E50" s="6" t="s">
        <v>290</v>
      </c>
      <c r="F50" s="19">
        <v>4350375</v>
      </c>
      <c r="G50" s="24">
        <v>14449.77</v>
      </c>
      <c r="H50" s="24">
        <v>0.55000000000000004</v>
      </c>
      <c r="I50" s="31"/>
      <c r="J50" s="31"/>
      <c r="K50" s="35"/>
    </row>
    <row r="51" spans="2:11" x14ac:dyDescent="0.25">
      <c r="B51" s="8" t="s">
        <v>977</v>
      </c>
      <c r="C51" s="57" t="s">
        <v>978</v>
      </c>
      <c r="D51" s="54" t="s">
        <v>979</v>
      </c>
      <c r="E51" s="6" t="s">
        <v>74</v>
      </c>
      <c r="F51" s="19">
        <v>672125</v>
      </c>
      <c r="G51" s="24">
        <v>14348.52</v>
      </c>
      <c r="H51" s="24">
        <v>0.54</v>
      </c>
      <c r="I51" s="31"/>
      <c r="J51" s="31"/>
      <c r="K51" s="35"/>
    </row>
    <row r="52" spans="2:11" x14ac:dyDescent="0.25">
      <c r="B52" s="8" t="s">
        <v>543</v>
      </c>
      <c r="C52" s="57" t="s">
        <v>544</v>
      </c>
      <c r="D52" s="54" t="s">
        <v>545</v>
      </c>
      <c r="E52" s="6" t="s">
        <v>190</v>
      </c>
      <c r="F52" s="19">
        <v>450750</v>
      </c>
      <c r="G52" s="24">
        <v>13374.2</v>
      </c>
      <c r="H52" s="24">
        <v>0.51</v>
      </c>
      <c r="I52" s="31"/>
      <c r="J52" s="31"/>
      <c r="K52" s="35"/>
    </row>
    <row r="53" spans="2:11" x14ac:dyDescent="0.25">
      <c r="B53" s="8" t="s">
        <v>356</v>
      </c>
      <c r="C53" s="57" t="s">
        <v>357</v>
      </c>
      <c r="D53" s="54" t="s">
        <v>358</v>
      </c>
      <c r="E53" s="6" t="s">
        <v>57</v>
      </c>
      <c r="F53" s="19">
        <v>2771349</v>
      </c>
      <c r="G53" s="24">
        <v>13061.37</v>
      </c>
      <c r="H53" s="24">
        <v>0.49</v>
      </c>
      <c r="I53" s="31"/>
      <c r="J53" s="31"/>
      <c r="K53" s="35"/>
    </row>
    <row r="54" spans="2:11" x14ac:dyDescent="0.25">
      <c r="B54" s="8" t="s">
        <v>465</v>
      </c>
      <c r="C54" s="57" t="s">
        <v>466</v>
      </c>
      <c r="D54" s="54" t="s">
        <v>467</v>
      </c>
      <c r="E54" s="6" t="s">
        <v>244</v>
      </c>
      <c r="F54" s="19">
        <v>821360</v>
      </c>
      <c r="G54" s="24">
        <v>11664.13</v>
      </c>
      <c r="H54" s="24">
        <v>0.44</v>
      </c>
      <c r="I54" s="31"/>
      <c r="J54" s="31"/>
      <c r="K54" s="35"/>
    </row>
    <row r="55" spans="2:11" x14ac:dyDescent="0.25">
      <c r="B55" s="8" t="s">
        <v>769</v>
      </c>
      <c r="C55" s="57" t="s">
        <v>770</v>
      </c>
      <c r="D55" s="54" t="s">
        <v>771</v>
      </c>
      <c r="E55" s="6" t="s">
        <v>152</v>
      </c>
      <c r="F55" s="19">
        <v>827306</v>
      </c>
      <c r="G55" s="24">
        <v>10355.39</v>
      </c>
      <c r="H55" s="24">
        <v>0.39</v>
      </c>
      <c r="I55" s="31"/>
      <c r="J55" s="31"/>
      <c r="K55" s="35"/>
    </row>
    <row r="56" spans="2:11" x14ac:dyDescent="0.25">
      <c r="B56" s="8" t="s">
        <v>294</v>
      </c>
      <c r="C56" s="57" t="s">
        <v>295</v>
      </c>
      <c r="D56" s="54" t="s">
        <v>296</v>
      </c>
      <c r="E56" s="6" t="s">
        <v>190</v>
      </c>
      <c r="F56" s="19">
        <v>1199187</v>
      </c>
      <c r="G56" s="24">
        <v>10308.81</v>
      </c>
      <c r="H56" s="24">
        <v>0.39</v>
      </c>
      <c r="I56" s="31"/>
      <c r="J56" s="31"/>
      <c r="K56" s="35"/>
    </row>
    <row r="57" spans="2:11" x14ac:dyDescent="0.25">
      <c r="B57" s="8" t="s">
        <v>415</v>
      </c>
      <c r="C57" s="57" t="s">
        <v>416</v>
      </c>
      <c r="D57" s="54" t="s">
        <v>417</v>
      </c>
      <c r="E57" s="6" t="s">
        <v>135</v>
      </c>
      <c r="F57" s="19">
        <v>639200</v>
      </c>
      <c r="G57" s="24">
        <v>8456.2999999999993</v>
      </c>
      <c r="H57" s="24">
        <v>0.32</v>
      </c>
      <c r="I57" s="31"/>
      <c r="J57" s="31"/>
      <c r="K57" s="35"/>
    </row>
    <row r="58" spans="2:11" x14ac:dyDescent="0.25">
      <c r="B58" s="8" t="s">
        <v>129</v>
      </c>
      <c r="C58" s="57" t="s">
        <v>130</v>
      </c>
      <c r="D58" s="54" t="s">
        <v>131</v>
      </c>
      <c r="E58" s="6" t="s">
        <v>53</v>
      </c>
      <c r="F58" s="19">
        <v>400000</v>
      </c>
      <c r="G58" s="24">
        <v>7632.4</v>
      </c>
      <c r="H58" s="24">
        <v>0.28999999999999998</v>
      </c>
      <c r="I58" s="31"/>
      <c r="J58" s="31"/>
      <c r="K58" s="35"/>
    </row>
    <row r="59" spans="2:11" x14ac:dyDescent="0.25">
      <c r="B59" s="8" t="s">
        <v>226</v>
      </c>
      <c r="C59" s="57" t="s">
        <v>227</v>
      </c>
      <c r="D59" s="54" t="s">
        <v>228</v>
      </c>
      <c r="E59" s="6" t="s">
        <v>74</v>
      </c>
      <c r="F59" s="19">
        <v>325000</v>
      </c>
      <c r="G59" s="24">
        <v>7186.56</v>
      </c>
      <c r="H59" s="24">
        <v>0.27</v>
      </c>
      <c r="I59" s="31"/>
      <c r="J59" s="31"/>
      <c r="K59" s="35"/>
    </row>
    <row r="60" spans="2:11" x14ac:dyDescent="0.25">
      <c r="B60" s="8" t="s">
        <v>54</v>
      </c>
      <c r="C60" s="57" t="s">
        <v>55</v>
      </c>
      <c r="D60" s="54" t="s">
        <v>56</v>
      </c>
      <c r="E60" s="6" t="s">
        <v>57</v>
      </c>
      <c r="F60" s="19">
        <v>435490</v>
      </c>
      <c r="G60" s="24">
        <v>6719.18</v>
      </c>
      <c r="H60" s="24">
        <v>0.25</v>
      </c>
      <c r="I60" s="31"/>
      <c r="J60" s="31"/>
      <c r="K60" s="35"/>
    </row>
    <row r="61" spans="2:11" x14ac:dyDescent="0.25">
      <c r="B61" s="8" t="s">
        <v>485</v>
      </c>
      <c r="C61" s="57" t="s">
        <v>486</v>
      </c>
      <c r="D61" s="54" t="s">
        <v>487</v>
      </c>
      <c r="E61" s="6" t="s">
        <v>96</v>
      </c>
      <c r="F61" s="19">
        <v>2041021</v>
      </c>
      <c r="G61" s="24">
        <v>4754.5600000000004</v>
      </c>
      <c r="H61" s="24">
        <v>0.18</v>
      </c>
      <c r="I61" s="31"/>
      <c r="J61" s="31"/>
      <c r="K61" s="35"/>
    </row>
    <row r="62" spans="2:11" x14ac:dyDescent="0.25">
      <c r="B62" s="8" t="s">
        <v>967</v>
      </c>
      <c r="C62" s="57" t="s">
        <v>968</v>
      </c>
      <c r="D62" s="54" t="s">
        <v>969</v>
      </c>
      <c r="E62" s="6" t="s">
        <v>96</v>
      </c>
      <c r="F62" s="19">
        <v>266590</v>
      </c>
      <c r="G62" s="24">
        <v>4494.17</v>
      </c>
      <c r="H62" s="24">
        <v>0.17</v>
      </c>
      <c r="I62" s="31"/>
      <c r="J62" s="31"/>
      <c r="K62" s="35"/>
    </row>
    <row r="63" spans="2:11" x14ac:dyDescent="0.25">
      <c r="B63" s="8" t="s">
        <v>974</v>
      </c>
      <c r="C63" s="57" t="s">
        <v>975</v>
      </c>
      <c r="D63" s="54" t="s">
        <v>976</v>
      </c>
      <c r="E63" s="6" t="s">
        <v>188</v>
      </c>
      <c r="F63" s="19">
        <v>496800</v>
      </c>
      <c r="G63" s="24">
        <v>4373.08</v>
      </c>
      <c r="H63" s="24">
        <v>0.17</v>
      </c>
      <c r="I63" s="31"/>
      <c r="J63" s="31"/>
      <c r="K63" s="35"/>
    </row>
    <row r="64" spans="2:11" x14ac:dyDescent="0.25">
      <c r="B64" s="8" t="s">
        <v>540</v>
      </c>
      <c r="C64" s="57" t="s">
        <v>541</v>
      </c>
      <c r="D64" s="54" t="s">
        <v>542</v>
      </c>
      <c r="E64" s="6" t="s">
        <v>96</v>
      </c>
      <c r="F64" s="19">
        <v>49105</v>
      </c>
      <c r="G64" s="24">
        <v>3598.29</v>
      </c>
      <c r="H64" s="24">
        <v>0.14000000000000001</v>
      </c>
      <c r="I64" s="31"/>
      <c r="J64" s="31"/>
      <c r="K64" s="35"/>
    </row>
    <row r="65" spans="2:11" x14ac:dyDescent="0.25">
      <c r="B65" s="8" t="s">
        <v>1901</v>
      </c>
      <c r="C65" s="57" t="s">
        <v>1216</v>
      </c>
      <c r="D65" s="54" t="s">
        <v>1902</v>
      </c>
      <c r="E65" s="6" t="s">
        <v>53</v>
      </c>
      <c r="F65" s="19">
        <v>807300</v>
      </c>
      <c r="G65" s="24">
        <v>3531.94</v>
      </c>
      <c r="H65" s="24">
        <v>0.13</v>
      </c>
      <c r="I65" s="31"/>
      <c r="J65" s="31"/>
      <c r="K65" s="35"/>
    </row>
    <row r="66" spans="2:11" x14ac:dyDescent="0.25">
      <c r="B66" s="8" t="s">
        <v>959</v>
      </c>
      <c r="C66" s="57" t="s">
        <v>960</v>
      </c>
      <c r="D66" s="54" t="s">
        <v>961</v>
      </c>
      <c r="E66" s="6" t="s">
        <v>104</v>
      </c>
      <c r="F66" s="19">
        <v>76000</v>
      </c>
      <c r="G66" s="24">
        <v>2585.8200000000002</v>
      </c>
      <c r="H66" s="24">
        <v>0.1</v>
      </c>
      <c r="I66" s="31"/>
      <c r="J66" s="31"/>
      <c r="K66" s="35"/>
    </row>
    <row r="67" spans="2:11" x14ac:dyDescent="0.25">
      <c r="B67" s="8" t="s">
        <v>475</v>
      </c>
      <c r="C67" s="57" t="s">
        <v>476</v>
      </c>
      <c r="D67" s="54" t="s">
        <v>477</v>
      </c>
      <c r="E67" s="6" t="s">
        <v>112</v>
      </c>
      <c r="F67" s="19">
        <v>763200</v>
      </c>
      <c r="G67" s="24">
        <v>2425.83</v>
      </c>
      <c r="H67" s="24">
        <v>0.09</v>
      </c>
      <c r="I67" s="31"/>
      <c r="J67" s="31"/>
      <c r="K67" s="35"/>
    </row>
    <row r="68" spans="2:11" x14ac:dyDescent="0.25">
      <c r="B68" s="8" t="s">
        <v>219</v>
      </c>
      <c r="C68" s="57" t="s">
        <v>220</v>
      </c>
      <c r="D68" s="54" t="s">
        <v>221</v>
      </c>
      <c r="E68" s="6" t="s">
        <v>74</v>
      </c>
      <c r="F68" s="19">
        <v>7575</v>
      </c>
      <c r="G68" s="24">
        <v>2170.4899999999998</v>
      </c>
      <c r="H68" s="24">
        <v>0.08</v>
      </c>
      <c r="I68" s="31"/>
      <c r="J68" s="31"/>
      <c r="K68" s="35"/>
    </row>
    <row r="69" spans="2:11" x14ac:dyDescent="0.25">
      <c r="B69" s="8" t="s">
        <v>884</v>
      </c>
      <c r="C69" s="57" t="s">
        <v>706</v>
      </c>
      <c r="D69" s="54" t="s">
        <v>885</v>
      </c>
      <c r="E69" s="6" t="s">
        <v>53</v>
      </c>
      <c r="F69" s="19">
        <v>1220000</v>
      </c>
      <c r="G69" s="24">
        <v>1905.03</v>
      </c>
      <c r="H69" s="24">
        <v>7.0000000000000007E-2</v>
      </c>
      <c r="I69" s="31"/>
      <c r="J69" s="31"/>
      <c r="K69" s="35"/>
    </row>
    <row r="70" spans="2:11" x14ac:dyDescent="0.25">
      <c r="B70" s="8" t="s">
        <v>987</v>
      </c>
      <c r="C70" s="57" t="s">
        <v>988</v>
      </c>
      <c r="D70" s="54" t="s">
        <v>989</v>
      </c>
      <c r="E70" s="6" t="s">
        <v>135</v>
      </c>
      <c r="F70" s="19">
        <v>24550</v>
      </c>
      <c r="G70" s="24">
        <v>1423.38</v>
      </c>
      <c r="H70" s="24">
        <v>0.05</v>
      </c>
      <c r="I70" s="31"/>
      <c r="J70" s="31"/>
      <c r="K70" s="35"/>
    </row>
    <row r="71" spans="2:11" x14ac:dyDescent="0.25">
      <c r="B71" s="8" t="s">
        <v>482</v>
      </c>
      <c r="C71" s="57" t="s">
        <v>483</v>
      </c>
      <c r="D71" s="54" t="s">
        <v>484</v>
      </c>
      <c r="E71" s="6" t="s">
        <v>104</v>
      </c>
      <c r="F71" s="19">
        <v>302546</v>
      </c>
      <c r="G71" s="24">
        <v>940.62</v>
      </c>
      <c r="H71" s="24">
        <v>0.04</v>
      </c>
      <c r="I71" s="31"/>
      <c r="J71" s="31"/>
      <c r="K71" s="35"/>
    </row>
    <row r="72" spans="2:11" x14ac:dyDescent="0.25">
      <c r="B72" s="8" t="s">
        <v>284</v>
      </c>
      <c r="C72" s="57" t="s">
        <v>285</v>
      </c>
      <c r="D72" s="54" t="s">
        <v>286</v>
      </c>
      <c r="E72" s="6" t="s">
        <v>244</v>
      </c>
      <c r="F72" s="19">
        <v>101200</v>
      </c>
      <c r="G72" s="24">
        <v>654.46</v>
      </c>
      <c r="H72" s="24">
        <v>0.02</v>
      </c>
      <c r="I72" s="31"/>
      <c r="J72" s="31"/>
      <c r="K72" s="35"/>
    </row>
    <row r="73" spans="2:11" x14ac:dyDescent="0.25">
      <c r="B73" s="8" t="s">
        <v>924</v>
      </c>
      <c r="C73" s="57" t="s">
        <v>925</v>
      </c>
      <c r="D73" s="54" t="s">
        <v>926</v>
      </c>
      <c r="E73" s="6" t="s">
        <v>120</v>
      </c>
      <c r="F73" s="19">
        <v>315000</v>
      </c>
      <c r="G73" s="24">
        <v>529.20000000000005</v>
      </c>
      <c r="H73" s="24">
        <v>0.02</v>
      </c>
      <c r="I73" s="31"/>
      <c r="J73" s="31"/>
      <c r="K73" s="35"/>
    </row>
    <row r="74" spans="2:11" x14ac:dyDescent="0.25">
      <c r="B74" s="8" t="s">
        <v>1866</v>
      </c>
      <c r="C74" s="57" t="s">
        <v>1867</v>
      </c>
      <c r="D74" s="54" t="s">
        <v>1868</v>
      </c>
      <c r="E74" s="6" t="s">
        <v>197</v>
      </c>
      <c r="F74" s="19">
        <v>110700</v>
      </c>
      <c r="G74" s="24">
        <v>441.58</v>
      </c>
      <c r="H74" s="24">
        <v>0.02</v>
      </c>
      <c r="I74" s="31"/>
      <c r="J74" s="31"/>
      <c r="K74" s="35"/>
    </row>
    <row r="75" spans="2:11" x14ac:dyDescent="0.25">
      <c r="B75" s="8" t="s">
        <v>309</v>
      </c>
      <c r="C75" s="57" t="s">
        <v>310</v>
      </c>
      <c r="D75" s="54" t="s">
        <v>311</v>
      </c>
      <c r="E75" s="6" t="s">
        <v>53</v>
      </c>
      <c r="F75" s="19">
        <v>114075</v>
      </c>
      <c r="G75" s="24">
        <v>263.63</v>
      </c>
      <c r="H75" s="24">
        <v>0.01</v>
      </c>
      <c r="I75" s="31"/>
      <c r="J75" s="31"/>
      <c r="K75" s="35"/>
    </row>
    <row r="76" spans="2:11" x14ac:dyDescent="0.25">
      <c r="B76" s="8" t="s">
        <v>993</v>
      </c>
      <c r="C76" s="57" t="s">
        <v>994</v>
      </c>
      <c r="D76" s="54" t="s">
        <v>995</v>
      </c>
      <c r="E76" s="6" t="s">
        <v>225</v>
      </c>
      <c r="F76" s="19">
        <v>4375</v>
      </c>
      <c r="G76" s="24">
        <v>249.55</v>
      </c>
      <c r="H76" s="24">
        <v>0.01</v>
      </c>
      <c r="I76" s="31"/>
      <c r="J76" s="31"/>
      <c r="K76" s="35"/>
    </row>
    <row r="77" spans="2:11" x14ac:dyDescent="0.25">
      <c r="B77" s="8" t="s">
        <v>849</v>
      </c>
      <c r="C77" s="57" t="s">
        <v>850</v>
      </c>
      <c r="D77" s="54" t="s">
        <v>851</v>
      </c>
      <c r="E77" s="6" t="s">
        <v>135</v>
      </c>
      <c r="F77" s="19">
        <v>20900</v>
      </c>
      <c r="G77" s="24">
        <v>226.56</v>
      </c>
      <c r="H77" s="24">
        <v>0.01</v>
      </c>
      <c r="I77" s="31"/>
      <c r="J77" s="31"/>
      <c r="K77" s="35"/>
    </row>
    <row r="78" spans="2:11" x14ac:dyDescent="0.25">
      <c r="B78" s="8" t="s">
        <v>2012</v>
      </c>
      <c r="C78" s="57" t="s">
        <v>2013</v>
      </c>
      <c r="D78" s="54" t="s">
        <v>2014</v>
      </c>
      <c r="E78" s="6" t="s">
        <v>53</v>
      </c>
      <c r="F78" s="19">
        <v>80000</v>
      </c>
      <c r="G78" s="24">
        <v>223.44</v>
      </c>
      <c r="H78" s="24">
        <v>0.01</v>
      </c>
      <c r="I78" s="31"/>
      <c r="J78" s="31"/>
      <c r="K78" s="35"/>
    </row>
    <row r="79" spans="2:11" x14ac:dyDescent="0.25">
      <c r="B79" s="8" t="s">
        <v>229</v>
      </c>
      <c r="C79" s="57" t="s">
        <v>230</v>
      </c>
      <c r="D79" s="54" t="s">
        <v>231</v>
      </c>
      <c r="E79" s="6" t="s">
        <v>57</v>
      </c>
      <c r="F79" s="19">
        <v>1200</v>
      </c>
      <c r="G79" s="24">
        <v>75.540000000000006</v>
      </c>
      <c r="H79" s="24" t="s">
        <v>4706</v>
      </c>
      <c r="I79" s="31"/>
      <c r="J79" s="31"/>
      <c r="K79" s="35"/>
    </row>
    <row r="80" spans="2:11" x14ac:dyDescent="0.25">
      <c r="C80" s="58" t="s">
        <v>39</v>
      </c>
      <c r="D80" s="54"/>
      <c r="E80" s="6"/>
      <c r="F80" s="19"/>
      <c r="G80" s="25">
        <v>1782713.7300000004</v>
      </c>
      <c r="H80" s="25">
        <v>67.29000000000002</v>
      </c>
      <c r="I80" s="31"/>
      <c r="J80" s="31"/>
      <c r="K80" s="35"/>
    </row>
    <row r="81" spans="2:11" x14ac:dyDescent="0.25">
      <c r="C81" s="57"/>
      <c r="D81" s="54"/>
      <c r="E81" s="6"/>
      <c r="F81" s="19"/>
      <c r="G81" s="24"/>
      <c r="H81" s="24"/>
      <c r="I81" s="31"/>
      <c r="J81" s="31"/>
      <c r="K81" s="35"/>
    </row>
    <row r="82" spans="2:11" x14ac:dyDescent="0.25">
      <c r="C82" s="58" t="s">
        <v>3</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9" t="s">
        <v>4</v>
      </c>
      <c r="D84" s="54"/>
      <c r="E84" s="6"/>
      <c r="F84" s="19"/>
      <c r="G84" s="24"/>
      <c r="H84" s="24"/>
      <c r="I84" s="31"/>
      <c r="J84" s="31"/>
      <c r="K84" s="35"/>
    </row>
    <row r="85" spans="2:11" x14ac:dyDescent="0.25">
      <c r="B85" s="8" t="s">
        <v>829</v>
      </c>
      <c r="C85" s="57" t="s">
        <v>830</v>
      </c>
      <c r="D85" s="54" t="s">
        <v>831</v>
      </c>
      <c r="E85" s="6" t="s">
        <v>124</v>
      </c>
      <c r="F85" s="19">
        <v>282000</v>
      </c>
      <c r="G85" s="24">
        <v>17703.34</v>
      </c>
      <c r="H85" s="24">
        <v>0.67</v>
      </c>
      <c r="I85" s="31"/>
      <c r="J85" s="31"/>
      <c r="K85" s="35"/>
    </row>
    <row r="86" spans="2:11" x14ac:dyDescent="0.25">
      <c r="B86" s="8" t="s">
        <v>826</v>
      </c>
      <c r="C86" s="57" t="s">
        <v>827</v>
      </c>
      <c r="D86" s="54" t="s">
        <v>828</v>
      </c>
      <c r="E86" s="6" t="s">
        <v>166</v>
      </c>
      <c r="F86" s="19">
        <v>27000</v>
      </c>
      <c r="G86" s="24">
        <v>10926.28</v>
      </c>
      <c r="H86" s="24">
        <v>0.41</v>
      </c>
      <c r="I86" s="31"/>
      <c r="J86" s="31"/>
      <c r="K86" s="35"/>
    </row>
    <row r="87" spans="2:11" x14ac:dyDescent="0.25">
      <c r="C87" s="58" t="s">
        <v>39</v>
      </c>
      <c r="D87" s="54"/>
      <c r="E87" s="6"/>
      <c r="F87" s="19"/>
      <c r="G87" s="25">
        <v>28629.62</v>
      </c>
      <c r="H87" s="25">
        <v>1.08</v>
      </c>
      <c r="I87" s="31"/>
      <c r="J87" s="31"/>
      <c r="K87" s="35"/>
    </row>
    <row r="88" spans="2:11" x14ac:dyDescent="0.25">
      <c r="C88" s="57"/>
      <c r="D88" s="54"/>
      <c r="E88" s="6"/>
      <c r="F88" s="19"/>
      <c r="G88" s="24"/>
      <c r="H88" s="24"/>
      <c r="I88" s="31"/>
      <c r="J88" s="31"/>
      <c r="K88" s="35"/>
    </row>
    <row r="89" spans="2:11" x14ac:dyDescent="0.25">
      <c r="C89" s="59" t="s">
        <v>571</v>
      </c>
      <c r="D89" s="54"/>
      <c r="E89" s="6"/>
      <c r="F89" s="19"/>
      <c r="G89" s="24"/>
      <c r="H89" s="24"/>
      <c r="I89" s="31"/>
      <c r="J89" s="31"/>
      <c r="K89" s="35"/>
    </row>
    <row r="90" spans="2:11" x14ac:dyDescent="0.25">
      <c r="B90" s="8" t="s">
        <v>2188</v>
      </c>
      <c r="C90" s="57" t="s">
        <v>2189</v>
      </c>
      <c r="D90" s="54" t="s">
        <v>2190</v>
      </c>
      <c r="E90" s="6" t="s">
        <v>575</v>
      </c>
      <c r="F90" s="19">
        <v>63160260</v>
      </c>
      <c r="G90" s="24">
        <v>74844.91</v>
      </c>
      <c r="H90" s="24">
        <v>2.83</v>
      </c>
      <c r="I90" s="31"/>
      <c r="J90" s="31"/>
      <c r="K90" s="35"/>
    </row>
    <row r="91" spans="2:11" x14ac:dyDescent="0.25">
      <c r="C91" s="58" t="s">
        <v>39</v>
      </c>
      <c r="D91" s="54"/>
      <c r="E91" s="6"/>
      <c r="F91" s="19"/>
      <c r="G91" s="25">
        <v>74844.91</v>
      </c>
      <c r="H91" s="25">
        <v>2.83</v>
      </c>
      <c r="I91" s="31"/>
      <c r="J91" s="31"/>
      <c r="K91" s="35"/>
    </row>
    <row r="92" spans="2:11" x14ac:dyDescent="0.25">
      <c r="C92" s="57"/>
      <c r="D92" s="54"/>
      <c r="E92" s="6"/>
      <c r="F92" s="19"/>
      <c r="G92" s="24"/>
      <c r="H92" s="24"/>
      <c r="I92" s="31"/>
      <c r="J92" s="31"/>
      <c r="K92" s="35"/>
    </row>
    <row r="93" spans="2:11" x14ac:dyDescent="0.25">
      <c r="C93" s="59" t="s">
        <v>567</v>
      </c>
      <c r="D93" s="54"/>
      <c r="E93" s="6"/>
      <c r="F93" s="19"/>
      <c r="G93" s="24"/>
      <c r="H93" s="24"/>
      <c r="I93" s="31"/>
      <c r="J93" s="31"/>
      <c r="K93" s="35"/>
    </row>
    <row r="94" spans="2:11" x14ac:dyDescent="0.25">
      <c r="B94" s="8" t="s">
        <v>568</v>
      </c>
      <c r="C94" s="57" t="s">
        <v>569</v>
      </c>
      <c r="D94" s="54" t="s">
        <v>570</v>
      </c>
      <c r="E94" s="6" t="s">
        <v>145</v>
      </c>
      <c r="F94" s="19">
        <v>8340000</v>
      </c>
      <c r="G94" s="24">
        <v>27075.81</v>
      </c>
      <c r="H94" s="24">
        <v>1.02</v>
      </c>
      <c r="I94" s="31"/>
      <c r="J94" s="31"/>
      <c r="K94" s="35"/>
    </row>
    <row r="95" spans="2:11" x14ac:dyDescent="0.25">
      <c r="C95" s="58" t="s">
        <v>39</v>
      </c>
      <c r="D95" s="54"/>
      <c r="E95" s="6"/>
      <c r="F95" s="19"/>
      <c r="G95" s="25">
        <v>27075.81</v>
      </c>
      <c r="H95" s="25">
        <v>1.02</v>
      </c>
      <c r="I95" s="31"/>
      <c r="J95" s="31"/>
      <c r="K95" s="35"/>
    </row>
    <row r="96" spans="2:11" x14ac:dyDescent="0.25">
      <c r="C96" s="57"/>
      <c r="D96" s="54"/>
      <c r="E96" s="6"/>
      <c r="F96" s="19"/>
      <c r="G96" s="24"/>
      <c r="H96" s="24"/>
      <c r="I96" s="31"/>
      <c r="J96" s="31"/>
      <c r="K96" s="35"/>
    </row>
    <row r="97" spans="1:11" x14ac:dyDescent="0.25">
      <c r="C97" s="59" t="s">
        <v>4712</v>
      </c>
      <c r="D97" s="54"/>
      <c r="E97" s="6"/>
      <c r="F97" s="19"/>
      <c r="G97" s="24"/>
      <c r="H97" s="24"/>
      <c r="I97" s="31"/>
      <c r="J97" s="31"/>
      <c r="K97" s="35"/>
    </row>
    <row r="98" spans="1:11" x14ac:dyDescent="0.25">
      <c r="B98" s="8" t="s">
        <v>1911</v>
      </c>
      <c r="C98" s="57" t="s">
        <v>94</v>
      </c>
      <c r="D98" s="54" t="s">
        <v>1912</v>
      </c>
      <c r="E98" s="6" t="s">
        <v>96</v>
      </c>
      <c r="F98" s="19">
        <v>54000</v>
      </c>
      <c r="G98" s="24">
        <v>55212.19</v>
      </c>
      <c r="H98" s="24">
        <v>2.09</v>
      </c>
      <c r="I98" s="31">
        <v>8.5221499999999999</v>
      </c>
      <c r="J98" s="31"/>
      <c r="K98" s="35" t="s">
        <v>580</v>
      </c>
    </row>
    <row r="99" spans="1:11" x14ac:dyDescent="0.25">
      <c r="C99" s="58" t="s">
        <v>39</v>
      </c>
      <c r="D99" s="54"/>
      <c r="E99" s="6"/>
      <c r="F99" s="19"/>
      <c r="G99" s="25">
        <v>55212.19</v>
      </c>
      <c r="H99" s="25">
        <v>2.09</v>
      </c>
      <c r="I99" s="31"/>
      <c r="J99" s="31"/>
      <c r="K99" s="35"/>
    </row>
    <row r="100" spans="1:11" x14ac:dyDescent="0.25">
      <c r="C100" s="57"/>
      <c r="D100" s="54"/>
      <c r="E100" s="6"/>
      <c r="F100" s="19"/>
      <c r="G100" s="24"/>
      <c r="H100" s="24"/>
      <c r="I100" s="31"/>
      <c r="J100" s="31"/>
      <c r="K100" s="35"/>
    </row>
    <row r="101" spans="1:11" x14ac:dyDescent="0.25">
      <c r="A101" s="10"/>
      <c r="B101" s="28"/>
      <c r="C101" s="58" t="s">
        <v>5</v>
      </c>
      <c r="D101" s="54"/>
      <c r="E101" s="6"/>
      <c r="F101" s="19"/>
      <c r="G101" s="24"/>
      <c r="H101" s="24"/>
      <c r="I101" s="31"/>
      <c r="J101" s="31"/>
      <c r="K101" s="35"/>
    </row>
    <row r="102" spans="1:11" x14ac:dyDescent="0.25">
      <c r="C102" s="59" t="s">
        <v>6</v>
      </c>
      <c r="D102" s="54"/>
      <c r="E102" s="6"/>
      <c r="F102" s="19"/>
      <c r="G102" s="24"/>
      <c r="H102" s="24"/>
      <c r="I102" s="31"/>
      <c r="J102" s="31"/>
      <c r="K102" s="35"/>
    </row>
    <row r="103" spans="1:11" x14ac:dyDescent="0.25">
      <c r="B103" s="8" t="s">
        <v>576</v>
      </c>
      <c r="C103" s="57" t="s">
        <v>577</v>
      </c>
      <c r="D103" s="54" t="s">
        <v>578</v>
      </c>
      <c r="E103" s="6" t="s">
        <v>579</v>
      </c>
      <c r="F103" s="19">
        <v>35000</v>
      </c>
      <c r="G103" s="24">
        <v>34813.769999999997</v>
      </c>
      <c r="H103" s="24">
        <v>1.31</v>
      </c>
      <c r="I103" s="31">
        <v>7.7850000000000001</v>
      </c>
      <c r="J103" s="31"/>
      <c r="K103" s="35" t="s">
        <v>580</v>
      </c>
    </row>
    <row r="104" spans="1:11" x14ac:dyDescent="0.25">
      <c r="B104" s="8" t="s">
        <v>581</v>
      </c>
      <c r="C104" s="57" t="s">
        <v>582</v>
      </c>
      <c r="D104" s="54" t="s">
        <v>583</v>
      </c>
      <c r="E104" s="6" t="s">
        <v>579</v>
      </c>
      <c r="F104" s="19">
        <v>35000</v>
      </c>
      <c r="G104" s="24">
        <v>34684.620000000003</v>
      </c>
      <c r="H104" s="24">
        <v>1.31</v>
      </c>
      <c r="I104" s="31">
        <v>7.8</v>
      </c>
      <c r="J104" s="31"/>
      <c r="K104" s="35" t="s">
        <v>580</v>
      </c>
    </row>
    <row r="105" spans="1:11" x14ac:dyDescent="0.25">
      <c r="B105" s="8" t="s">
        <v>731</v>
      </c>
      <c r="C105" s="57" t="s">
        <v>732</v>
      </c>
      <c r="D105" s="54" t="s">
        <v>733</v>
      </c>
      <c r="E105" s="6" t="s">
        <v>579</v>
      </c>
      <c r="F105" s="19">
        <v>25000</v>
      </c>
      <c r="G105" s="24">
        <v>24982.13</v>
      </c>
      <c r="H105" s="24">
        <v>0.94</v>
      </c>
      <c r="I105" s="31">
        <v>7.9</v>
      </c>
      <c r="J105" s="31"/>
      <c r="K105" s="35"/>
    </row>
    <row r="106" spans="1:11" x14ac:dyDescent="0.25">
      <c r="B106" s="8" t="s">
        <v>2206</v>
      </c>
      <c r="C106" s="57" t="s">
        <v>585</v>
      </c>
      <c r="D106" s="54" t="s">
        <v>2207</v>
      </c>
      <c r="E106" s="6" t="s">
        <v>587</v>
      </c>
      <c r="F106" s="19">
        <v>2000</v>
      </c>
      <c r="G106" s="24">
        <v>19969.96</v>
      </c>
      <c r="H106" s="24">
        <v>0.75</v>
      </c>
      <c r="I106" s="31">
        <v>8.7200000000000006</v>
      </c>
      <c r="J106" s="31"/>
      <c r="K106" s="35" t="s">
        <v>580</v>
      </c>
    </row>
    <row r="107" spans="1:11" x14ac:dyDescent="0.25">
      <c r="B107" s="8" t="s">
        <v>603</v>
      </c>
      <c r="C107" s="57" t="s">
        <v>199</v>
      </c>
      <c r="D107" s="54" t="s">
        <v>604</v>
      </c>
      <c r="E107" s="6" t="s">
        <v>587</v>
      </c>
      <c r="F107" s="19">
        <v>20000</v>
      </c>
      <c r="G107" s="24">
        <v>19903.54</v>
      </c>
      <c r="H107" s="24">
        <v>0.75</v>
      </c>
      <c r="I107" s="31">
        <v>8.75</v>
      </c>
      <c r="J107" s="31"/>
      <c r="K107" s="35" t="s">
        <v>580</v>
      </c>
    </row>
    <row r="108" spans="1:11" x14ac:dyDescent="0.25">
      <c r="B108" s="8" t="s">
        <v>718</v>
      </c>
      <c r="C108" s="57" t="s">
        <v>719</v>
      </c>
      <c r="D108" s="54" t="s">
        <v>720</v>
      </c>
      <c r="E108" s="6" t="s">
        <v>721</v>
      </c>
      <c r="F108" s="19">
        <v>20000</v>
      </c>
      <c r="G108" s="24">
        <v>19898.64</v>
      </c>
      <c r="H108" s="24">
        <v>0.75</v>
      </c>
      <c r="I108" s="31">
        <v>8.4857999999999993</v>
      </c>
      <c r="J108" s="31"/>
      <c r="K108" s="35" t="s">
        <v>580</v>
      </c>
    </row>
    <row r="109" spans="1:11" x14ac:dyDescent="0.25">
      <c r="B109" s="8" t="s">
        <v>591</v>
      </c>
      <c r="C109" s="57" t="s">
        <v>592</v>
      </c>
      <c r="D109" s="54" t="s">
        <v>593</v>
      </c>
      <c r="E109" s="6" t="s">
        <v>594</v>
      </c>
      <c r="F109" s="19">
        <v>15000</v>
      </c>
      <c r="G109" s="24">
        <v>14939.36</v>
      </c>
      <c r="H109" s="24">
        <v>0.56000000000000005</v>
      </c>
      <c r="I109" s="31">
        <v>7.8960999999999997</v>
      </c>
      <c r="J109" s="31"/>
      <c r="K109" s="35" t="s">
        <v>580</v>
      </c>
    </row>
    <row r="110" spans="1:11" x14ac:dyDescent="0.25">
      <c r="B110" s="8" t="s">
        <v>595</v>
      </c>
      <c r="C110" s="57" t="s">
        <v>577</v>
      </c>
      <c r="D110" s="54" t="s">
        <v>596</v>
      </c>
      <c r="E110" s="6" t="s">
        <v>579</v>
      </c>
      <c r="F110" s="19">
        <v>15000</v>
      </c>
      <c r="G110" s="24">
        <v>14887.64</v>
      </c>
      <c r="H110" s="24">
        <v>0.56000000000000005</v>
      </c>
      <c r="I110" s="31">
        <v>7.78</v>
      </c>
      <c r="J110" s="31"/>
      <c r="K110" s="35" t="s">
        <v>580</v>
      </c>
    </row>
    <row r="111" spans="1:11" x14ac:dyDescent="0.25">
      <c r="B111" s="8" t="s">
        <v>584</v>
      </c>
      <c r="C111" s="57" t="s">
        <v>585</v>
      </c>
      <c r="D111" s="54" t="s">
        <v>586</v>
      </c>
      <c r="E111" s="6" t="s">
        <v>587</v>
      </c>
      <c r="F111" s="19">
        <v>1000</v>
      </c>
      <c r="G111" s="24">
        <v>10010.629999999999</v>
      </c>
      <c r="H111" s="24">
        <v>0.38</v>
      </c>
      <c r="I111" s="31">
        <v>8.7149999999999999</v>
      </c>
      <c r="J111" s="31"/>
      <c r="K111" s="35" t="s">
        <v>580</v>
      </c>
    </row>
    <row r="112" spans="1:11" x14ac:dyDescent="0.25">
      <c r="B112" s="8" t="s">
        <v>3092</v>
      </c>
      <c r="C112" s="57" t="s">
        <v>288</v>
      </c>
      <c r="D112" s="54" t="s">
        <v>3093</v>
      </c>
      <c r="E112" s="6" t="s">
        <v>587</v>
      </c>
      <c r="F112" s="19">
        <v>10000</v>
      </c>
      <c r="G112" s="24">
        <v>9967.41</v>
      </c>
      <c r="H112" s="24">
        <v>0.38</v>
      </c>
      <c r="I112" s="31">
        <v>8.5449999999999999</v>
      </c>
      <c r="J112" s="31"/>
      <c r="K112" s="35" t="s">
        <v>580</v>
      </c>
    </row>
    <row r="113" spans="2:11" x14ac:dyDescent="0.25">
      <c r="B113" s="8" t="s">
        <v>617</v>
      </c>
      <c r="C113" s="57" t="s">
        <v>51</v>
      </c>
      <c r="D113" s="54" t="s">
        <v>618</v>
      </c>
      <c r="E113" s="6" t="s">
        <v>579</v>
      </c>
      <c r="F113" s="19">
        <v>10000</v>
      </c>
      <c r="G113" s="24">
        <v>9961.93</v>
      </c>
      <c r="H113" s="24">
        <v>0.38</v>
      </c>
      <c r="I113" s="31">
        <v>8.0378000000000007</v>
      </c>
      <c r="J113" s="31"/>
      <c r="K113" s="35" t="s">
        <v>580</v>
      </c>
    </row>
    <row r="114" spans="2:11" x14ac:dyDescent="0.25">
      <c r="B114" s="8" t="s">
        <v>1018</v>
      </c>
      <c r="C114" s="57" t="s">
        <v>199</v>
      </c>
      <c r="D114" s="54" t="s">
        <v>1019</v>
      </c>
      <c r="E114" s="6" t="s">
        <v>587</v>
      </c>
      <c r="F114" s="19">
        <v>7500</v>
      </c>
      <c r="G114" s="24">
        <v>7531.27</v>
      </c>
      <c r="H114" s="24">
        <v>0.28000000000000003</v>
      </c>
      <c r="I114" s="31">
        <v>8.74</v>
      </c>
      <c r="J114" s="31"/>
      <c r="K114" s="35" t="s">
        <v>580</v>
      </c>
    </row>
    <row r="115" spans="2:11" x14ac:dyDescent="0.25">
      <c r="B115" s="8" t="s">
        <v>630</v>
      </c>
      <c r="C115" s="57" t="s">
        <v>288</v>
      </c>
      <c r="D115" s="54" t="s">
        <v>631</v>
      </c>
      <c r="E115" s="6" t="s">
        <v>587</v>
      </c>
      <c r="F115" s="19">
        <v>5000</v>
      </c>
      <c r="G115" s="24">
        <v>4985.5</v>
      </c>
      <c r="H115" s="24">
        <v>0.19</v>
      </c>
      <c r="I115" s="31">
        <v>8.5350000000000001</v>
      </c>
      <c r="J115" s="31"/>
      <c r="K115" s="35" t="s">
        <v>580</v>
      </c>
    </row>
    <row r="116" spans="2:11" x14ac:dyDescent="0.25">
      <c r="B116" s="8" t="s">
        <v>622</v>
      </c>
      <c r="C116" s="57" t="s">
        <v>288</v>
      </c>
      <c r="D116" s="54" t="s">
        <v>623</v>
      </c>
      <c r="E116" s="6" t="s">
        <v>587</v>
      </c>
      <c r="F116" s="19">
        <v>2500</v>
      </c>
      <c r="G116" s="24">
        <v>2492.75</v>
      </c>
      <c r="H116" s="24">
        <v>0.09</v>
      </c>
      <c r="I116" s="31">
        <v>8.5350000000000001</v>
      </c>
      <c r="J116" s="31"/>
      <c r="K116" s="35" t="s">
        <v>580</v>
      </c>
    </row>
    <row r="117" spans="2:11" x14ac:dyDescent="0.25">
      <c r="C117" s="58" t="s">
        <v>39</v>
      </c>
      <c r="D117" s="54"/>
      <c r="E117" s="6"/>
      <c r="F117" s="19"/>
      <c r="G117" s="25">
        <v>229029.15</v>
      </c>
      <c r="H117" s="25">
        <v>8.6300000000000008</v>
      </c>
      <c r="I117" s="31"/>
      <c r="J117" s="31"/>
      <c r="K117" s="35"/>
    </row>
    <row r="118" spans="2:11" x14ac:dyDescent="0.25">
      <c r="C118" s="57"/>
      <c r="D118" s="54"/>
      <c r="E118" s="6"/>
      <c r="F118" s="19"/>
      <c r="G118" s="24"/>
      <c r="H118" s="24"/>
      <c r="I118" s="31"/>
      <c r="J118" s="31"/>
      <c r="K118" s="35"/>
    </row>
    <row r="119" spans="2:11" x14ac:dyDescent="0.25">
      <c r="C119" s="58" t="s">
        <v>7</v>
      </c>
      <c r="D119" s="54"/>
      <c r="E119" s="6"/>
      <c r="F119" s="19"/>
      <c r="G119" s="24" t="s">
        <v>2</v>
      </c>
      <c r="H119" s="24" t="s">
        <v>2</v>
      </c>
      <c r="I119" s="31"/>
      <c r="J119" s="31"/>
      <c r="K119" s="35"/>
    </row>
    <row r="120" spans="2:11" x14ac:dyDescent="0.25">
      <c r="C120" s="57"/>
      <c r="D120" s="54"/>
      <c r="E120" s="6"/>
      <c r="F120" s="19"/>
      <c r="G120" s="24"/>
      <c r="H120" s="24"/>
      <c r="I120" s="31"/>
      <c r="J120" s="31"/>
      <c r="K120" s="35"/>
    </row>
    <row r="121" spans="2:11" x14ac:dyDescent="0.25">
      <c r="C121" s="58" t="s">
        <v>8</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9" t="s">
        <v>9</v>
      </c>
      <c r="D123" s="54"/>
      <c r="E123" s="6"/>
      <c r="F123" s="19"/>
      <c r="G123" s="24"/>
      <c r="H123" s="24"/>
      <c r="I123" s="31"/>
      <c r="J123" s="31"/>
      <c r="K123" s="35"/>
    </row>
    <row r="124" spans="2:11" x14ac:dyDescent="0.25">
      <c r="B124" s="8" t="s">
        <v>1077</v>
      </c>
      <c r="C124" s="57" t="s">
        <v>1078</v>
      </c>
      <c r="D124" s="54" t="s">
        <v>1079</v>
      </c>
      <c r="E124" s="6" t="s">
        <v>656</v>
      </c>
      <c r="F124" s="19">
        <v>140000000</v>
      </c>
      <c r="G124" s="24">
        <v>141241.1</v>
      </c>
      <c r="H124" s="24">
        <v>5.33</v>
      </c>
      <c r="I124" s="31">
        <v>7.2116160000000002</v>
      </c>
      <c r="J124" s="31"/>
      <c r="K124" s="35"/>
    </row>
    <row r="125" spans="2:11" x14ac:dyDescent="0.25">
      <c r="B125" s="8" t="s">
        <v>653</v>
      </c>
      <c r="C125" s="57" t="s">
        <v>654</v>
      </c>
      <c r="D125" s="54" t="s">
        <v>655</v>
      </c>
      <c r="E125" s="6" t="s">
        <v>656</v>
      </c>
      <c r="F125" s="19">
        <v>90000000</v>
      </c>
      <c r="G125" s="24">
        <v>90014.31</v>
      </c>
      <c r="H125" s="24">
        <v>3.4</v>
      </c>
      <c r="I125" s="31">
        <v>7.3047186999999996</v>
      </c>
      <c r="J125" s="31"/>
      <c r="K125" s="35"/>
    </row>
    <row r="126" spans="2:11" x14ac:dyDescent="0.25">
      <c r="B126" s="8" t="s">
        <v>672</v>
      </c>
      <c r="C126" s="57" t="s">
        <v>673</v>
      </c>
      <c r="D126" s="54" t="s">
        <v>674</v>
      </c>
      <c r="E126" s="6" t="s">
        <v>656</v>
      </c>
      <c r="F126" s="19">
        <v>62000000</v>
      </c>
      <c r="G126" s="24">
        <v>62179.24</v>
      </c>
      <c r="H126" s="24">
        <v>2.35</v>
      </c>
      <c r="I126" s="31">
        <v>7.3424234000000004</v>
      </c>
      <c r="J126" s="31"/>
      <c r="K126" s="35"/>
    </row>
    <row r="127" spans="2:11" x14ac:dyDescent="0.25">
      <c r="B127" s="8" t="s">
        <v>663</v>
      </c>
      <c r="C127" s="57" t="s">
        <v>664</v>
      </c>
      <c r="D127" s="54" t="s">
        <v>665</v>
      </c>
      <c r="E127" s="6" t="s">
        <v>656</v>
      </c>
      <c r="F127" s="19">
        <v>28500000</v>
      </c>
      <c r="G127" s="24">
        <v>28840.49</v>
      </c>
      <c r="H127" s="24">
        <v>1.0900000000000001</v>
      </c>
      <c r="I127" s="31">
        <v>7.3976879999999996</v>
      </c>
      <c r="J127" s="31"/>
      <c r="K127" s="35"/>
    </row>
    <row r="128" spans="2:11" x14ac:dyDescent="0.25">
      <c r="B128" s="8" t="s">
        <v>657</v>
      </c>
      <c r="C128" s="57" t="s">
        <v>658</v>
      </c>
      <c r="D128" s="54" t="s">
        <v>659</v>
      </c>
      <c r="E128" s="6" t="s">
        <v>656</v>
      </c>
      <c r="F128" s="19">
        <v>22500000</v>
      </c>
      <c r="G128" s="24">
        <v>22211.91</v>
      </c>
      <c r="H128" s="24">
        <v>0.84</v>
      </c>
      <c r="I128" s="31">
        <v>7.5442814</v>
      </c>
      <c r="J128" s="31"/>
      <c r="K128" s="35"/>
    </row>
    <row r="129" spans="2:11" x14ac:dyDescent="0.25">
      <c r="C129" s="58" t="s">
        <v>39</v>
      </c>
      <c r="D129" s="54"/>
      <c r="E129" s="6"/>
      <c r="F129" s="19"/>
      <c r="G129" s="25">
        <v>344487.05</v>
      </c>
      <c r="H129" s="25">
        <v>13.01</v>
      </c>
      <c r="I129" s="31"/>
      <c r="J129" s="31"/>
      <c r="K129" s="35"/>
    </row>
    <row r="130" spans="2:11" x14ac:dyDescent="0.25">
      <c r="C130" s="57"/>
      <c r="D130" s="54"/>
      <c r="E130" s="6"/>
      <c r="F130" s="19"/>
      <c r="G130" s="24"/>
      <c r="H130" s="24"/>
      <c r="I130" s="31"/>
      <c r="J130" s="31"/>
      <c r="K130" s="35"/>
    </row>
    <row r="131" spans="2:11" x14ac:dyDescent="0.25">
      <c r="C131" s="59" t="s">
        <v>10</v>
      </c>
      <c r="D131" s="54"/>
      <c r="E131" s="6"/>
      <c r="F131" s="19"/>
      <c r="G131" s="24"/>
      <c r="H131" s="24"/>
      <c r="I131" s="31"/>
      <c r="J131" s="31"/>
      <c r="K131" s="35"/>
    </row>
    <row r="132" spans="2:11" x14ac:dyDescent="0.25">
      <c r="B132" s="8" t="s">
        <v>3094</v>
      </c>
      <c r="C132" s="57" t="s">
        <v>3095</v>
      </c>
      <c r="D132" s="54" t="s">
        <v>3096</v>
      </c>
      <c r="E132" s="6" t="s">
        <v>656</v>
      </c>
      <c r="F132" s="19">
        <v>23768200</v>
      </c>
      <c r="G132" s="24">
        <v>23860.06</v>
      </c>
      <c r="H132" s="24">
        <v>0.9</v>
      </c>
      <c r="I132" s="31">
        <v>7.7660743999999999</v>
      </c>
      <c r="J132" s="31"/>
      <c r="K132" s="35"/>
    </row>
    <row r="133" spans="2:11" x14ac:dyDescent="0.25">
      <c r="B133" s="8" t="s">
        <v>3097</v>
      </c>
      <c r="C133" s="57" t="s">
        <v>3098</v>
      </c>
      <c r="D133" s="54" t="s">
        <v>3099</v>
      </c>
      <c r="E133" s="6" t="s">
        <v>656</v>
      </c>
      <c r="F133" s="19">
        <v>20000000</v>
      </c>
      <c r="G133" s="24">
        <v>20069.259999999998</v>
      </c>
      <c r="H133" s="24">
        <v>0.76</v>
      </c>
      <c r="I133" s="31">
        <v>7.7849947999999998</v>
      </c>
      <c r="J133" s="31"/>
      <c r="K133" s="35"/>
    </row>
    <row r="134" spans="2:11" x14ac:dyDescent="0.25">
      <c r="B134" s="8" t="s">
        <v>3100</v>
      </c>
      <c r="C134" s="57" t="s">
        <v>3101</v>
      </c>
      <c r="D134" s="54" t="s">
        <v>3102</v>
      </c>
      <c r="E134" s="6" t="s">
        <v>656</v>
      </c>
      <c r="F134" s="19">
        <v>10000000</v>
      </c>
      <c r="G134" s="24">
        <v>9231.36</v>
      </c>
      <c r="H134" s="24">
        <v>0.35</v>
      </c>
      <c r="I134" s="31">
        <v>7.764621</v>
      </c>
      <c r="J134" s="31"/>
      <c r="K134" s="35"/>
    </row>
    <row r="135" spans="2:11" x14ac:dyDescent="0.25">
      <c r="B135" s="8" t="s">
        <v>1674</v>
      </c>
      <c r="C135" s="57" t="s">
        <v>1675</v>
      </c>
      <c r="D135" s="54" t="s">
        <v>1676</v>
      </c>
      <c r="E135" s="6" t="s">
        <v>656</v>
      </c>
      <c r="F135" s="19">
        <v>6258100</v>
      </c>
      <c r="G135" s="24">
        <v>6306.98</v>
      </c>
      <c r="H135" s="24">
        <v>0.24</v>
      </c>
      <c r="I135" s="31">
        <v>7.7877378999999998</v>
      </c>
      <c r="J135" s="31"/>
      <c r="K135" s="35"/>
    </row>
    <row r="136" spans="2:11" x14ac:dyDescent="0.25">
      <c r="C136" s="58" t="s">
        <v>39</v>
      </c>
      <c r="D136" s="54"/>
      <c r="E136" s="6"/>
      <c r="F136" s="19"/>
      <c r="G136" s="25">
        <v>59467.66</v>
      </c>
      <c r="H136" s="25">
        <v>2.25</v>
      </c>
      <c r="I136" s="31"/>
      <c r="J136" s="31"/>
      <c r="K136" s="35"/>
    </row>
    <row r="137" spans="2:11" x14ac:dyDescent="0.25">
      <c r="C137" s="57"/>
      <c r="D137" s="54"/>
      <c r="E137" s="6"/>
      <c r="F137" s="19"/>
      <c r="G137" s="24"/>
      <c r="H137" s="24"/>
      <c r="I137" s="31"/>
      <c r="J137" s="31"/>
      <c r="K137" s="35"/>
    </row>
    <row r="138" spans="2:11" x14ac:dyDescent="0.25">
      <c r="C138" s="58" t="s">
        <v>11</v>
      </c>
      <c r="D138" s="54"/>
      <c r="E138" s="6"/>
      <c r="F138" s="19"/>
      <c r="G138" s="24"/>
      <c r="H138" s="24"/>
      <c r="I138" s="31"/>
      <c r="J138" s="31"/>
      <c r="K138" s="35"/>
    </row>
    <row r="139" spans="2:11" x14ac:dyDescent="0.25">
      <c r="C139" s="57"/>
      <c r="D139" s="54"/>
      <c r="E139" s="6"/>
      <c r="F139" s="19"/>
      <c r="G139" s="24"/>
      <c r="H139" s="24"/>
      <c r="I139" s="31"/>
      <c r="J139" s="31"/>
      <c r="K139" s="35"/>
    </row>
    <row r="140" spans="2:11" x14ac:dyDescent="0.25">
      <c r="C140" s="58" t="s">
        <v>13</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14</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15</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16</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8" t="s">
        <v>17</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A150" s="10"/>
      <c r="B150" s="28"/>
      <c r="C150" s="58" t="s">
        <v>18</v>
      </c>
      <c r="D150" s="54"/>
      <c r="E150" s="6"/>
      <c r="F150" s="19"/>
      <c r="G150" s="24"/>
      <c r="H150" s="24"/>
      <c r="I150" s="31"/>
      <c r="J150" s="31"/>
      <c r="K150" s="35"/>
    </row>
    <row r="151" spans="1:11" x14ac:dyDescent="0.25">
      <c r="A151" s="28"/>
      <c r="B151" s="28"/>
      <c r="C151" s="58" t="s">
        <v>19</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20</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21</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A157" s="28"/>
      <c r="B157" s="28"/>
      <c r="C157" s="58" t="s">
        <v>22</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C159" s="59" t="s">
        <v>23</v>
      </c>
      <c r="D159" s="54"/>
      <c r="E159" s="6"/>
      <c r="F159" s="19"/>
      <c r="G159" s="24"/>
      <c r="H159" s="24"/>
      <c r="I159" s="31"/>
      <c r="J159" s="31"/>
      <c r="K159" s="35"/>
    </row>
    <row r="160" spans="1:11" x14ac:dyDescent="0.25">
      <c r="B160" s="8" t="s">
        <v>37</v>
      </c>
      <c r="C160" s="57" t="s">
        <v>38</v>
      </c>
      <c r="D160" s="54"/>
      <c r="E160" s="6"/>
      <c r="F160" s="19"/>
      <c r="G160" s="24">
        <v>35604.39</v>
      </c>
      <c r="H160" s="24">
        <v>1.34</v>
      </c>
      <c r="I160" s="31"/>
      <c r="J160" s="31"/>
      <c r="K160" s="35"/>
    </row>
    <row r="161" spans="1:54" x14ac:dyDescent="0.25">
      <c r="C161" s="58" t="s">
        <v>39</v>
      </c>
      <c r="D161" s="54"/>
      <c r="E161" s="6"/>
      <c r="F161" s="19"/>
      <c r="G161" s="25">
        <v>35604.39</v>
      </c>
      <c r="H161" s="25">
        <v>1.34</v>
      </c>
      <c r="I161" s="31"/>
      <c r="J161" s="31"/>
      <c r="K161" s="35"/>
    </row>
    <row r="162" spans="1:54" x14ac:dyDescent="0.25">
      <c r="C162" s="57"/>
      <c r="D162" s="54"/>
      <c r="E162" s="6"/>
      <c r="F162" s="19"/>
      <c r="G162" s="24"/>
      <c r="H162" s="24"/>
      <c r="I162" s="31"/>
      <c r="J162" s="31"/>
      <c r="K162" s="35"/>
    </row>
    <row r="163" spans="1:54" x14ac:dyDescent="0.25">
      <c r="A163" s="10"/>
      <c r="B163" s="28"/>
      <c r="C163" s="58" t="s">
        <v>24</v>
      </c>
      <c r="D163" s="54"/>
      <c r="E163" s="6"/>
      <c r="F163" s="19"/>
      <c r="G163" s="24"/>
      <c r="H163" s="24"/>
      <c r="I163" s="31"/>
      <c r="J163" s="31"/>
      <c r="K163" s="35"/>
    </row>
    <row r="164" spans="1:54" s="2" customFormat="1" ht="13.5" x14ac:dyDescent="0.25">
      <c r="A164" s="28"/>
      <c r="B164" s="28"/>
      <c r="C164" s="57" t="s">
        <v>4705</v>
      </c>
      <c r="D164" s="54"/>
      <c r="E164" s="6"/>
      <c r="F164" s="19"/>
      <c r="G164" s="24">
        <v>2750</v>
      </c>
      <c r="H164" s="24">
        <v>0.1</v>
      </c>
      <c r="I164" s="31"/>
      <c r="J164" s="31"/>
      <c r="K164" s="35"/>
      <c r="L164" s="3"/>
      <c r="AI164" s="3"/>
      <c r="AV164" s="3"/>
      <c r="AX164" s="3"/>
      <c r="BB164" s="3"/>
    </row>
    <row r="165" spans="1:54" x14ac:dyDescent="0.25">
      <c r="B165" s="8"/>
      <c r="C165" s="57" t="s">
        <v>40</v>
      </c>
      <c r="D165" s="54"/>
      <c r="E165" s="6"/>
      <c r="F165" s="19"/>
      <c r="G165" s="24">
        <v>7985.0300000000007</v>
      </c>
      <c r="H165" s="24">
        <v>0.35999999999999993</v>
      </c>
      <c r="I165" s="31"/>
      <c r="J165" s="31"/>
      <c r="K165" s="35"/>
    </row>
    <row r="166" spans="1:54" x14ac:dyDescent="0.25">
      <c r="C166" s="58" t="s">
        <v>39</v>
      </c>
      <c r="D166" s="54"/>
      <c r="E166" s="6"/>
      <c r="F166" s="19"/>
      <c r="G166" s="25">
        <v>10735.03</v>
      </c>
      <c r="H166" s="25">
        <v>0.45999999999999996</v>
      </c>
      <c r="I166" s="31"/>
      <c r="J166" s="31"/>
      <c r="K166" s="35"/>
    </row>
    <row r="167" spans="1:54" x14ac:dyDescent="0.25">
      <c r="C167" s="57"/>
      <c r="D167" s="54"/>
      <c r="E167" s="6"/>
      <c r="F167" s="19"/>
      <c r="G167" s="24"/>
      <c r="H167" s="24"/>
      <c r="I167" s="31"/>
      <c r="J167" s="31"/>
      <c r="K167" s="35"/>
    </row>
    <row r="168" spans="1:54" x14ac:dyDescent="0.25">
      <c r="C168" s="60" t="s">
        <v>41</v>
      </c>
      <c r="D168" s="55"/>
      <c r="E168" s="5"/>
      <c r="F168" s="20"/>
      <c r="G168" s="26">
        <v>2647799.54</v>
      </c>
      <c r="H168" s="26">
        <v>99.999999999999986</v>
      </c>
      <c r="I168" s="32"/>
      <c r="J168" s="32"/>
      <c r="K168" s="36"/>
    </row>
    <row r="170" spans="1:54" s="50" customFormat="1" ht="15.75" x14ac:dyDescent="0.3">
      <c r="C170" s="50" t="s">
        <v>4592</v>
      </c>
      <c r="F170" s="51"/>
      <c r="G170" s="51"/>
      <c r="H170" s="51"/>
    </row>
    <row r="171" spans="1:54" s="42" customFormat="1" ht="27" x14ac:dyDescent="0.25">
      <c r="B171" s="43"/>
      <c r="C171" s="43" t="s">
        <v>4587</v>
      </c>
      <c r="D171" s="43" t="s">
        <v>4588</v>
      </c>
      <c r="E171" s="43" t="s">
        <v>4589</v>
      </c>
      <c r="F171" s="44" t="s">
        <v>31</v>
      </c>
      <c r="G171" s="45" t="s">
        <v>4590</v>
      </c>
      <c r="H171" s="44" t="s">
        <v>33</v>
      </c>
      <c r="I171" s="43" t="s">
        <v>36</v>
      </c>
    </row>
    <row r="172" spans="1:54" s="42" customFormat="1" ht="13.5" x14ac:dyDescent="0.25">
      <c r="B172" s="43"/>
      <c r="C172" s="43" t="s">
        <v>4523</v>
      </c>
      <c r="D172" s="43"/>
      <c r="E172" s="43"/>
      <c r="F172" s="44"/>
      <c r="G172" s="45"/>
      <c r="H172" s="44"/>
      <c r="I172" s="43"/>
    </row>
    <row r="173" spans="1:54" s="2" customFormat="1" ht="13.5" x14ac:dyDescent="0.25">
      <c r="B173" s="46">
        <v>2216594</v>
      </c>
      <c r="C173" s="46" t="s">
        <v>4548</v>
      </c>
      <c r="D173" s="46" t="s">
        <v>4522</v>
      </c>
      <c r="E173" s="46" t="s">
        <v>53</v>
      </c>
      <c r="F173" s="47">
        <v>-6922500</v>
      </c>
      <c r="G173" s="47">
        <v>-76898.591249999998</v>
      </c>
      <c r="H173" s="47">
        <v>-2.9</v>
      </c>
      <c r="I173" s="46"/>
    </row>
    <row r="174" spans="1:54" s="2" customFormat="1" ht="13.5" x14ac:dyDescent="0.25">
      <c r="B174" s="46">
        <v>2216584</v>
      </c>
      <c r="C174" s="46" t="s">
        <v>4524</v>
      </c>
      <c r="D174" s="46" t="s">
        <v>4522</v>
      </c>
      <c r="E174" s="46" t="s">
        <v>53</v>
      </c>
      <c r="F174" s="47">
        <v>-5913600</v>
      </c>
      <c r="G174" s="47">
        <v>-59449.4208</v>
      </c>
      <c r="H174" s="47">
        <v>-2.25</v>
      </c>
      <c r="I174" s="46"/>
    </row>
    <row r="175" spans="1:54" s="2" customFormat="1" ht="13.5" x14ac:dyDescent="0.25">
      <c r="B175" s="46">
        <v>2216446</v>
      </c>
      <c r="C175" s="46" t="s">
        <v>4595</v>
      </c>
      <c r="D175" s="46" t="s">
        <v>4522</v>
      </c>
      <c r="E175" s="46" t="s">
        <v>197</v>
      </c>
      <c r="F175" s="47">
        <v>-44031000</v>
      </c>
      <c r="G175" s="47">
        <v>-57526.501499999998</v>
      </c>
      <c r="H175" s="47">
        <v>-2.17</v>
      </c>
      <c r="I175" s="46"/>
    </row>
    <row r="176" spans="1:54" s="2" customFormat="1" ht="13.5" x14ac:dyDescent="0.25">
      <c r="B176" s="46">
        <v>2216485</v>
      </c>
      <c r="C176" s="46" t="s">
        <v>4551</v>
      </c>
      <c r="D176" s="46" t="s">
        <v>4522</v>
      </c>
      <c r="E176" s="46" t="s">
        <v>67</v>
      </c>
      <c r="F176" s="47">
        <v>-1538700</v>
      </c>
      <c r="G176" s="47">
        <v>-54663.856200000002</v>
      </c>
      <c r="H176" s="47">
        <v>-2.06</v>
      </c>
      <c r="I176" s="46"/>
    </row>
    <row r="177" spans="2:9" s="2" customFormat="1" ht="13.5" x14ac:dyDescent="0.25">
      <c r="B177" s="46">
        <v>2216519</v>
      </c>
      <c r="C177" s="46" t="s">
        <v>4533</v>
      </c>
      <c r="D177" s="46" t="s">
        <v>4522</v>
      </c>
      <c r="E177" s="46" t="s">
        <v>145</v>
      </c>
      <c r="F177" s="47">
        <v>-5918550</v>
      </c>
      <c r="G177" s="47">
        <v>-43267.559775000002</v>
      </c>
      <c r="H177" s="47">
        <v>-1.63</v>
      </c>
      <c r="I177" s="46"/>
    </row>
    <row r="178" spans="2:9" s="2" customFormat="1" ht="13.5" x14ac:dyDescent="0.25">
      <c r="B178" s="46">
        <v>2216466</v>
      </c>
      <c r="C178" s="46" t="s">
        <v>4521</v>
      </c>
      <c r="D178" s="46" t="s">
        <v>4522</v>
      </c>
      <c r="E178" s="46" t="s">
        <v>53</v>
      </c>
      <c r="F178" s="47">
        <v>-2400200</v>
      </c>
      <c r="G178" s="47">
        <v>-41278.639600000002</v>
      </c>
      <c r="H178" s="47">
        <v>-1.56</v>
      </c>
      <c r="I178" s="46"/>
    </row>
    <row r="179" spans="2:9" s="2" customFormat="1" ht="13.5" x14ac:dyDescent="0.25">
      <c r="B179" s="46">
        <v>2216437</v>
      </c>
      <c r="C179" s="46" t="s">
        <v>4575</v>
      </c>
      <c r="D179" s="46" t="s">
        <v>4522</v>
      </c>
      <c r="E179" s="46" t="s">
        <v>78</v>
      </c>
      <c r="F179" s="47">
        <v>-1706250</v>
      </c>
      <c r="G179" s="47">
        <v>-29530.068749999999</v>
      </c>
      <c r="H179" s="47">
        <v>-1.1200000000000001</v>
      </c>
      <c r="I179" s="46"/>
    </row>
    <row r="180" spans="2:9" s="2" customFormat="1" ht="13.5" x14ac:dyDescent="0.25">
      <c r="B180" s="46">
        <v>2216462</v>
      </c>
      <c r="C180" s="46" t="s">
        <v>4596</v>
      </c>
      <c r="D180" s="46" t="s">
        <v>4522</v>
      </c>
      <c r="E180" s="46" t="s">
        <v>255</v>
      </c>
      <c r="F180" s="47">
        <v>-2199250</v>
      </c>
      <c r="G180" s="47">
        <v>-22897.491375000001</v>
      </c>
      <c r="H180" s="47">
        <v>-0.86</v>
      </c>
      <c r="I180" s="46"/>
    </row>
    <row r="181" spans="2:9" s="2" customFormat="1" ht="13.5" x14ac:dyDescent="0.25">
      <c r="B181" s="46">
        <v>2216521</v>
      </c>
      <c r="C181" s="46" t="s">
        <v>4547</v>
      </c>
      <c r="D181" s="46" t="s">
        <v>4522</v>
      </c>
      <c r="E181" s="46" t="s">
        <v>92</v>
      </c>
      <c r="F181" s="47">
        <v>-753000</v>
      </c>
      <c r="G181" s="47">
        <v>-20191.695</v>
      </c>
      <c r="H181" s="47">
        <v>-0.76</v>
      </c>
      <c r="I181" s="46"/>
    </row>
    <row r="182" spans="2:9" s="2" customFormat="1" ht="13.5" x14ac:dyDescent="0.25">
      <c r="B182" s="46">
        <v>2216541</v>
      </c>
      <c r="C182" s="46" t="s">
        <v>4597</v>
      </c>
      <c r="D182" s="46" t="s">
        <v>4522</v>
      </c>
      <c r="E182" s="46" t="s">
        <v>57</v>
      </c>
      <c r="F182" s="47">
        <v>-1483200</v>
      </c>
      <c r="G182" s="47">
        <v>-19013.140800000001</v>
      </c>
      <c r="H182" s="47">
        <v>-0.72</v>
      </c>
      <c r="I182" s="46"/>
    </row>
    <row r="183" spans="2:9" s="2" customFormat="1" ht="13.5" x14ac:dyDescent="0.25">
      <c r="B183" s="46">
        <v>2216554</v>
      </c>
      <c r="C183" s="46" t="s">
        <v>4598</v>
      </c>
      <c r="D183" s="46" t="s">
        <v>4522</v>
      </c>
      <c r="E183" s="46" t="s">
        <v>135</v>
      </c>
      <c r="F183" s="47">
        <v>-1318100</v>
      </c>
      <c r="G183" s="47">
        <v>-16689.782200000001</v>
      </c>
      <c r="H183" s="47">
        <v>-0.63</v>
      </c>
      <c r="I183" s="46"/>
    </row>
    <row r="184" spans="2:9" s="2" customFormat="1" ht="13.5" x14ac:dyDescent="0.25">
      <c r="B184" s="46">
        <v>2216490</v>
      </c>
      <c r="C184" s="46" t="s">
        <v>4562</v>
      </c>
      <c r="D184" s="46" t="s">
        <v>4522</v>
      </c>
      <c r="E184" s="46" t="s">
        <v>244</v>
      </c>
      <c r="F184" s="47">
        <v>-1134750</v>
      </c>
      <c r="G184" s="47">
        <v>-16384.087875000001</v>
      </c>
      <c r="H184" s="47">
        <v>-0.62</v>
      </c>
      <c r="I184" s="46"/>
    </row>
    <row r="185" spans="2:9" s="2" customFormat="1" ht="13.5" x14ac:dyDescent="0.25">
      <c r="B185" s="46">
        <v>2216510</v>
      </c>
      <c r="C185" s="46" t="s">
        <v>4529</v>
      </c>
      <c r="D185" s="46" t="s">
        <v>4522</v>
      </c>
      <c r="E185" s="46" t="s">
        <v>78</v>
      </c>
      <c r="F185" s="47">
        <v>-155000</v>
      </c>
      <c r="G185" s="47">
        <v>-16110.7</v>
      </c>
      <c r="H185" s="47">
        <v>-0.61</v>
      </c>
      <c r="I185" s="46"/>
    </row>
    <row r="186" spans="2:9" s="2" customFormat="1" ht="13.5" x14ac:dyDescent="0.25">
      <c r="B186" s="46">
        <v>2216472</v>
      </c>
      <c r="C186" s="46" t="s">
        <v>4599</v>
      </c>
      <c r="D186" s="46" t="s">
        <v>4522</v>
      </c>
      <c r="E186" s="46" t="s">
        <v>57</v>
      </c>
      <c r="F186" s="47">
        <v>-1095500</v>
      </c>
      <c r="G186" s="47">
        <v>-16070.437250000001</v>
      </c>
      <c r="H186" s="47">
        <v>-0.61</v>
      </c>
      <c r="I186" s="46"/>
    </row>
    <row r="187" spans="2:9" s="2" customFormat="1" ht="13.5" x14ac:dyDescent="0.25">
      <c r="B187" s="46">
        <v>2216445</v>
      </c>
      <c r="C187" s="46" t="s">
        <v>4525</v>
      </c>
      <c r="D187" s="46" t="s">
        <v>4522</v>
      </c>
      <c r="E187" s="46" t="s">
        <v>197</v>
      </c>
      <c r="F187" s="47">
        <v>-562750</v>
      </c>
      <c r="G187" s="47">
        <v>-14651.196250000001</v>
      </c>
      <c r="H187" s="47">
        <v>-0.55000000000000004</v>
      </c>
      <c r="I187" s="46"/>
    </row>
    <row r="188" spans="2:9" s="2" customFormat="1" ht="13.5" x14ac:dyDescent="0.25">
      <c r="B188" s="46">
        <v>2216529</v>
      </c>
      <c r="C188" s="46" t="s">
        <v>4559</v>
      </c>
      <c r="D188" s="46" t="s">
        <v>4522</v>
      </c>
      <c r="E188" s="46" t="s">
        <v>290</v>
      </c>
      <c r="F188" s="47">
        <v>-4350375</v>
      </c>
      <c r="G188" s="47">
        <v>-14543.303625</v>
      </c>
      <c r="H188" s="47">
        <v>-0.55000000000000004</v>
      </c>
      <c r="I188" s="46"/>
    </row>
    <row r="189" spans="2:9" s="2" customFormat="1" ht="13.5" x14ac:dyDescent="0.25">
      <c r="B189" s="46">
        <v>2216574</v>
      </c>
      <c r="C189" s="46" t="s">
        <v>4530</v>
      </c>
      <c r="D189" s="46" t="s">
        <v>4522</v>
      </c>
      <c r="E189" s="46" t="s">
        <v>74</v>
      </c>
      <c r="F189" s="47">
        <v>-672125</v>
      </c>
      <c r="G189" s="47">
        <v>-14481.2691875</v>
      </c>
      <c r="H189" s="47">
        <v>-0.55000000000000004</v>
      </c>
      <c r="I189" s="46"/>
    </row>
    <row r="190" spans="2:9" s="2" customFormat="1" ht="13.5" x14ac:dyDescent="0.25">
      <c r="B190" s="46">
        <v>2216432</v>
      </c>
      <c r="C190" s="46" t="s">
        <v>4577</v>
      </c>
      <c r="D190" s="46" t="s">
        <v>4522</v>
      </c>
      <c r="E190" s="46" t="s">
        <v>190</v>
      </c>
      <c r="F190" s="47">
        <v>-450600</v>
      </c>
      <c r="G190" s="47">
        <v>-13452.888300000001</v>
      </c>
      <c r="H190" s="47">
        <v>-0.51</v>
      </c>
      <c r="I190" s="46"/>
    </row>
    <row r="191" spans="2:9" s="2" customFormat="1" ht="13.5" x14ac:dyDescent="0.25">
      <c r="B191" s="46">
        <v>2216522</v>
      </c>
      <c r="C191" s="46" t="s">
        <v>4543</v>
      </c>
      <c r="D191" s="46" t="s">
        <v>4522</v>
      </c>
      <c r="E191" s="46" t="s">
        <v>135</v>
      </c>
      <c r="F191" s="47">
        <v>-639200</v>
      </c>
      <c r="G191" s="47">
        <v>-8535.8768</v>
      </c>
      <c r="H191" s="47">
        <v>-0.32</v>
      </c>
      <c r="I191" s="46"/>
    </row>
    <row r="192" spans="2:9" s="2" customFormat="1" ht="13.5" x14ac:dyDescent="0.25">
      <c r="B192" s="46">
        <v>2216418</v>
      </c>
      <c r="C192" s="46" t="s">
        <v>4528</v>
      </c>
      <c r="D192" s="46" t="s">
        <v>4522</v>
      </c>
      <c r="E192" s="46" t="s">
        <v>53</v>
      </c>
      <c r="F192" s="47">
        <v>-400000</v>
      </c>
      <c r="G192" s="47">
        <v>-7676.8</v>
      </c>
      <c r="H192" s="47">
        <v>-0.28999999999999998</v>
      </c>
      <c r="I192" s="46"/>
    </row>
    <row r="193" spans="2:9" s="2" customFormat="1" ht="13.5" x14ac:dyDescent="0.25">
      <c r="B193" s="46">
        <v>2216465</v>
      </c>
      <c r="C193" s="46" t="s">
        <v>4565</v>
      </c>
      <c r="D193" s="46" t="s">
        <v>4522</v>
      </c>
      <c r="E193" s="46" t="s">
        <v>96</v>
      </c>
      <c r="F193" s="47">
        <v>-266500</v>
      </c>
      <c r="G193" s="47">
        <v>-4534.6307500000003</v>
      </c>
      <c r="H193" s="47">
        <v>-0.17</v>
      </c>
      <c r="I193" s="46"/>
    </row>
    <row r="194" spans="2:9" s="2" customFormat="1" ht="13.5" x14ac:dyDescent="0.25">
      <c r="B194" s="46">
        <v>2216443</v>
      </c>
      <c r="C194" s="46" t="s">
        <v>4550</v>
      </c>
      <c r="D194" s="46" t="s">
        <v>4522</v>
      </c>
      <c r="E194" s="46" t="s">
        <v>188</v>
      </c>
      <c r="F194" s="47">
        <v>-496800</v>
      </c>
      <c r="G194" s="47">
        <v>-4405.1256000000003</v>
      </c>
      <c r="H194" s="47">
        <v>-0.17</v>
      </c>
      <c r="I194" s="46"/>
    </row>
    <row r="195" spans="2:9" s="2" customFormat="1" ht="13.5" x14ac:dyDescent="0.25">
      <c r="B195" s="46">
        <v>2216534</v>
      </c>
      <c r="C195" s="46" t="s">
        <v>4536</v>
      </c>
      <c r="D195" s="46" t="s">
        <v>4522</v>
      </c>
      <c r="E195" s="46" t="s">
        <v>188</v>
      </c>
      <c r="F195" s="47">
        <v>-3008500</v>
      </c>
      <c r="G195" s="47">
        <v>-4231.45525</v>
      </c>
      <c r="H195" s="47">
        <v>-0.16</v>
      </c>
      <c r="I195" s="46"/>
    </row>
    <row r="196" spans="2:9" s="2" customFormat="1" ht="13.5" x14ac:dyDescent="0.25">
      <c r="B196" s="46">
        <v>2216411</v>
      </c>
      <c r="C196" s="46" t="s">
        <v>4600</v>
      </c>
      <c r="D196" s="46" t="s">
        <v>4522</v>
      </c>
      <c r="E196" s="46" t="s">
        <v>96</v>
      </c>
      <c r="F196" s="47">
        <v>-49000</v>
      </c>
      <c r="G196" s="47">
        <v>-3615.1709999999998</v>
      </c>
      <c r="H196" s="47">
        <v>-0.14000000000000001</v>
      </c>
      <c r="I196" s="46"/>
    </row>
    <row r="197" spans="2:9" s="2" customFormat="1" ht="13.5" x14ac:dyDescent="0.25">
      <c r="B197" s="46">
        <v>2216561</v>
      </c>
      <c r="C197" s="46" t="s">
        <v>4537</v>
      </c>
      <c r="D197" s="46" t="s">
        <v>4522</v>
      </c>
      <c r="E197" s="46" t="s">
        <v>53</v>
      </c>
      <c r="F197" s="47">
        <v>-807300</v>
      </c>
      <c r="G197" s="47">
        <v>-3563.0185499999998</v>
      </c>
      <c r="H197" s="47">
        <v>-0.13</v>
      </c>
      <c r="I197" s="46"/>
    </row>
    <row r="198" spans="2:9" s="2" customFormat="1" ht="13.5" x14ac:dyDescent="0.25">
      <c r="B198" s="46">
        <v>2216486</v>
      </c>
      <c r="C198" s="46" t="s">
        <v>4578</v>
      </c>
      <c r="D198" s="46" t="s">
        <v>4522</v>
      </c>
      <c r="E198" s="46" t="s">
        <v>92</v>
      </c>
      <c r="F198" s="47">
        <v>-632000</v>
      </c>
      <c r="G198" s="47">
        <v>-2946.0680000000002</v>
      </c>
      <c r="H198" s="47">
        <v>-0.11</v>
      </c>
      <c r="I198" s="46"/>
    </row>
    <row r="199" spans="2:9" s="2" customFormat="1" ht="13.5" x14ac:dyDescent="0.25">
      <c r="B199" s="46">
        <v>2216509</v>
      </c>
      <c r="C199" s="46" t="s">
        <v>4601</v>
      </c>
      <c r="D199" s="46" t="s">
        <v>4522</v>
      </c>
      <c r="E199" s="46" t="s">
        <v>104</v>
      </c>
      <c r="F199" s="47">
        <v>-76000</v>
      </c>
      <c r="G199" s="47">
        <v>-2606.8380000000002</v>
      </c>
      <c r="H199" s="47">
        <v>-0.1</v>
      </c>
      <c r="I199" s="46"/>
    </row>
    <row r="200" spans="2:9" s="2" customFormat="1" ht="13.5" x14ac:dyDescent="0.25">
      <c r="B200" s="46">
        <v>2216482</v>
      </c>
      <c r="C200" s="46" t="s">
        <v>4602</v>
      </c>
      <c r="D200" s="46" t="s">
        <v>4522</v>
      </c>
      <c r="E200" s="46" t="s">
        <v>112</v>
      </c>
      <c r="F200" s="47">
        <v>-763200</v>
      </c>
      <c r="G200" s="47">
        <v>-2443.3847999999998</v>
      </c>
      <c r="H200" s="47">
        <v>-0.09</v>
      </c>
      <c r="I200" s="46"/>
    </row>
    <row r="201" spans="2:9" s="2" customFormat="1" ht="13.5" x14ac:dyDescent="0.25">
      <c r="B201" s="46">
        <v>2216581</v>
      </c>
      <c r="C201" s="46" t="s">
        <v>4603</v>
      </c>
      <c r="D201" s="46" t="s">
        <v>4522</v>
      </c>
      <c r="E201" s="46" t="s">
        <v>74</v>
      </c>
      <c r="F201" s="47">
        <v>-7575</v>
      </c>
      <c r="G201" s="47">
        <v>-2188.3644749999999</v>
      </c>
      <c r="H201" s="47">
        <v>-0.08</v>
      </c>
      <c r="I201" s="46"/>
    </row>
    <row r="202" spans="2:9" s="2" customFormat="1" ht="13.5" x14ac:dyDescent="0.25">
      <c r="B202" s="46">
        <v>2216453</v>
      </c>
      <c r="C202" s="46" t="s">
        <v>4604</v>
      </c>
      <c r="D202" s="46" t="s">
        <v>4522</v>
      </c>
      <c r="E202" s="46" t="s">
        <v>53</v>
      </c>
      <c r="F202" s="47">
        <v>-1220000</v>
      </c>
      <c r="G202" s="47">
        <v>-1920.89</v>
      </c>
      <c r="H202" s="47">
        <v>-7.0000000000000007E-2</v>
      </c>
      <c r="I202" s="46"/>
    </row>
    <row r="203" spans="2:9" s="2" customFormat="1" ht="13.5" x14ac:dyDescent="0.25">
      <c r="B203" s="46">
        <v>2216532</v>
      </c>
      <c r="C203" s="46" t="s">
        <v>4573</v>
      </c>
      <c r="D203" s="46" t="s">
        <v>4522</v>
      </c>
      <c r="E203" s="46" t="s">
        <v>135</v>
      </c>
      <c r="F203" s="47">
        <v>-24500</v>
      </c>
      <c r="G203" s="47">
        <v>-1429.3789999999999</v>
      </c>
      <c r="H203" s="47">
        <v>-0.05</v>
      </c>
      <c r="I203" s="46"/>
    </row>
    <row r="204" spans="2:9" s="2" customFormat="1" ht="13.5" x14ac:dyDescent="0.25">
      <c r="B204" s="46">
        <v>2216549</v>
      </c>
      <c r="C204" s="46" t="s">
        <v>4605</v>
      </c>
      <c r="D204" s="46" t="s">
        <v>4522</v>
      </c>
      <c r="E204" s="46" t="s">
        <v>244</v>
      </c>
      <c r="F204" s="47">
        <v>-101200</v>
      </c>
      <c r="G204" s="47">
        <v>-660.22879999999998</v>
      </c>
      <c r="H204" s="47">
        <v>-0.02</v>
      </c>
      <c r="I204" s="46"/>
    </row>
    <row r="205" spans="2:9" s="2" customFormat="1" ht="13.5" x14ac:dyDescent="0.25">
      <c r="B205" s="46">
        <v>2216489</v>
      </c>
      <c r="C205" s="46" t="s">
        <v>4606</v>
      </c>
      <c r="D205" s="46" t="s">
        <v>4522</v>
      </c>
      <c r="E205" s="46" t="s">
        <v>120</v>
      </c>
      <c r="F205" s="47">
        <v>-315000</v>
      </c>
      <c r="G205" s="47">
        <v>-534.08249999999998</v>
      </c>
      <c r="H205" s="47">
        <v>-0.02</v>
      </c>
      <c r="I205" s="46"/>
    </row>
    <row r="206" spans="2:9" s="2" customFormat="1" ht="13.5" x14ac:dyDescent="0.25">
      <c r="B206" s="46">
        <v>2216473</v>
      </c>
      <c r="C206" s="46" t="s">
        <v>4571</v>
      </c>
      <c r="D206" s="46" t="s">
        <v>4522</v>
      </c>
      <c r="E206" s="46" t="s">
        <v>190</v>
      </c>
      <c r="F206" s="47">
        <v>-59000</v>
      </c>
      <c r="G206" s="47">
        <v>-510.76299999999998</v>
      </c>
      <c r="H206" s="47">
        <v>-0.02</v>
      </c>
      <c r="I206" s="46"/>
    </row>
    <row r="207" spans="2:9" s="2" customFormat="1" ht="13.5" x14ac:dyDescent="0.25">
      <c r="B207" s="46">
        <v>2216585</v>
      </c>
      <c r="C207" s="46" t="s">
        <v>4607</v>
      </c>
      <c r="D207" s="46" t="s">
        <v>4522</v>
      </c>
      <c r="E207" s="46" t="s">
        <v>78</v>
      </c>
      <c r="F207" s="47">
        <v>-61275</v>
      </c>
      <c r="G207" s="47">
        <v>-482.08106249999997</v>
      </c>
      <c r="H207" s="47">
        <v>-0.02</v>
      </c>
      <c r="I207" s="46"/>
    </row>
    <row r="208" spans="2:9" s="2" customFormat="1" ht="13.5" x14ac:dyDescent="0.25">
      <c r="B208" s="46">
        <v>2216457</v>
      </c>
      <c r="C208" s="46" t="s">
        <v>4557</v>
      </c>
      <c r="D208" s="46" t="s">
        <v>4522</v>
      </c>
      <c r="E208" s="46" t="s">
        <v>197</v>
      </c>
      <c r="F208" s="47">
        <v>-110700</v>
      </c>
      <c r="G208" s="47">
        <v>-443.79629999999997</v>
      </c>
      <c r="H208" s="47">
        <v>-0.02</v>
      </c>
      <c r="I208" s="46"/>
    </row>
    <row r="209" spans="2:11" s="2" customFormat="1" ht="13.5" x14ac:dyDescent="0.25">
      <c r="B209" s="46">
        <v>2216563</v>
      </c>
      <c r="C209" s="46" t="s">
        <v>4535</v>
      </c>
      <c r="D209" s="46" t="s">
        <v>4522</v>
      </c>
      <c r="E209" s="46" t="s">
        <v>53</v>
      </c>
      <c r="F209" s="47">
        <v>-114075</v>
      </c>
      <c r="G209" s="47">
        <v>-265.96586250000001</v>
      </c>
      <c r="H209" s="47">
        <v>-0.01</v>
      </c>
      <c r="I209" s="46"/>
    </row>
    <row r="210" spans="2:11" s="2" customFormat="1" ht="13.5" x14ac:dyDescent="0.25">
      <c r="B210" s="46">
        <v>2216468</v>
      </c>
      <c r="C210" s="46" t="s">
        <v>4609</v>
      </c>
      <c r="D210" s="46" t="s">
        <v>4522</v>
      </c>
      <c r="E210" s="46" t="s">
        <v>225</v>
      </c>
      <c r="F210" s="47">
        <v>-4375</v>
      </c>
      <c r="G210" s="47">
        <v>-251.89500000000001</v>
      </c>
      <c r="H210" s="47">
        <v>-0.01</v>
      </c>
      <c r="I210" s="46"/>
    </row>
    <row r="211" spans="2:11" s="2" customFormat="1" ht="13.5" x14ac:dyDescent="0.25">
      <c r="B211" s="46">
        <v>2216494</v>
      </c>
      <c r="C211" s="46" t="s">
        <v>4579</v>
      </c>
      <c r="D211" s="46" t="s">
        <v>4522</v>
      </c>
      <c r="E211" s="46" t="s">
        <v>135</v>
      </c>
      <c r="F211" s="47">
        <v>-20900</v>
      </c>
      <c r="G211" s="47">
        <v>-228.21754999999999</v>
      </c>
      <c r="H211" s="47">
        <v>-0.01</v>
      </c>
      <c r="I211" s="46"/>
    </row>
    <row r="212" spans="2:11" s="2" customFormat="1" ht="13.5" x14ac:dyDescent="0.25">
      <c r="B212" s="46">
        <v>2216557</v>
      </c>
      <c r="C212" s="46" t="s">
        <v>4608</v>
      </c>
      <c r="D212" s="46" t="s">
        <v>4522</v>
      </c>
      <c r="E212" s="46" t="s">
        <v>53</v>
      </c>
      <c r="F212" s="47">
        <v>-80000</v>
      </c>
      <c r="G212" s="47">
        <v>-225.6</v>
      </c>
      <c r="H212" s="47">
        <v>-0.01</v>
      </c>
      <c r="I212" s="46"/>
    </row>
    <row r="213" spans="2:11" s="2" customFormat="1" ht="13.5" x14ac:dyDescent="0.25">
      <c r="B213" s="46">
        <v>2216588</v>
      </c>
      <c r="C213" s="46" t="s">
        <v>4610</v>
      </c>
      <c r="D213" s="46" t="s">
        <v>4522</v>
      </c>
      <c r="E213" s="46" t="s">
        <v>57</v>
      </c>
      <c r="F213" s="47">
        <v>-13200</v>
      </c>
      <c r="G213" s="47">
        <v>-204.9828</v>
      </c>
      <c r="H213" s="47">
        <v>-0.01</v>
      </c>
      <c r="I213" s="46"/>
    </row>
    <row r="214" spans="2:11" s="2" customFormat="1" ht="13.5" x14ac:dyDescent="0.25">
      <c r="B214" s="46">
        <v>2216428</v>
      </c>
      <c r="C214" s="46" t="s">
        <v>4611</v>
      </c>
      <c r="D214" s="46" t="s">
        <v>4522</v>
      </c>
      <c r="E214" s="46" t="s">
        <v>57</v>
      </c>
      <c r="F214" s="47">
        <v>-1200</v>
      </c>
      <c r="G214" s="47">
        <v>-75.988799999999998</v>
      </c>
      <c r="H214" s="47" t="s">
        <v>4706</v>
      </c>
      <c r="I214" s="46"/>
    </row>
    <row r="215" spans="2:11" s="1" customFormat="1" ht="13.5" x14ac:dyDescent="0.25">
      <c r="B215" s="48"/>
      <c r="C215" s="48" t="s">
        <v>4591</v>
      </c>
      <c r="D215" s="48"/>
      <c r="E215" s="48"/>
      <c r="F215" s="49"/>
      <c r="G215" s="49">
        <v>-601081.23363750009</v>
      </c>
      <c r="H215" s="49">
        <v>-22.690000000000012</v>
      </c>
      <c r="I215" s="48"/>
    </row>
    <row r="217" spans="2:11" x14ac:dyDescent="0.25">
      <c r="C217" s="1" t="s">
        <v>42</v>
      </c>
    </row>
    <row r="218" spans="2:11" x14ac:dyDescent="0.25">
      <c r="C218" s="37" t="s">
        <v>43</v>
      </c>
      <c r="D218" s="37"/>
      <c r="E218" s="37"/>
      <c r="F218" s="37"/>
      <c r="G218" s="37"/>
      <c r="H218" s="37"/>
      <c r="I218" s="37"/>
      <c r="J218" s="37"/>
      <c r="K218" s="37"/>
    </row>
    <row r="219" spans="2:11" x14ac:dyDescent="0.25">
      <c r="C219" s="2" t="s">
        <v>44</v>
      </c>
    </row>
    <row r="220" spans="2:11" x14ac:dyDescent="0.25">
      <c r="C220" s="2" t="s">
        <v>45</v>
      </c>
    </row>
    <row r="221" spans="2:11" x14ac:dyDescent="0.25">
      <c r="C221" s="2" t="s">
        <v>46</v>
      </c>
    </row>
    <row r="222" spans="2:11" x14ac:dyDescent="0.25">
      <c r="C222" s="2" t="s">
        <v>47</v>
      </c>
    </row>
    <row r="224" spans="2:11" x14ac:dyDescent="0.25">
      <c r="C224" s="77" t="s">
        <v>4788</v>
      </c>
      <c r="E224" s="77" t="s">
        <v>4789</v>
      </c>
      <c r="F224" s="78"/>
    </row>
    <row r="225" spans="5:5" x14ac:dyDescent="0.25">
      <c r="E225" s="2" t="s">
        <v>4839</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dimension ref="A1:IV84"/>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3103</v>
      </c>
      <c r="J2" s="38" t="s">
        <v>4517</v>
      </c>
    </row>
    <row r="3" spans="1:54" ht="16.5" x14ac:dyDescent="0.3">
      <c r="C3" s="1" t="s">
        <v>26</v>
      </c>
      <c r="D3" s="21" t="s">
        <v>3104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3105</v>
      </c>
      <c r="C26" s="57" t="s">
        <v>3106</v>
      </c>
      <c r="D26" s="54" t="s">
        <v>3107</v>
      </c>
      <c r="E26" s="6" t="s">
        <v>656</v>
      </c>
      <c r="F26" s="19">
        <v>20000000</v>
      </c>
      <c r="G26" s="24">
        <v>20176.66</v>
      </c>
      <c r="H26" s="24">
        <v>57.26</v>
      </c>
      <c r="I26" s="31">
        <v>7.608295</v>
      </c>
      <c r="J26" s="31"/>
      <c r="K26" s="35"/>
    </row>
    <row r="27" spans="1:11" x14ac:dyDescent="0.25">
      <c r="B27" s="8" t="s">
        <v>3108</v>
      </c>
      <c r="C27" s="57" t="s">
        <v>3109</v>
      </c>
      <c r="D27" s="54" t="s">
        <v>3110</v>
      </c>
      <c r="E27" s="6" t="s">
        <v>656</v>
      </c>
      <c r="F27" s="19">
        <v>2500000</v>
      </c>
      <c r="G27" s="24">
        <v>2532.06</v>
      </c>
      <c r="H27" s="24">
        <v>7.19</v>
      </c>
      <c r="I27" s="31">
        <v>7.5443296000000002</v>
      </c>
      <c r="J27" s="31"/>
      <c r="K27" s="35"/>
    </row>
    <row r="28" spans="1:11" x14ac:dyDescent="0.25">
      <c r="B28" s="8" t="s">
        <v>3111</v>
      </c>
      <c r="C28" s="57" t="s">
        <v>3112</v>
      </c>
      <c r="D28" s="54" t="s">
        <v>3113</v>
      </c>
      <c r="E28" s="6" t="s">
        <v>656</v>
      </c>
      <c r="F28" s="19">
        <v>2500000</v>
      </c>
      <c r="G28" s="24">
        <v>2508.77</v>
      </c>
      <c r="H28" s="24">
        <v>7.12</v>
      </c>
      <c r="I28" s="31">
        <v>7.5934520000000001</v>
      </c>
      <c r="J28" s="31"/>
      <c r="K28" s="35"/>
    </row>
    <row r="29" spans="1:11" x14ac:dyDescent="0.25">
      <c r="B29" s="8" t="s">
        <v>3114</v>
      </c>
      <c r="C29" s="57" t="s">
        <v>3115</v>
      </c>
      <c r="D29" s="54" t="s">
        <v>3116</v>
      </c>
      <c r="E29" s="6" t="s">
        <v>656</v>
      </c>
      <c r="F29" s="19">
        <v>1500000</v>
      </c>
      <c r="G29" s="24">
        <v>1520.7</v>
      </c>
      <c r="H29" s="24">
        <v>4.32</v>
      </c>
      <c r="I29" s="31">
        <v>7.5806465999999997</v>
      </c>
      <c r="J29" s="31"/>
      <c r="K29" s="35"/>
    </row>
    <row r="30" spans="1:11" x14ac:dyDescent="0.25">
      <c r="B30" s="8" t="s">
        <v>3117</v>
      </c>
      <c r="C30" s="57" t="s">
        <v>3118</v>
      </c>
      <c r="D30" s="54" t="s">
        <v>3119</v>
      </c>
      <c r="E30" s="6" t="s">
        <v>656</v>
      </c>
      <c r="F30" s="19">
        <v>1507600</v>
      </c>
      <c r="G30" s="24">
        <v>1465.87</v>
      </c>
      <c r="H30" s="24">
        <v>4.16</v>
      </c>
      <c r="I30" s="31">
        <v>7.5591761999999996</v>
      </c>
      <c r="J30" s="31"/>
      <c r="K30" s="35"/>
    </row>
    <row r="31" spans="1:11" x14ac:dyDescent="0.25">
      <c r="B31" s="8" t="s">
        <v>3062</v>
      </c>
      <c r="C31" s="57" t="s">
        <v>3063</v>
      </c>
      <c r="D31" s="54" t="s">
        <v>3064</v>
      </c>
      <c r="E31" s="6" t="s">
        <v>656</v>
      </c>
      <c r="F31" s="19">
        <v>800000</v>
      </c>
      <c r="G31" s="24">
        <v>807.02</v>
      </c>
      <c r="H31" s="24">
        <v>2.29</v>
      </c>
      <c r="I31" s="31">
        <v>7.5800299000000004</v>
      </c>
      <c r="J31" s="31"/>
      <c r="K31" s="35"/>
    </row>
    <row r="32" spans="1:11" x14ac:dyDescent="0.25">
      <c r="B32" s="8" t="s">
        <v>3120</v>
      </c>
      <c r="C32" s="57" t="s">
        <v>3011</v>
      </c>
      <c r="D32" s="54" t="s">
        <v>3121</v>
      </c>
      <c r="E32" s="6" t="s">
        <v>656</v>
      </c>
      <c r="F32" s="19">
        <v>700000</v>
      </c>
      <c r="G32" s="24">
        <v>709.24</v>
      </c>
      <c r="H32" s="24">
        <v>2.0099999999999998</v>
      </c>
      <c r="I32" s="31">
        <v>7.5413223</v>
      </c>
      <c r="J32" s="31"/>
      <c r="K32" s="35"/>
    </row>
    <row r="33" spans="1:11" x14ac:dyDescent="0.25">
      <c r="B33" s="8" t="s">
        <v>3122</v>
      </c>
      <c r="C33" s="57" t="s">
        <v>3123</v>
      </c>
      <c r="D33" s="54" t="s">
        <v>3124</v>
      </c>
      <c r="E33" s="6" t="s">
        <v>656</v>
      </c>
      <c r="F33" s="19">
        <v>500000</v>
      </c>
      <c r="G33" s="24">
        <v>504.53</v>
      </c>
      <c r="H33" s="24">
        <v>1.43</v>
      </c>
      <c r="I33" s="31">
        <v>7.5877189999999999</v>
      </c>
      <c r="J33" s="31"/>
      <c r="K33" s="35"/>
    </row>
    <row r="34" spans="1:11" x14ac:dyDescent="0.25">
      <c r="C34" s="58" t="s">
        <v>39</v>
      </c>
      <c r="D34" s="54"/>
      <c r="E34" s="6"/>
      <c r="F34" s="19"/>
      <c r="G34" s="25">
        <v>30224.85</v>
      </c>
      <c r="H34" s="25">
        <v>85.78</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3022</v>
      </c>
      <c r="C46" s="57" t="s">
        <v>3023</v>
      </c>
      <c r="D46" s="54" t="s">
        <v>3024</v>
      </c>
      <c r="E46" s="6" t="s">
        <v>656</v>
      </c>
      <c r="F46" s="19">
        <v>1385000</v>
      </c>
      <c r="G46" s="24">
        <v>1163.55</v>
      </c>
      <c r="H46" s="24">
        <v>3.3</v>
      </c>
      <c r="I46" s="31">
        <v>7.3190583</v>
      </c>
      <c r="J46" s="31"/>
      <c r="K46" s="35"/>
    </row>
    <row r="47" spans="1:11" x14ac:dyDescent="0.25">
      <c r="B47" s="8" t="s">
        <v>3019</v>
      </c>
      <c r="C47" s="57" t="s">
        <v>3020</v>
      </c>
      <c r="D47" s="54" t="s">
        <v>3021</v>
      </c>
      <c r="E47" s="6" t="s">
        <v>656</v>
      </c>
      <c r="F47" s="19">
        <v>1260000</v>
      </c>
      <c r="G47" s="24">
        <v>1059.1600000000001</v>
      </c>
      <c r="H47" s="24">
        <v>3.01</v>
      </c>
      <c r="I47" s="31">
        <v>7.3189548000000002</v>
      </c>
      <c r="J47" s="31"/>
      <c r="K47" s="35"/>
    </row>
    <row r="48" spans="1:11" x14ac:dyDescent="0.25">
      <c r="B48" s="8" t="s">
        <v>3028</v>
      </c>
      <c r="C48" s="57" t="s">
        <v>3029</v>
      </c>
      <c r="D48" s="54" t="s">
        <v>3030</v>
      </c>
      <c r="E48" s="6" t="s">
        <v>656</v>
      </c>
      <c r="F48" s="19">
        <v>807500</v>
      </c>
      <c r="G48" s="24">
        <v>678.65</v>
      </c>
      <c r="H48" s="24">
        <v>1.93</v>
      </c>
      <c r="I48" s="31">
        <v>7.3189548000000002</v>
      </c>
      <c r="J48" s="31"/>
      <c r="K48" s="35"/>
    </row>
    <row r="49" spans="1:11" x14ac:dyDescent="0.25">
      <c r="B49" s="8" t="s">
        <v>2301</v>
      </c>
      <c r="C49" s="57" t="s">
        <v>2302</v>
      </c>
      <c r="D49" s="54" t="s">
        <v>2303</v>
      </c>
      <c r="E49" s="6" t="s">
        <v>656</v>
      </c>
      <c r="F49" s="19">
        <v>665000</v>
      </c>
      <c r="G49" s="24">
        <v>569.48</v>
      </c>
      <c r="H49" s="24">
        <v>1.62</v>
      </c>
      <c r="I49" s="31">
        <v>7.3124703000000002</v>
      </c>
      <c r="J49" s="31"/>
      <c r="K49" s="35"/>
    </row>
    <row r="50" spans="1:11" x14ac:dyDescent="0.25">
      <c r="B50" s="8" t="s">
        <v>2307</v>
      </c>
      <c r="C50" s="57" t="s">
        <v>2308</v>
      </c>
      <c r="D50" s="54" t="s">
        <v>2309</v>
      </c>
      <c r="E50" s="6" t="s">
        <v>656</v>
      </c>
      <c r="F50" s="19">
        <v>265000</v>
      </c>
      <c r="G50" s="24">
        <v>222.8</v>
      </c>
      <c r="H50" s="24">
        <v>0.63</v>
      </c>
      <c r="I50" s="31">
        <v>7.3189031</v>
      </c>
      <c r="J50" s="31"/>
      <c r="K50" s="35"/>
    </row>
    <row r="51" spans="1:11" x14ac:dyDescent="0.25">
      <c r="B51" s="8" t="s">
        <v>2304</v>
      </c>
      <c r="C51" s="57" t="s">
        <v>2305</v>
      </c>
      <c r="D51" s="54" t="s">
        <v>2306</v>
      </c>
      <c r="E51" s="6" t="s">
        <v>656</v>
      </c>
      <c r="F51" s="19">
        <v>165000</v>
      </c>
      <c r="G51" s="24">
        <v>138.81</v>
      </c>
      <c r="H51" s="24">
        <v>0.39</v>
      </c>
      <c r="I51" s="31">
        <v>7.3188513000000004</v>
      </c>
      <c r="J51" s="31"/>
      <c r="K51" s="35"/>
    </row>
    <row r="52" spans="1:11" x14ac:dyDescent="0.25">
      <c r="B52" s="8" t="s">
        <v>2953</v>
      </c>
      <c r="C52" s="57" t="s">
        <v>2954</v>
      </c>
      <c r="D52" s="54" t="s">
        <v>2955</v>
      </c>
      <c r="E52" s="6" t="s">
        <v>656</v>
      </c>
      <c r="F52" s="19">
        <v>50000</v>
      </c>
      <c r="G52" s="24">
        <v>42.76</v>
      </c>
      <c r="H52" s="24">
        <v>0.12</v>
      </c>
      <c r="I52" s="31">
        <v>7.3126255999999996</v>
      </c>
      <c r="J52" s="31"/>
      <c r="K52" s="35"/>
    </row>
    <row r="53" spans="1:11" x14ac:dyDescent="0.25">
      <c r="C53" s="58" t="s">
        <v>39</v>
      </c>
      <c r="D53" s="54"/>
      <c r="E53" s="6"/>
      <c r="F53" s="19"/>
      <c r="G53" s="25">
        <v>3875.21</v>
      </c>
      <c r="H53" s="25">
        <v>11</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219.35</v>
      </c>
      <c r="H65" s="24">
        <v>0.62</v>
      </c>
      <c r="I65" s="31"/>
      <c r="J65" s="31"/>
      <c r="K65" s="35"/>
    </row>
    <row r="66" spans="1:54" x14ac:dyDescent="0.25">
      <c r="C66" s="58" t="s">
        <v>39</v>
      </c>
      <c r="D66" s="54"/>
      <c r="E66" s="6"/>
      <c r="F66" s="19"/>
      <c r="G66" s="25">
        <v>219.35</v>
      </c>
      <c r="H66" s="25">
        <v>0.62</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4705</v>
      </c>
      <c r="D69" s="54"/>
      <c r="E69" s="6"/>
      <c r="F69" s="19"/>
      <c r="G69" s="24" t="s">
        <v>2</v>
      </c>
      <c r="H69" s="24" t="s">
        <v>2</v>
      </c>
      <c r="I69" s="31"/>
      <c r="J69" s="31"/>
      <c r="K69" s="35"/>
      <c r="L69" s="3"/>
      <c r="AI69" s="3"/>
      <c r="AV69" s="3"/>
      <c r="AX69" s="3"/>
      <c r="BB69" s="3"/>
    </row>
    <row r="70" spans="1:54" x14ac:dyDescent="0.25">
      <c r="B70" s="8"/>
      <c r="C70" s="57" t="s">
        <v>40</v>
      </c>
      <c r="D70" s="54"/>
      <c r="E70" s="6"/>
      <c r="F70" s="19"/>
      <c r="G70" s="24">
        <v>918.44</v>
      </c>
      <c r="H70" s="24">
        <v>2.6</v>
      </c>
      <c r="I70" s="31"/>
      <c r="J70" s="31"/>
      <c r="K70" s="35"/>
    </row>
    <row r="71" spans="1:54" x14ac:dyDescent="0.25">
      <c r="C71" s="58" t="s">
        <v>39</v>
      </c>
      <c r="D71" s="54"/>
      <c r="E71" s="6"/>
      <c r="F71" s="19"/>
      <c r="G71" s="25">
        <v>918.44</v>
      </c>
      <c r="H71" s="25">
        <v>2.6</v>
      </c>
      <c r="I71" s="31"/>
      <c r="J71" s="31"/>
      <c r="K71" s="35"/>
    </row>
    <row r="72" spans="1:54" x14ac:dyDescent="0.25">
      <c r="C72" s="57"/>
      <c r="D72" s="54"/>
      <c r="E72" s="6"/>
      <c r="F72" s="19"/>
      <c r="G72" s="24"/>
      <c r="H72" s="24"/>
      <c r="I72" s="31"/>
      <c r="J72" s="31"/>
      <c r="K72" s="35"/>
    </row>
    <row r="73" spans="1:54" x14ac:dyDescent="0.25">
      <c r="C73" s="60" t="s">
        <v>41</v>
      </c>
      <c r="D73" s="55"/>
      <c r="E73" s="5"/>
      <c r="F73" s="20"/>
      <c r="G73" s="26">
        <v>35237.85</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77" t="s">
        <v>4788</v>
      </c>
      <c r="E83" s="77" t="s">
        <v>4789</v>
      </c>
      <c r="F83" s="78"/>
    </row>
    <row r="84" spans="3:6" x14ac:dyDescent="0.25">
      <c r="E84" s="2" t="s">
        <v>4838</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dimension ref="A1:IV80"/>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3125</v>
      </c>
      <c r="J2" s="38" t="s">
        <v>4517</v>
      </c>
    </row>
    <row r="3" spans="1:54" ht="16.5" x14ac:dyDescent="0.3">
      <c r="C3" s="1" t="s">
        <v>26</v>
      </c>
      <c r="D3" s="21" t="s">
        <v>3126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3127</v>
      </c>
      <c r="C26" s="57" t="s">
        <v>3128</v>
      </c>
      <c r="D26" s="54" t="s">
        <v>3129</v>
      </c>
      <c r="E26" s="6" t="s">
        <v>656</v>
      </c>
      <c r="F26" s="19">
        <v>2499900</v>
      </c>
      <c r="G26" s="24">
        <v>2495.84</v>
      </c>
      <c r="H26" s="24">
        <v>22.79</v>
      </c>
      <c r="I26" s="31">
        <v>7.5790661999999998</v>
      </c>
      <c r="J26" s="31"/>
      <c r="K26" s="35"/>
    </row>
    <row r="27" spans="1:11" x14ac:dyDescent="0.25">
      <c r="B27" s="8" t="s">
        <v>3130</v>
      </c>
      <c r="C27" s="57" t="s">
        <v>3131</v>
      </c>
      <c r="D27" s="54" t="s">
        <v>3132</v>
      </c>
      <c r="E27" s="6" t="s">
        <v>656</v>
      </c>
      <c r="F27" s="19">
        <v>2000000</v>
      </c>
      <c r="G27" s="24">
        <v>1996.76</v>
      </c>
      <c r="H27" s="24">
        <v>18.23</v>
      </c>
      <c r="I27" s="31">
        <v>7.5892967999999996</v>
      </c>
      <c r="J27" s="31"/>
      <c r="K27" s="35"/>
    </row>
    <row r="28" spans="1:11" x14ac:dyDescent="0.25">
      <c r="B28" s="8" t="s">
        <v>3133</v>
      </c>
      <c r="C28" s="57" t="s">
        <v>3134</v>
      </c>
      <c r="D28" s="54" t="s">
        <v>3135</v>
      </c>
      <c r="E28" s="6" t="s">
        <v>656</v>
      </c>
      <c r="F28" s="19">
        <v>1500000</v>
      </c>
      <c r="G28" s="24">
        <v>1497.59</v>
      </c>
      <c r="H28" s="24">
        <v>13.67</v>
      </c>
      <c r="I28" s="31">
        <v>7.5680060999999998</v>
      </c>
      <c r="J28" s="31"/>
      <c r="K28" s="35"/>
    </row>
    <row r="29" spans="1:11" x14ac:dyDescent="0.25">
      <c r="B29" s="8" t="s">
        <v>3136</v>
      </c>
      <c r="C29" s="57" t="s">
        <v>3137</v>
      </c>
      <c r="D29" s="54" t="s">
        <v>3138</v>
      </c>
      <c r="E29" s="6" t="s">
        <v>656</v>
      </c>
      <c r="F29" s="19">
        <v>500000</v>
      </c>
      <c r="G29" s="24">
        <v>501.98</v>
      </c>
      <c r="H29" s="24">
        <v>4.58</v>
      </c>
      <c r="I29" s="31">
        <v>7.5835561</v>
      </c>
      <c r="J29" s="31"/>
      <c r="K29" s="35"/>
    </row>
    <row r="30" spans="1:11" x14ac:dyDescent="0.25">
      <c r="B30" s="8" t="s">
        <v>3117</v>
      </c>
      <c r="C30" s="57" t="s">
        <v>3118</v>
      </c>
      <c r="D30" s="54" t="s">
        <v>3119</v>
      </c>
      <c r="E30" s="6" t="s">
        <v>656</v>
      </c>
      <c r="F30" s="19">
        <v>225000</v>
      </c>
      <c r="G30" s="24">
        <v>218.77</v>
      </c>
      <c r="H30" s="24">
        <v>2</v>
      </c>
      <c r="I30" s="31">
        <v>7.5591761999999996</v>
      </c>
      <c r="J30" s="31"/>
      <c r="K30" s="35"/>
    </row>
    <row r="31" spans="1:11" x14ac:dyDescent="0.25">
      <c r="C31" s="58" t="s">
        <v>39</v>
      </c>
      <c r="D31" s="54"/>
      <c r="E31" s="6"/>
      <c r="F31" s="19"/>
      <c r="G31" s="25">
        <v>6710.94</v>
      </c>
      <c r="H31" s="25">
        <v>61.27</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711</v>
      </c>
      <c r="C43" s="57" t="s">
        <v>712</v>
      </c>
      <c r="D43" s="54" t="s">
        <v>713</v>
      </c>
      <c r="E43" s="6" t="s">
        <v>656</v>
      </c>
      <c r="F43" s="19">
        <v>3035000</v>
      </c>
      <c r="G43" s="24">
        <v>2517.2199999999998</v>
      </c>
      <c r="H43" s="24">
        <v>22.98</v>
      </c>
      <c r="I43" s="31">
        <v>7.3381647000000001</v>
      </c>
      <c r="J43" s="31"/>
      <c r="K43" s="35"/>
    </row>
    <row r="44" spans="1:11" x14ac:dyDescent="0.25">
      <c r="B44" s="8" t="s">
        <v>2304</v>
      </c>
      <c r="C44" s="57" t="s">
        <v>2305</v>
      </c>
      <c r="D44" s="54" t="s">
        <v>2306</v>
      </c>
      <c r="E44" s="6" t="s">
        <v>656</v>
      </c>
      <c r="F44" s="19">
        <v>806300</v>
      </c>
      <c r="G44" s="24">
        <v>678.31</v>
      </c>
      <c r="H44" s="24">
        <v>6.19</v>
      </c>
      <c r="I44" s="31">
        <v>7.3188513000000004</v>
      </c>
      <c r="J44" s="31"/>
      <c r="K44" s="35"/>
    </row>
    <row r="45" spans="1:11" x14ac:dyDescent="0.25">
      <c r="B45" s="8" t="s">
        <v>2307</v>
      </c>
      <c r="C45" s="57" t="s">
        <v>2308</v>
      </c>
      <c r="D45" s="54" t="s">
        <v>2309</v>
      </c>
      <c r="E45" s="6" t="s">
        <v>656</v>
      </c>
      <c r="F45" s="19">
        <v>325000</v>
      </c>
      <c r="G45" s="24">
        <v>273.25</v>
      </c>
      <c r="H45" s="24">
        <v>2.4900000000000002</v>
      </c>
      <c r="I45" s="31">
        <v>7.3189031</v>
      </c>
      <c r="J45" s="31"/>
      <c r="K45" s="35"/>
    </row>
    <row r="46" spans="1:11" x14ac:dyDescent="0.25">
      <c r="B46" s="8" t="s">
        <v>3022</v>
      </c>
      <c r="C46" s="57" t="s">
        <v>3023</v>
      </c>
      <c r="D46" s="54" t="s">
        <v>3024</v>
      </c>
      <c r="E46" s="6" t="s">
        <v>656</v>
      </c>
      <c r="F46" s="19">
        <v>325000</v>
      </c>
      <c r="G46" s="24">
        <v>273.02999999999997</v>
      </c>
      <c r="H46" s="24">
        <v>2.4900000000000002</v>
      </c>
      <c r="I46" s="31">
        <v>7.3190583</v>
      </c>
      <c r="J46" s="31"/>
      <c r="K46" s="35"/>
    </row>
    <row r="47" spans="1:11" x14ac:dyDescent="0.25">
      <c r="B47" s="8" t="s">
        <v>3139</v>
      </c>
      <c r="C47" s="57" t="s">
        <v>3140</v>
      </c>
      <c r="D47" s="54" t="s">
        <v>3141</v>
      </c>
      <c r="E47" s="6" t="s">
        <v>656</v>
      </c>
      <c r="F47" s="19">
        <v>250000</v>
      </c>
      <c r="G47" s="24">
        <v>206.25</v>
      </c>
      <c r="H47" s="24">
        <v>1.88</v>
      </c>
      <c r="I47" s="31">
        <v>7.3388894000000002</v>
      </c>
      <c r="J47" s="31"/>
      <c r="K47" s="35"/>
    </row>
    <row r="48" spans="1:11" x14ac:dyDescent="0.25">
      <c r="B48" s="8" t="s">
        <v>3028</v>
      </c>
      <c r="C48" s="57" t="s">
        <v>3029</v>
      </c>
      <c r="D48" s="54" t="s">
        <v>3030</v>
      </c>
      <c r="E48" s="6" t="s">
        <v>656</v>
      </c>
      <c r="F48" s="19">
        <v>100000</v>
      </c>
      <c r="G48" s="24">
        <v>84.04</v>
      </c>
      <c r="H48" s="24">
        <v>0.77</v>
      </c>
      <c r="I48" s="31">
        <v>7.3189548000000002</v>
      </c>
      <c r="J48" s="31"/>
      <c r="K48" s="35"/>
    </row>
    <row r="49" spans="1:11" x14ac:dyDescent="0.25">
      <c r="C49" s="58" t="s">
        <v>39</v>
      </c>
      <c r="D49" s="54"/>
      <c r="E49" s="6"/>
      <c r="F49" s="19"/>
      <c r="G49" s="25">
        <v>4032.1</v>
      </c>
      <c r="H49" s="25">
        <v>36.799999999999997</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42.66</v>
      </c>
      <c r="H61" s="24">
        <v>0.39</v>
      </c>
      <c r="I61" s="31"/>
      <c r="J61" s="31"/>
      <c r="K61" s="35"/>
    </row>
    <row r="62" spans="1:11" x14ac:dyDescent="0.25">
      <c r="C62" s="58" t="s">
        <v>39</v>
      </c>
      <c r="D62" s="54"/>
      <c r="E62" s="6"/>
      <c r="F62" s="19"/>
      <c r="G62" s="25">
        <v>42.66</v>
      </c>
      <c r="H62" s="25">
        <v>0.39</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4705</v>
      </c>
      <c r="D65" s="54"/>
      <c r="E65" s="6"/>
      <c r="F65" s="19"/>
      <c r="G65" s="24" t="s">
        <v>2</v>
      </c>
      <c r="H65" s="24" t="s">
        <v>2</v>
      </c>
      <c r="I65" s="31"/>
      <c r="J65" s="31"/>
      <c r="K65" s="35"/>
      <c r="L65" s="3"/>
      <c r="AI65" s="3"/>
      <c r="AV65" s="3"/>
      <c r="AX65" s="3"/>
      <c r="BB65" s="3"/>
    </row>
    <row r="66" spans="1:54" x14ac:dyDescent="0.25">
      <c r="B66" s="8"/>
      <c r="C66" s="57" t="s">
        <v>40</v>
      </c>
      <c r="D66" s="54"/>
      <c r="E66" s="6"/>
      <c r="F66" s="19"/>
      <c r="G66" s="24">
        <v>166.22</v>
      </c>
      <c r="H66" s="24">
        <v>1.54</v>
      </c>
      <c r="I66" s="31"/>
      <c r="J66" s="31"/>
      <c r="K66" s="35"/>
    </row>
    <row r="67" spans="1:54" x14ac:dyDescent="0.25">
      <c r="C67" s="58" t="s">
        <v>39</v>
      </c>
      <c r="D67" s="54"/>
      <c r="E67" s="6"/>
      <c r="F67" s="19"/>
      <c r="G67" s="25">
        <v>166.22</v>
      </c>
      <c r="H67" s="25">
        <v>1.54</v>
      </c>
      <c r="I67" s="31"/>
      <c r="J67" s="31"/>
      <c r="K67" s="35"/>
    </row>
    <row r="68" spans="1:54" x14ac:dyDescent="0.25">
      <c r="C68" s="57"/>
      <c r="D68" s="54"/>
      <c r="E68" s="6"/>
      <c r="F68" s="19"/>
      <c r="G68" s="24"/>
      <c r="H68" s="24"/>
      <c r="I68" s="31"/>
      <c r="J68" s="31"/>
      <c r="K68" s="35"/>
    </row>
    <row r="69" spans="1:54" x14ac:dyDescent="0.25">
      <c r="C69" s="60" t="s">
        <v>41</v>
      </c>
      <c r="D69" s="55"/>
      <c r="E69" s="5"/>
      <c r="F69" s="20"/>
      <c r="G69" s="26">
        <v>10951.92</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7" t="s">
        <v>4788</v>
      </c>
      <c r="E79" s="77" t="s">
        <v>4789</v>
      </c>
      <c r="F79" s="78"/>
    </row>
    <row r="80" spans="1:54" x14ac:dyDescent="0.25">
      <c r="E80" s="2" t="s">
        <v>4838</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dimension ref="A1:IV89"/>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3142</v>
      </c>
      <c r="J2" s="38" t="s">
        <v>4517</v>
      </c>
    </row>
    <row r="3" spans="1:54" ht="16.5" x14ac:dyDescent="0.3">
      <c r="C3" s="1" t="s">
        <v>26</v>
      </c>
      <c r="D3" s="21" t="s">
        <v>3143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3144</v>
      </c>
      <c r="C26" s="57" t="s">
        <v>3145</v>
      </c>
      <c r="D26" s="54" t="s">
        <v>3146</v>
      </c>
      <c r="E26" s="6" t="s">
        <v>656</v>
      </c>
      <c r="F26" s="19">
        <v>5000000</v>
      </c>
      <c r="G26" s="24">
        <v>4964.21</v>
      </c>
      <c r="H26" s="24">
        <v>18.489999999999998</v>
      </c>
      <c r="I26" s="31">
        <v>7.5853932999999998</v>
      </c>
      <c r="J26" s="31"/>
      <c r="K26" s="35"/>
    </row>
    <row r="27" spans="1:11" x14ac:dyDescent="0.25">
      <c r="B27" s="8" t="s">
        <v>3147</v>
      </c>
      <c r="C27" s="57" t="s">
        <v>3148</v>
      </c>
      <c r="D27" s="54" t="s">
        <v>3149</v>
      </c>
      <c r="E27" s="6" t="s">
        <v>656</v>
      </c>
      <c r="F27" s="19">
        <v>3100000</v>
      </c>
      <c r="G27" s="24">
        <v>3095.28</v>
      </c>
      <c r="H27" s="24">
        <v>11.53</v>
      </c>
      <c r="I27" s="31">
        <v>7.5643761999999999</v>
      </c>
      <c r="J27" s="31"/>
      <c r="K27" s="35"/>
    </row>
    <row r="28" spans="1:11" x14ac:dyDescent="0.25">
      <c r="B28" s="8" t="s">
        <v>3150</v>
      </c>
      <c r="C28" s="57" t="s">
        <v>3151</v>
      </c>
      <c r="D28" s="54" t="s">
        <v>3152</v>
      </c>
      <c r="E28" s="6" t="s">
        <v>656</v>
      </c>
      <c r="F28" s="19">
        <v>2500000</v>
      </c>
      <c r="G28" s="24">
        <v>2508.94</v>
      </c>
      <c r="H28" s="24">
        <v>9.35</v>
      </c>
      <c r="I28" s="31">
        <v>7.5800299000000004</v>
      </c>
      <c r="J28" s="31"/>
      <c r="K28" s="35"/>
    </row>
    <row r="29" spans="1:11" x14ac:dyDescent="0.25">
      <c r="B29" s="8" t="s">
        <v>3153</v>
      </c>
      <c r="C29" s="57" t="s">
        <v>3154</v>
      </c>
      <c r="D29" s="54" t="s">
        <v>3155</v>
      </c>
      <c r="E29" s="6" t="s">
        <v>656</v>
      </c>
      <c r="F29" s="19">
        <v>2500000</v>
      </c>
      <c r="G29" s="24">
        <v>2508.19</v>
      </c>
      <c r="H29" s="24">
        <v>9.34</v>
      </c>
      <c r="I29" s="31">
        <v>7.6139749999999999</v>
      </c>
      <c r="J29" s="31"/>
      <c r="K29" s="35"/>
    </row>
    <row r="30" spans="1:11" x14ac:dyDescent="0.25">
      <c r="B30" s="8" t="s">
        <v>3156</v>
      </c>
      <c r="C30" s="57" t="s">
        <v>3157</v>
      </c>
      <c r="D30" s="54" t="s">
        <v>3158</v>
      </c>
      <c r="E30" s="6" t="s">
        <v>656</v>
      </c>
      <c r="F30" s="19">
        <v>2000000</v>
      </c>
      <c r="G30" s="24">
        <v>1996.6</v>
      </c>
      <c r="H30" s="24">
        <v>7.44</v>
      </c>
      <c r="I30" s="31">
        <v>7.5927449999999999</v>
      </c>
      <c r="J30" s="31"/>
      <c r="K30" s="35"/>
    </row>
    <row r="31" spans="1:11" x14ac:dyDescent="0.25">
      <c r="B31" s="8" t="s">
        <v>3133</v>
      </c>
      <c r="C31" s="57" t="s">
        <v>3134</v>
      </c>
      <c r="D31" s="54" t="s">
        <v>3135</v>
      </c>
      <c r="E31" s="6" t="s">
        <v>656</v>
      </c>
      <c r="F31" s="19">
        <v>1500000</v>
      </c>
      <c r="G31" s="24">
        <v>1497.59</v>
      </c>
      <c r="H31" s="24">
        <v>5.58</v>
      </c>
      <c r="I31" s="31">
        <v>7.5680060999999998</v>
      </c>
      <c r="J31" s="31"/>
      <c r="K31" s="35"/>
    </row>
    <row r="32" spans="1:11" x14ac:dyDescent="0.25">
      <c r="B32" s="8" t="s">
        <v>3159</v>
      </c>
      <c r="C32" s="57" t="s">
        <v>3160</v>
      </c>
      <c r="D32" s="54" t="s">
        <v>3161</v>
      </c>
      <c r="E32" s="6" t="s">
        <v>656</v>
      </c>
      <c r="F32" s="19">
        <v>500000</v>
      </c>
      <c r="G32" s="24">
        <v>496.67</v>
      </c>
      <c r="H32" s="24">
        <v>1.85</v>
      </c>
      <c r="I32" s="31">
        <v>7.5643761999999999</v>
      </c>
      <c r="J32" s="31"/>
      <c r="K32" s="35"/>
    </row>
    <row r="33" spans="1:11" x14ac:dyDescent="0.25">
      <c r="B33" s="8" t="s">
        <v>3162</v>
      </c>
      <c r="C33" s="57" t="s">
        <v>3163</v>
      </c>
      <c r="D33" s="54" t="s">
        <v>3164</v>
      </c>
      <c r="E33" s="6" t="s">
        <v>656</v>
      </c>
      <c r="F33" s="19">
        <v>411200</v>
      </c>
      <c r="G33" s="24">
        <v>400.48</v>
      </c>
      <c r="H33" s="24">
        <v>1.49</v>
      </c>
      <c r="I33" s="31">
        <v>7.5738662000000003</v>
      </c>
      <c r="J33" s="31"/>
      <c r="K33" s="35"/>
    </row>
    <row r="34" spans="1:11" x14ac:dyDescent="0.25">
      <c r="B34" s="8" t="s">
        <v>3117</v>
      </c>
      <c r="C34" s="57" t="s">
        <v>3118</v>
      </c>
      <c r="D34" s="54" t="s">
        <v>3119</v>
      </c>
      <c r="E34" s="6" t="s">
        <v>656</v>
      </c>
      <c r="F34" s="19">
        <v>400000</v>
      </c>
      <c r="G34" s="24">
        <v>388.93</v>
      </c>
      <c r="H34" s="24">
        <v>1.45</v>
      </c>
      <c r="I34" s="31">
        <v>7.5591761999999996</v>
      </c>
      <c r="J34" s="31"/>
      <c r="K34" s="35"/>
    </row>
    <row r="35" spans="1:11" x14ac:dyDescent="0.25">
      <c r="B35" s="8" t="s">
        <v>3059</v>
      </c>
      <c r="C35" s="57" t="s">
        <v>3060</v>
      </c>
      <c r="D35" s="54" t="s">
        <v>3061</v>
      </c>
      <c r="E35" s="6" t="s">
        <v>656</v>
      </c>
      <c r="F35" s="19">
        <v>200000</v>
      </c>
      <c r="G35" s="24">
        <v>201.72</v>
      </c>
      <c r="H35" s="24">
        <v>0.75</v>
      </c>
      <c r="I35" s="31">
        <v>7.6191902999999996</v>
      </c>
      <c r="J35" s="31"/>
      <c r="K35" s="35"/>
    </row>
    <row r="36" spans="1:11" x14ac:dyDescent="0.25">
      <c r="B36" s="8" t="s">
        <v>3165</v>
      </c>
      <c r="C36" s="57" t="s">
        <v>3166</v>
      </c>
      <c r="D36" s="54" t="s">
        <v>3167</v>
      </c>
      <c r="E36" s="6" t="s">
        <v>656</v>
      </c>
      <c r="F36" s="19">
        <v>200000</v>
      </c>
      <c r="G36" s="24">
        <v>201.13</v>
      </c>
      <c r="H36" s="24">
        <v>0.75</v>
      </c>
      <c r="I36" s="31">
        <v>7.5799262000000001</v>
      </c>
      <c r="J36" s="31"/>
      <c r="K36" s="35"/>
    </row>
    <row r="37" spans="1:11" x14ac:dyDescent="0.25">
      <c r="C37" s="58" t="s">
        <v>39</v>
      </c>
      <c r="D37" s="54"/>
      <c r="E37" s="6"/>
      <c r="F37" s="19"/>
      <c r="G37" s="25">
        <v>18259.740000000002</v>
      </c>
      <c r="H37" s="25">
        <v>68.02</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711</v>
      </c>
      <c r="C49" s="57" t="s">
        <v>712</v>
      </c>
      <c r="D49" s="54" t="s">
        <v>713</v>
      </c>
      <c r="E49" s="6" t="s">
        <v>656</v>
      </c>
      <c r="F49" s="19">
        <v>4035000</v>
      </c>
      <c r="G49" s="24">
        <v>3346.62</v>
      </c>
      <c r="H49" s="24">
        <v>12.47</v>
      </c>
      <c r="I49" s="31">
        <v>7.3381647000000001</v>
      </c>
      <c r="J49" s="31"/>
      <c r="K49" s="35"/>
    </row>
    <row r="50" spans="1:11" x14ac:dyDescent="0.25">
      <c r="B50" s="8" t="s">
        <v>3168</v>
      </c>
      <c r="C50" s="57" t="s">
        <v>3169</v>
      </c>
      <c r="D50" s="54" t="s">
        <v>3170</v>
      </c>
      <c r="E50" s="6" t="s">
        <v>656</v>
      </c>
      <c r="F50" s="19">
        <v>2500000</v>
      </c>
      <c r="G50" s="24">
        <v>2094.0500000000002</v>
      </c>
      <c r="H50" s="24">
        <v>7.8</v>
      </c>
      <c r="I50" s="31">
        <v>7.3368188999999999</v>
      </c>
      <c r="J50" s="31"/>
      <c r="K50" s="35"/>
    </row>
    <row r="51" spans="1:11" x14ac:dyDescent="0.25">
      <c r="B51" s="8" t="s">
        <v>3139</v>
      </c>
      <c r="C51" s="57" t="s">
        <v>3140</v>
      </c>
      <c r="D51" s="54" t="s">
        <v>3141</v>
      </c>
      <c r="E51" s="6" t="s">
        <v>656</v>
      </c>
      <c r="F51" s="19">
        <v>850000</v>
      </c>
      <c r="G51" s="24">
        <v>701.24</v>
      </c>
      <c r="H51" s="24">
        <v>2.61</v>
      </c>
      <c r="I51" s="31">
        <v>7.3388894000000002</v>
      </c>
      <c r="J51" s="31"/>
      <c r="K51" s="35"/>
    </row>
    <row r="52" spans="1:11" x14ac:dyDescent="0.25">
      <c r="B52" s="8" t="s">
        <v>2307</v>
      </c>
      <c r="C52" s="57" t="s">
        <v>2308</v>
      </c>
      <c r="D52" s="54" t="s">
        <v>2309</v>
      </c>
      <c r="E52" s="6" t="s">
        <v>656</v>
      </c>
      <c r="F52" s="19">
        <v>650000</v>
      </c>
      <c r="G52" s="24">
        <v>546.5</v>
      </c>
      <c r="H52" s="24">
        <v>2.04</v>
      </c>
      <c r="I52" s="31">
        <v>7.3189031</v>
      </c>
      <c r="J52" s="31"/>
      <c r="K52" s="35"/>
    </row>
    <row r="53" spans="1:11" x14ac:dyDescent="0.25">
      <c r="B53" s="8" t="s">
        <v>3022</v>
      </c>
      <c r="C53" s="57" t="s">
        <v>3023</v>
      </c>
      <c r="D53" s="54" t="s">
        <v>3024</v>
      </c>
      <c r="E53" s="6" t="s">
        <v>656</v>
      </c>
      <c r="F53" s="19">
        <v>450000</v>
      </c>
      <c r="G53" s="24">
        <v>378.05</v>
      </c>
      <c r="H53" s="24">
        <v>1.41</v>
      </c>
      <c r="I53" s="31">
        <v>7.3190583</v>
      </c>
      <c r="J53" s="31"/>
      <c r="K53" s="35"/>
    </row>
    <row r="54" spans="1:11" x14ac:dyDescent="0.25">
      <c r="B54" s="8" t="s">
        <v>3028</v>
      </c>
      <c r="C54" s="57" t="s">
        <v>3029</v>
      </c>
      <c r="D54" s="54" t="s">
        <v>3030</v>
      </c>
      <c r="E54" s="6" t="s">
        <v>656</v>
      </c>
      <c r="F54" s="19">
        <v>400500</v>
      </c>
      <c r="G54" s="24">
        <v>336.6</v>
      </c>
      <c r="H54" s="24">
        <v>1.25</v>
      </c>
      <c r="I54" s="31">
        <v>7.3189548000000002</v>
      </c>
      <c r="J54" s="31"/>
      <c r="K54" s="35"/>
    </row>
    <row r="55" spans="1:11" x14ac:dyDescent="0.25">
      <c r="B55" s="8" t="s">
        <v>3171</v>
      </c>
      <c r="C55" s="57" t="s">
        <v>3172</v>
      </c>
      <c r="D55" s="54" t="s">
        <v>3173</v>
      </c>
      <c r="E55" s="6" t="s">
        <v>656</v>
      </c>
      <c r="F55" s="19">
        <v>275000</v>
      </c>
      <c r="G55" s="24">
        <v>227.05</v>
      </c>
      <c r="H55" s="24">
        <v>0.85</v>
      </c>
      <c r="I55" s="31">
        <v>7.3387858000000001</v>
      </c>
      <c r="J55" s="31"/>
      <c r="K55" s="35"/>
    </row>
    <row r="56" spans="1:11" x14ac:dyDescent="0.25">
      <c r="B56" s="8" t="s">
        <v>3174</v>
      </c>
      <c r="C56" s="57" t="s">
        <v>3175</v>
      </c>
      <c r="D56" s="54" t="s">
        <v>3176</v>
      </c>
      <c r="E56" s="6" t="s">
        <v>656</v>
      </c>
      <c r="F56" s="19">
        <v>200000</v>
      </c>
      <c r="G56" s="24">
        <v>165.23</v>
      </c>
      <c r="H56" s="24">
        <v>0.62</v>
      </c>
      <c r="I56" s="31">
        <v>7.3386823000000003</v>
      </c>
      <c r="J56" s="31"/>
      <c r="K56" s="35"/>
    </row>
    <row r="57" spans="1:11" x14ac:dyDescent="0.25">
      <c r="B57" s="8" t="s">
        <v>2304</v>
      </c>
      <c r="C57" s="57" t="s">
        <v>2305</v>
      </c>
      <c r="D57" s="54" t="s">
        <v>2306</v>
      </c>
      <c r="E57" s="6" t="s">
        <v>656</v>
      </c>
      <c r="F57" s="19">
        <v>125000</v>
      </c>
      <c r="G57" s="24">
        <v>105.16</v>
      </c>
      <c r="H57" s="24">
        <v>0.39</v>
      </c>
      <c r="I57" s="31">
        <v>7.3188513000000004</v>
      </c>
      <c r="J57" s="31"/>
      <c r="K57" s="35"/>
    </row>
    <row r="58" spans="1:11" x14ac:dyDescent="0.25">
      <c r="C58" s="58" t="s">
        <v>39</v>
      </c>
      <c r="D58" s="54"/>
      <c r="E58" s="6"/>
      <c r="F58" s="19"/>
      <c r="G58" s="25">
        <v>7900.5</v>
      </c>
      <c r="H58" s="25">
        <v>29.44</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239.39</v>
      </c>
      <c r="H70" s="24">
        <v>0.89</v>
      </c>
      <c r="I70" s="31"/>
      <c r="J70" s="31"/>
      <c r="K70" s="35"/>
    </row>
    <row r="71" spans="1:54" x14ac:dyDescent="0.25">
      <c r="C71" s="58" t="s">
        <v>39</v>
      </c>
      <c r="D71" s="54"/>
      <c r="E71" s="6"/>
      <c r="F71" s="19"/>
      <c r="G71" s="25">
        <v>239.39</v>
      </c>
      <c r="H71" s="25">
        <v>0.89</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4705</v>
      </c>
      <c r="D74" s="54"/>
      <c r="E74" s="6"/>
      <c r="F74" s="19"/>
      <c r="G74" s="24" t="s">
        <v>2</v>
      </c>
      <c r="H74" s="24" t="s">
        <v>2</v>
      </c>
      <c r="I74" s="31"/>
      <c r="J74" s="31"/>
      <c r="K74" s="35"/>
      <c r="L74" s="3"/>
      <c r="AI74" s="3"/>
      <c r="AV74" s="3"/>
      <c r="AX74" s="3"/>
      <c r="BB74" s="3"/>
    </row>
    <row r="75" spans="1:54" x14ac:dyDescent="0.25">
      <c r="B75" s="8"/>
      <c r="C75" s="57" t="s">
        <v>40</v>
      </c>
      <c r="D75" s="54"/>
      <c r="E75" s="6"/>
      <c r="F75" s="19"/>
      <c r="G75" s="24">
        <v>445.65</v>
      </c>
      <c r="H75" s="24">
        <v>1.65</v>
      </c>
      <c r="I75" s="31"/>
      <c r="J75" s="31"/>
      <c r="K75" s="35"/>
    </row>
    <row r="76" spans="1:54" x14ac:dyDescent="0.25">
      <c r="C76" s="58" t="s">
        <v>39</v>
      </c>
      <c r="D76" s="54"/>
      <c r="E76" s="6"/>
      <c r="F76" s="19"/>
      <c r="G76" s="25">
        <v>445.65</v>
      </c>
      <c r="H76" s="25">
        <v>1.65</v>
      </c>
      <c r="I76" s="31"/>
      <c r="J76" s="31"/>
      <c r="K76" s="35"/>
    </row>
    <row r="77" spans="1:54" x14ac:dyDescent="0.25">
      <c r="C77" s="57"/>
      <c r="D77" s="54"/>
      <c r="E77" s="6"/>
      <c r="F77" s="19"/>
      <c r="G77" s="24"/>
      <c r="H77" s="24"/>
      <c r="I77" s="31"/>
      <c r="J77" s="31"/>
      <c r="K77" s="35"/>
    </row>
    <row r="78" spans="1:54" x14ac:dyDescent="0.25">
      <c r="C78" s="60" t="s">
        <v>41</v>
      </c>
      <c r="D78" s="55"/>
      <c r="E78" s="5"/>
      <c r="F78" s="20"/>
      <c r="G78" s="26">
        <v>26845.279999999999</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77" t="s">
        <v>4788</v>
      </c>
      <c r="E88" s="77" t="s">
        <v>4789</v>
      </c>
      <c r="F88" s="78"/>
    </row>
    <row r="89" spans="3:11" x14ac:dyDescent="0.25">
      <c r="E89" s="2" t="s">
        <v>4838</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
  <dimension ref="A1:IV82"/>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3177</v>
      </c>
      <c r="J2" s="38" t="s">
        <v>4517</v>
      </c>
    </row>
    <row r="3" spans="1:54" ht="16.5" x14ac:dyDescent="0.3">
      <c r="C3" s="1" t="s">
        <v>26</v>
      </c>
      <c r="D3" s="21" t="s">
        <v>3178</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3179</v>
      </c>
      <c r="C26" s="57" t="s">
        <v>3180</v>
      </c>
      <c r="D26" s="54" t="s">
        <v>3181</v>
      </c>
      <c r="E26" s="6" t="s">
        <v>656</v>
      </c>
      <c r="F26" s="19">
        <v>5000000</v>
      </c>
      <c r="G26" s="24">
        <v>5152.01</v>
      </c>
      <c r="H26" s="24">
        <v>41.81</v>
      </c>
      <c r="I26" s="31">
        <v>7.5939560999999998</v>
      </c>
      <c r="J26" s="31"/>
      <c r="K26" s="35"/>
    </row>
    <row r="27" spans="1:11" x14ac:dyDescent="0.25">
      <c r="B27" s="8" t="s">
        <v>3059</v>
      </c>
      <c r="C27" s="57" t="s">
        <v>3060</v>
      </c>
      <c r="D27" s="54" t="s">
        <v>3061</v>
      </c>
      <c r="E27" s="6" t="s">
        <v>656</v>
      </c>
      <c r="F27" s="19">
        <v>3800000</v>
      </c>
      <c r="G27" s="24">
        <v>3832.66</v>
      </c>
      <c r="H27" s="24">
        <v>31.1</v>
      </c>
      <c r="I27" s="31">
        <v>7.6191902999999996</v>
      </c>
      <c r="J27" s="31"/>
      <c r="K27" s="35"/>
    </row>
    <row r="28" spans="1:11" x14ac:dyDescent="0.25">
      <c r="B28" s="8" t="s">
        <v>3182</v>
      </c>
      <c r="C28" s="57" t="s">
        <v>3183</v>
      </c>
      <c r="D28" s="54" t="s">
        <v>3184</v>
      </c>
      <c r="E28" s="6" t="s">
        <v>656</v>
      </c>
      <c r="F28" s="19">
        <v>500000</v>
      </c>
      <c r="G28" s="24">
        <v>496.57</v>
      </c>
      <c r="H28" s="24">
        <v>4.03</v>
      </c>
      <c r="I28" s="31">
        <v>7.6036403000000004</v>
      </c>
      <c r="J28" s="31"/>
      <c r="K28" s="35"/>
    </row>
    <row r="29" spans="1:11" x14ac:dyDescent="0.25">
      <c r="B29" s="8" t="s">
        <v>3117</v>
      </c>
      <c r="C29" s="57" t="s">
        <v>3118</v>
      </c>
      <c r="D29" s="54" t="s">
        <v>3119</v>
      </c>
      <c r="E29" s="6" t="s">
        <v>656</v>
      </c>
      <c r="F29" s="19">
        <v>225000</v>
      </c>
      <c r="G29" s="24">
        <v>218.77</v>
      </c>
      <c r="H29" s="24">
        <v>1.78</v>
      </c>
      <c r="I29" s="31">
        <v>7.5591761999999996</v>
      </c>
      <c r="J29" s="31"/>
      <c r="K29" s="35"/>
    </row>
    <row r="30" spans="1:11" x14ac:dyDescent="0.25">
      <c r="B30" s="8" t="s">
        <v>3185</v>
      </c>
      <c r="C30" s="57" t="s">
        <v>3186</v>
      </c>
      <c r="D30" s="54" t="s">
        <v>3187</v>
      </c>
      <c r="E30" s="6" t="s">
        <v>656</v>
      </c>
      <c r="F30" s="19">
        <v>200000</v>
      </c>
      <c r="G30" s="24">
        <v>200.95</v>
      </c>
      <c r="H30" s="24">
        <v>1.63</v>
      </c>
      <c r="I30" s="31">
        <v>7.6191902999999996</v>
      </c>
      <c r="J30" s="31"/>
      <c r="K30" s="35"/>
    </row>
    <row r="31" spans="1:11" x14ac:dyDescent="0.25">
      <c r="C31" s="58" t="s">
        <v>39</v>
      </c>
      <c r="D31" s="54"/>
      <c r="E31" s="6"/>
      <c r="F31" s="19"/>
      <c r="G31" s="25">
        <v>9900.9599999999991</v>
      </c>
      <c r="H31" s="25">
        <v>80.349999999999994</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3028</v>
      </c>
      <c r="C43" s="57" t="s">
        <v>3029</v>
      </c>
      <c r="D43" s="54" t="s">
        <v>3030</v>
      </c>
      <c r="E43" s="6" t="s">
        <v>656</v>
      </c>
      <c r="F43" s="19">
        <v>600000</v>
      </c>
      <c r="G43" s="24">
        <v>504.26</v>
      </c>
      <c r="H43" s="24">
        <v>4.09</v>
      </c>
      <c r="I43" s="31">
        <v>7.3189548000000002</v>
      </c>
      <c r="J43" s="31"/>
      <c r="K43" s="35"/>
    </row>
    <row r="44" spans="1:11" x14ac:dyDescent="0.25">
      <c r="B44" s="8" t="s">
        <v>711</v>
      </c>
      <c r="C44" s="57" t="s">
        <v>712</v>
      </c>
      <c r="D44" s="54" t="s">
        <v>713</v>
      </c>
      <c r="E44" s="6" t="s">
        <v>656</v>
      </c>
      <c r="F44" s="19">
        <v>470000</v>
      </c>
      <c r="G44" s="24">
        <v>389.82</v>
      </c>
      <c r="H44" s="24">
        <v>3.16</v>
      </c>
      <c r="I44" s="31">
        <v>7.3381647000000001</v>
      </c>
      <c r="J44" s="31"/>
      <c r="K44" s="35"/>
    </row>
    <row r="45" spans="1:11" x14ac:dyDescent="0.25">
      <c r="B45" s="8" t="s">
        <v>3139</v>
      </c>
      <c r="C45" s="57" t="s">
        <v>3140</v>
      </c>
      <c r="D45" s="54" t="s">
        <v>3141</v>
      </c>
      <c r="E45" s="6" t="s">
        <v>656</v>
      </c>
      <c r="F45" s="19">
        <v>461000</v>
      </c>
      <c r="G45" s="24">
        <v>380.32</v>
      </c>
      <c r="H45" s="24">
        <v>3.09</v>
      </c>
      <c r="I45" s="31">
        <v>7.3388894000000002</v>
      </c>
      <c r="J45" s="31"/>
      <c r="K45" s="35"/>
    </row>
    <row r="46" spans="1:11" x14ac:dyDescent="0.25">
      <c r="B46" s="8" t="s">
        <v>2304</v>
      </c>
      <c r="C46" s="57" t="s">
        <v>2305</v>
      </c>
      <c r="D46" s="54" t="s">
        <v>2306</v>
      </c>
      <c r="E46" s="6" t="s">
        <v>656</v>
      </c>
      <c r="F46" s="19">
        <v>292000</v>
      </c>
      <c r="G46" s="24">
        <v>245.65</v>
      </c>
      <c r="H46" s="24">
        <v>1.99</v>
      </c>
      <c r="I46" s="31">
        <v>7.3188513000000004</v>
      </c>
      <c r="J46" s="31"/>
      <c r="K46" s="35"/>
    </row>
    <row r="47" spans="1:11" x14ac:dyDescent="0.25">
      <c r="B47" s="8" t="s">
        <v>3188</v>
      </c>
      <c r="C47" s="57" t="s">
        <v>3189</v>
      </c>
      <c r="D47" s="54" t="s">
        <v>3190</v>
      </c>
      <c r="E47" s="6" t="s">
        <v>656</v>
      </c>
      <c r="F47" s="19">
        <v>200000</v>
      </c>
      <c r="G47" s="24">
        <v>182.67</v>
      </c>
      <c r="H47" s="24">
        <v>1.48</v>
      </c>
      <c r="I47" s="31">
        <v>7.3328407999999996</v>
      </c>
      <c r="J47" s="31"/>
      <c r="K47" s="35"/>
    </row>
    <row r="48" spans="1:11" x14ac:dyDescent="0.25">
      <c r="B48" s="8" t="s">
        <v>2307</v>
      </c>
      <c r="C48" s="57" t="s">
        <v>2308</v>
      </c>
      <c r="D48" s="54" t="s">
        <v>2309</v>
      </c>
      <c r="E48" s="6" t="s">
        <v>656</v>
      </c>
      <c r="F48" s="19">
        <v>200000</v>
      </c>
      <c r="G48" s="24">
        <v>168.15</v>
      </c>
      <c r="H48" s="24">
        <v>1.36</v>
      </c>
      <c r="I48" s="31">
        <v>7.3189031</v>
      </c>
      <c r="J48" s="31"/>
      <c r="K48" s="35"/>
    </row>
    <row r="49" spans="1:11" x14ac:dyDescent="0.25">
      <c r="B49" s="8" t="s">
        <v>3171</v>
      </c>
      <c r="C49" s="57" t="s">
        <v>3172</v>
      </c>
      <c r="D49" s="54" t="s">
        <v>3173</v>
      </c>
      <c r="E49" s="6" t="s">
        <v>656</v>
      </c>
      <c r="F49" s="19">
        <v>130000</v>
      </c>
      <c r="G49" s="24">
        <v>107.33</v>
      </c>
      <c r="H49" s="24">
        <v>0.87</v>
      </c>
      <c r="I49" s="31">
        <v>7.3387858000000001</v>
      </c>
      <c r="J49" s="31"/>
      <c r="K49" s="35"/>
    </row>
    <row r="50" spans="1:11" x14ac:dyDescent="0.25">
      <c r="B50" s="8" t="s">
        <v>2941</v>
      </c>
      <c r="C50" s="57" t="s">
        <v>2942</v>
      </c>
      <c r="D50" s="54" t="s">
        <v>2943</v>
      </c>
      <c r="E50" s="6" t="s">
        <v>656</v>
      </c>
      <c r="F50" s="19">
        <v>100000</v>
      </c>
      <c r="G50" s="24">
        <v>85.97</v>
      </c>
      <c r="H50" s="24">
        <v>0.7</v>
      </c>
      <c r="I50" s="31">
        <v>7.3119009999999998</v>
      </c>
      <c r="J50" s="31"/>
      <c r="K50" s="35"/>
    </row>
    <row r="51" spans="1:11" x14ac:dyDescent="0.25">
      <c r="C51" s="58" t="s">
        <v>39</v>
      </c>
      <c r="D51" s="54"/>
      <c r="E51" s="6"/>
      <c r="F51" s="19"/>
      <c r="G51" s="25">
        <v>2064.17</v>
      </c>
      <c r="H51" s="25">
        <v>16.739999999999998</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58.54</v>
      </c>
      <c r="H63" s="24">
        <v>0.48</v>
      </c>
      <c r="I63" s="31"/>
      <c r="J63" s="31"/>
      <c r="K63" s="35"/>
    </row>
    <row r="64" spans="1:11" x14ac:dyDescent="0.25">
      <c r="C64" s="58" t="s">
        <v>39</v>
      </c>
      <c r="D64" s="54"/>
      <c r="E64" s="6"/>
      <c r="F64" s="19"/>
      <c r="G64" s="25">
        <v>58.54</v>
      </c>
      <c r="H64" s="25">
        <v>0.48</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4705</v>
      </c>
      <c r="D67" s="54"/>
      <c r="E67" s="6"/>
      <c r="F67" s="19"/>
      <c r="G67" s="24" t="s">
        <v>2</v>
      </c>
      <c r="H67" s="24" t="s">
        <v>2</v>
      </c>
      <c r="I67" s="31"/>
      <c r="J67" s="31"/>
      <c r="K67" s="35"/>
      <c r="L67" s="3"/>
      <c r="AI67" s="3"/>
      <c r="AV67" s="3"/>
      <c r="AX67" s="3"/>
      <c r="BB67" s="3"/>
    </row>
    <row r="68" spans="1:54" x14ac:dyDescent="0.25">
      <c r="B68" s="8"/>
      <c r="C68" s="57" t="s">
        <v>40</v>
      </c>
      <c r="D68" s="54"/>
      <c r="E68" s="6"/>
      <c r="F68" s="19"/>
      <c r="G68" s="24">
        <v>298.75</v>
      </c>
      <c r="H68" s="24">
        <v>2.4299999999999997</v>
      </c>
      <c r="I68" s="31"/>
      <c r="J68" s="31"/>
      <c r="K68" s="35"/>
    </row>
    <row r="69" spans="1:54" x14ac:dyDescent="0.25">
      <c r="C69" s="58" t="s">
        <v>39</v>
      </c>
      <c r="D69" s="54"/>
      <c r="E69" s="6"/>
      <c r="F69" s="19"/>
      <c r="G69" s="25">
        <v>298.75</v>
      </c>
      <c r="H69" s="25">
        <v>2.4299999999999997</v>
      </c>
      <c r="I69" s="31"/>
      <c r="J69" s="31"/>
      <c r="K69" s="35"/>
    </row>
    <row r="70" spans="1:54" x14ac:dyDescent="0.25">
      <c r="C70" s="57"/>
      <c r="D70" s="54"/>
      <c r="E70" s="6"/>
      <c r="F70" s="19"/>
      <c r="G70" s="24"/>
      <c r="H70" s="24"/>
      <c r="I70" s="31"/>
      <c r="J70" s="31"/>
      <c r="K70" s="35"/>
    </row>
    <row r="71" spans="1:54" x14ac:dyDescent="0.25">
      <c r="C71" s="60" t="s">
        <v>41</v>
      </c>
      <c r="D71" s="55"/>
      <c r="E71" s="5"/>
      <c r="F71" s="20"/>
      <c r="G71" s="26">
        <v>12322.42</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7" t="s">
        <v>4788</v>
      </c>
      <c r="E81" s="77" t="s">
        <v>4789</v>
      </c>
      <c r="F81" s="78"/>
    </row>
    <row r="82" spans="3:6" x14ac:dyDescent="0.25">
      <c r="E82" s="2" t="s">
        <v>4838</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
  <dimension ref="A1:IV86"/>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3191</v>
      </c>
      <c r="J2" s="38" t="s">
        <v>4517</v>
      </c>
    </row>
    <row r="3" spans="1:54" ht="16.5" x14ac:dyDescent="0.3">
      <c r="C3" s="1" t="s">
        <v>26</v>
      </c>
      <c r="D3" s="21" t="s">
        <v>3192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3193</v>
      </c>
      <c r="C26" s="57" t="s">
        <v>3194</v>
      </c>
      <c r="D26" s="54" t="s">
        <v>3195</v>
      </c>
      <c r="E26" s="6" t="s">
        <v>656</v>
      </c>
      <c r="F26" s="19">
        <v>13000000</v>
      </c>
      <c r="G26" s="24">
        <v>12976.2</v>
      </c>
      <c r="H26" s="24">
        <v>46.77</v>
      </c>
      <c r="I26" s="31">
        <v>7.5984249999999998</v>
      </c>
      <c r="J26" s="31"/>
      <c r="K26" s="35"/>
    </row>
    <row r="27" spans="1:11" x14ac:dyDescent="0.25">
      <c r="B27" s="8" t="s">
        <v>3196</v>
      </c>
      <c r="C27" s="57" t="s">
        <v>3197</v>
      </c>
      <c r="D27" s="54" t="s">
        <v>3198</v>
      </c>
      <c r="E27" s="6" t="s">
        <v>656</v>
      </c>
      <c r="F27" s="19">
        <v>4000000</v>
      </c>
      <c r="G27" s="24">
        <v>3977.95</v>
      </c>
      <c r="H27" s="24">
        <v>14.34</v>
      </c>
      <c r="I27" s="31">
        <v>7.6036403000000004</v>
      </c>
      <c r="J27" s="31"/>
      <c r="K27" s="35"/>
    </row>
    <row r="28" spans="1:11" x14ac:dyDescent="0.25">
      <c r="B28" s="8" t="s">
        <v>3199</v>
      </c>
      <c r="C28" s="57" t="s">
        <v>3200</v>
      </c>
      <c r="D28" s="54" t="s">
        <v>3201</v>
      </c>
      <c r="E28" s="6" t="s">
        <v>656</v>
      </c>
      <c r="F28" s="19">
        <v>2500000</v>
      </c>
      <c r="G28" s="24">
        <v>2481.2600000000002</v>
      </c>
      <c r="H28" s="24">
        <v>8.94</v>
      </c>
      <c r="I28" s="31">
        <v>7.5853932999999998</v>
      </c>
      <c r="J28" s="31"/>
      <c r="K28" s="35"/>
    </row>
    <row r="29" spans="1:11" x14ac:dyDescent="0.25">
      <c r="B29" s="8" t="s">
        <v>3202</v>
      </c>
      <c r="C29" s="57" t="s">
        <v>3203</v>
      </c>
      <c r="D29" s="54" t="s">
        <v>3204</v>
      </c>
      <c r="E29" s="6" t="s">
        <v>656</v>
      </c>
      <c r="F29" s="19">
        <v>1068700</v>
      </c>
      <c r="G29" s="24">
        <v>1063.19</v>
      </c>
      <c r="H29" s="24">
        <v>3.83</v>
      </c>
      <c r="I29" s="31">
        <v>7.5680060999999998</v>
      </c>
      <c r="J29" s="31"/>
      <c r="K29" s="35"/>
    </row>
    <row r="30" spans="1:11" x14ac:dyDescent="0.25">
      <c r="B30" s="8" t="s">
        <v>3205</v>
      </c>
      <c r="C30" s="57" t="s">
        <v>3206</v>
      </c>
      <c r="D30" s="54" t="s">
        <v>3207</v>
      </c>
      <c r="E30" s="6" t="s">
        <v>656</v>
      </c>
      <c r="F30" s="19">
        <v>1000000</v>
      </c>
      <c r="G30" s="24">
        <v>993.22</v>
      </c>
      <c r="H30" s="24">
        <v>3.58</v>
      </c>
      <c r="I30" s="31">
        <v>7.5758508999999998</v>
      </c>
      <c r="J30" s="31"/>
      <c r="K30" s="35"/>
    </row>
    <row r="31" spans="1:11" x14ac:dyDescent="0.25">
      <c r="B31" s="8" t="s">
        <v>3208</v>
      </c>
      <c r="C31" s="57" t="s">
        <v>3209</v>
      </c>
      <c r="D31" s="54" t="s">
        <v>3210</v>
      </c>
      <c r="E31" s="6" t="s">
        <v>656</v>
      </c>
      <c r="F31" s="19">
        <v>500000</v>
      </c>
      <c r="G31" s="24">
        <v>496.5</v>
      </c>
      <c r="H31" s="24">
        <v>1.79</v>
      </c>
      <c r="I31" s="31">
        <v>7.5643761999999999</v>
      </c>
      <c r="J31" s="31"/>
      <c r="K31" s="35"/>
    </row>
    <row r="32" spans="1:11" x14ac:dyDescent="0.25">
      <c r="B32" s="8" t="s">
        <v>3117</v>
      </c>
      <c r="C32" s="57" t="s">
        <v>3118</v>
      </c>
      <c r="D32" s="54" t="s">
        <v>3119</v>
      </c>
      <c r="E32" s="6" t="s">
        <v>656</v>
      </c>
      <c r="F32" s="19">
        <v>450000</v>
      </c>
      <c r="G32" s="24">
        <v>437.54</v>
      </c>
      <c r="H32" s="24">
        <v>1.58</v>
      </c>
      <c r="I32" s="31">
        <v>7.5591761999999996</v>
      </c>
      <c r="J32" s="31"/>
      <c r="K32" s="35"/>
    </row>
    <row r="33" spans="1:11" x14ac:dyDescent="0.25">
      <c r="B33" s="8" t="s">
        <v>3211</v>
      </c>
      <c r="C33" s="57" t="s">
        <v>3212</v>
      </c>
      <c r="D33" s="54" t="s">
        <v>3213</v>
      </c>
      <c r="E33" s="6" t="s">
        <v>656</v>
      </c>
      <c r="F33" s="19">
        <v>294200</v>
      </c>
      <c r="G33" s="24">
        <v>292.47000000000003</v>
      </c>
      <c r="H33" s="24">
        <v>1.05</v>
      </c>
      <c r="I33" s="31">
        <v>7.6185526000000001</v>
      </c>
      <c r="J33" s="31"/>
      <c r="K33" s="35"/>
    </row>
    <row r="34" spans="1:11" x14ac:dyDescent="0.25">
      <c r="B34" s="8" t="s">
        <v>3214</v>
      </c>
      <c r="C34" s="57" t="s">
        <v>3215</v>
      </c>
      <c r="D34" s="54" t="s">
        <v>3216</v>
      </c>
      <c r="E34" s="6" t="s">
        <v>656</v>
      </c>
      <c r="F34" s="19">
        <v>260000</v>
      </c>
      <c r="G34" s="24">
        <v>258.08999999999997</v>
      </c>
      <c r="H34" s="24">
        <v>0.93</v>
      </c>
      <c r="I34" s="31">
        <v>7.5680060999999998</v>
      </c>
      <c r="J34" s="31"/>
      <c r="K34" s="35"/>
    </row>
    <row r="35" spans="1:11" x14ac:dyDescent="0.25">
      <c r="C35" s="58" t="s">
        <v>39</v>
      </c>
      <c r="D35" s="54"/>
      <c r="E35" s="6"/>
      <c r="F35" s="19"/>
      <c r="G35" s="25">
        <v>22976.42</v>
      </c>
      <c r="H35" s="25">
        <v>82.81</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711</v>
      </c>
      <c r="C47" s="57" t="s">
        <v>712</v>
      </c>
      <c r="D47" s="54" t="s">
        <v>713</v>
      </c>
      <c r="E47" s="6" t="s">
        <v>656</v>
      </c>
      <c r="F47" s="19">
        <v>1561000</v>
      </c>
      <c r="G47" s="24">
        <v>1294.69</v>
      </c>
      <c r="H47" s="24">
        <v>4.67</v>
      </c>
      <c r="I47" s="31">
        <v>7.3381647000000001</v>
      </c>
      <c r="J47" s="31"/>
      <c r="K47" s="35"/>
    </row>
    <row r="48" spans="1:11" x14ac:dyDescent="0.25">
      <c r="B48" s="8" t="s">
        <v>3139</v>
      </c>
      <c r="C48" s="57" t="s">
        <v>3140</v>
      </c>
      <c r="D48" s="54" t="s">
        <v>3141</v>
      </c>
      <c r="E48" s="6" t="s">
        <v>656</v>
      </c>
      <c r="F48" s="19">
        <v>742500</v>
      </c>
      <c r="G48" s="24">
        <v>612.55999999999995</v>
      </c>
      <c r="H48" s="24">
        <v>2.21</v>
      </c>
      <c r="I48" s="31">
        <v>7.3388894000000002</v>
      </c>
      <c r="J48" s="31"/>
      <c r="K48" s="35"/>
    </row>
    <row r="49" spans="1:11" x14ac:dyDescent="0.25">
      <c r="B49" s="8" t="s">
        <v>2304</v>
      </c>
      <c r="C49" s="57" t="s">
        <v>2305</v>
      </c>
      <c r="D49" s="54" t="s">
        <v>2306</v>
      </c>
      <c r="E49" s="6" t="s">
        <v>656</v>
      </c>
      <c r="F49" s="19">
        <v>620500</v>
      </c>
      <c r="G49" s="24">
        <v>522.01</v>
      </c>
      <c r="H49" s="24">
        <v>1.88</v>
      </c>
      <c r="I49" s="31">
        <v>7.3188513000000004</v>
      </c>
      <c r="J49" s="31"/>
      <c r="K49" s="35"/>
    </row>
    <row r="50" spans="1:11" x14ac:dyDescent="0.25">
      <c r="B50" s="8" t="s">
        <v>2307</v>
      </c>
      <c r="C50" s="57" t="s">
        <v>2308</v>
      </c>
      <c r="D50" s="54" t="s">
        <v>2309</v>
      </c>
      <c r="E50" s="6" t="s">
        <v>656</v>
      </c>
      <c r="F50" s="19">
        <v>600000</v>
      </c>
      <c r="G50" s="24">
        <v>504.46</v>
      </c>
      <c r="H50" s="24">
        <v>1.82</v>
      </c>
      <c r="I50" s="31">
        <v>7.3189031</v>
      </c>
      <c r="J50" s="31"/>
      <c r="K50" s="35"/>
    </row>
    <row r="51" spans="1:11" x14ac:dyDescent="0.25">
      <c r="B51" s="8" t="s">
        <v>3174</v>
      </c>
      <c r="C51" s="57" t="s">
        <v>3175</v>
      </c>
      <c r="D51" s="54" t="s">
        <v>3176</v>
      </c>
      <c r="E51" s="6" t="s">
        <v>656</v>
      </c>
      <c r="F51" s="19">
        <v>588000</v>
      </c>
      <c r="G51" s="24">
        <v>485.77</v>
      </c>
      <c r="H51" s="24">
        <v>1.75</v>
      </c>
      <c r="I51" s="31">
        <v>7.3386823000000003</v>
      </c>
      <c r="J51" s="31"/>
      <c r="K51" s="35"/>
    </row>
    <row r="52" spans="1:11" x14ac:dyDescent="0.25">
      <c r="B52" s="8" t="s">
        <v>3171</v>
      </c>
      <c r="C52" s="57" t="s">
        <v>3172</v>
      </c>
      <c r="D52" s="54" t="s">
        <v>3173</v>
      </c>
      <c r="E52" s="6" t="s">
        <v>656</v>
      </c>
      <c r="F52" s="19">
        <v>475000</v>
      </c>
      <c r="G52" s="24">
        <v>392.18</v>
      </c>
      <c r="H52" s="24">
        <v>1.41</v>
      </c>
      <c r="I52" s="31">
        <v>7.3387858000000001</v>
      </c>
      <c r="J52" s="31"/>
      <c r="K52" s="35"/>
    </row>
    <row r="53" spans="1:11" x14ac:dyDescent="0.25">
      <c r="B53" s="8" t="s">
        <v>3217</v>
      </c>
      <c r="C53" s="57" t="s">
        <v>3218</v>
      </c>
      <c r="D53" s="54" t="s">
        <v>3219</v>
      </c>
      <c r="E53" s="6" t="s">
        <v>656</v>
      </c>
      <c r="F53" s="19">
        <v>150000</v>
      </c>
      <c r="G53" s="24">
        <v>122.85</v>
      </c>
      <c r="H53" s="24">
        <v>0.44</v>
      </c>
      <c r="I53" s="31">
        <v>7.3398728000000002</v>
      </c>
      <c r="J53" s="31"/>
      <c r="K53" s="35"/>
    </row>
    <row r="54" spans="1:11" x14ac:dyDescent="0.25">
      <c r="B54" s="8" t="s">
        <v>3022</v>
      </c>
      <c r="C54" s="57" t="s">
        <v>3023</v>
      </c>
      <c r="D54" s="54" t="s">
        <v>3024</v>
      </c>
      <c r="E54" s="6" t="s">
        <v>656</v>
      </c>
      <c r="F54" s="19">
        <v>100000</v>
      </c>
      <c r="G54" s="24">
        <v>84.01</v>
      </c>
      <c r="H54" s="24">
        <v>0.3</v>
      </c>
      <c r="I54" s="31">
        <v>7.3190583</v>
      </c>
      <c r="J54" s="31"/>
      <c r="K54" s="35"/>
    </row>
    <row r="55" spans="1:11" x14ac:dyDescent="0.25">
      <c r="C55" s="58" t="s">
        <v>39</v>
      </c>
      <c r="D55" s="54"/>
      <c r="E55" s="6"/>
      <c r="F55" s="19"/>
      <c r="G55" s="25">
        <v>4018.53</v>
      </c>
      <c r="H55" s="25">
        <v>14.48</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296.11</v>
      </c>
      <c r="H67" s="24">
        <v>1.07</v>
      </c>
      <c r="I67" s="31"/>
      <c r="J67" s="31"/>
      <c r="K67" s="35"/>
    </row>
    <row r="68" spans="1:54" x14ac:dyDescent="0.25">
      <c r="C68" s="58" t="s">
        <v>39</v>
      </c>
      <c r="D68" s="54"/>
      <c r="E68" s="6"/>
      <c r="F68" s="19"/>
      <c r="G68" s="25">
        <v>296.11</v>
      </c>
      <c r="H68" s="25">
        <v>1.07</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4705</v>
      </c>
      <c r="D71" s="54"/>
      <c r="E71" s="6"/>
      <c r="F71" s="19"/>
      <c r="G71" s="24" t="s">
        <v>2</v>
      </c>
      <c r="H71" s="24" t="s">
        <v>2</v>
      </c>
      <c r="I71" s="31"/>
      <c r="J71" s="31"/>
      <c r="K71" s="35"/>
      <c r="L71" s="3"/>
      <c r="AI71" s="3"/>
      <c r="AV71" s="3"/>
      <c r="AX71" s="3"/>
      <c r="BB71" s="3"/>
    </row>
    <row r="72" spans="1:54" x14ac:dyDescent="0.25">
      <c r="B72" s="8"/>
      <c r="C72" s="57" t="s">
        <v>40</v>
      </c>
      <c r="D72" s="54"/>
      <c r="E72" s="6"/>
      <c r="F72" s="19"/>
      <c r="G72" s="24">
        <v>452.42</v>
      </c>
      <c r="H72" s="24">
        <v>1.64</v>
      </c>
      <c r="I72" s="31"/>
      <c r="J72" s="31"/>
      <c r="K72" s="35"/>
    </row>
    <row r="73" spans="1:54" x14ac:dyDescent="0.25">
      <c r="C73" s="58" t="s">
        <v>39</v>
      </c>
      <c r="D73" s="54"/>
      <c r="E73" s="6"/>
      <c r="F73" s="19"/>
      <c r="G73" s="25">
        <v>452.42</v>
      </c>
      <c r="H73" s="25">
        <v>1.64</v>
      </c>
      <c r="I73" s="31"/>
      <c r="J73" s="31"/>
      <c r="K73" s="35"/>
    </row>
    <row r="74" spans="1:54" x14ac:dyDescent="0.25">
      <c r="C74" s="57"/>
      <c r="D74" s="54"/>
      <c r="E74" s="6"/>
      <c r="F74" s="19"/>
      <c r="G74" s="24"/>
      <c r="H74" s="24"/>
      <c r="I74" s="31"/>
      <c r="J74" s="31"/>
      <c r="K74" s="35"/>
    </row>
    <row r="75" spans="1:54" x14ac:dyDescent="0.25">
      <c r="C75" s="60" t="s">
        <v>41</v>
      </c>
      <c r="D75" s="55"/>
      <c r="E75" s="5"/>
      <c r="F75" s="20"/>
      <c r="G75" s="26">
        <v>27743.48</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7" t="s">
        <v>4788</v>
      </c>
      <c r="E85" s="77" t="s">
        <v>4789</v>
      </c>
      <c r="F85" s="78"/>
    </row>
    <row r="86" spans="3:6" x14ac:dyDescent="0.25">
      <c r="E86" s="2" t="s">
        <v>4838</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
  <dimension ref="A1:IV74"/>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3220</v>
      </c>
      <c r="J2" s="38" t="s">
        <v>4517</v>
      </c>
    </row>
    <row r="3" spans="1:54" ht="16.5" x14ac:dyDescent="0.3">
      <c r="C3" s="1" t="s">
        <v>26</v>
      </c>
      <c r="D3" s="21" t="s">
        <v>3221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3222</v>
      </c>
      <c r="C26" s="57" t="s">
        <v>3223</v>
      </c>
      <c r="D26" s="54" t="s">
        <v>3224</v>
      </c>
      <c r="E26" s="6" t="s">
        <v>656</v>
      </c>
      <c r="F26" s="19">
        <v>2500000</v>
      </c>
      <c r="G26" s="24">
        <v>2496.88</v>
      </c>
      <c r="H26" s="24">
        <v>73.89</v>
      </c>
      <c r="I26" s="31">
        <v>7.5927449999999999</v>
      </c>
      <c r="J26" s="31"/>
      <c r="K26" s="35"/>
    </row>
    <row r="27" spans="1:11" x14ac:dyDescent="0.25">
      <c r="B27" s="8" t="s">
        <v>3225</v>
      </c>
      <c r="C27" s="57" t="s">
        <v>3226</v>
      </c>
      <c r="D27" s="54" t="s">
        <v>3227</v>
      </c>
      <c r="E27" s="6" t="s">
        <v>656</v>
      </c>
      <c r="F27" s="19">
        <v>275000</v>
      </c>
      <c r="G27" s="24">
        <v>272.3</v>
      </c>
      <c r="H27" s="24">
        <v>8.06</v>
      </c>
      <c r="I27" s="31">
        <v>7.5680060999999998</v>
      </c>
      <c r="J27" s="31"/>
      <c r="K27" s="35"/>
    </row>
    <row r="28" spans="1:11" x14ac:dyDescent="0.25">
      <c r="B28" s="8" t="s">
        <v>3228</v>
      </c>
      <c r="C28" s="57" t="s">
        <v>3229</v>
      </c>
      <c r="D28" s="54" t="s">
        <v>3230</v>
      </c>
      <c r="E28" s="6" t="s">
        <v>656</v>
      </c>
      <c r="F28" s="19">
        <v>100000</v>
      </c>
      <c r="G28" s="24">
        <v>99.89</v>
      </c>
      <c r="H28" s="24">
        <v>2.96</v>
      </c>
      <c r="I28" s="31">
        <v>7.5643761999999999</v>
      </c>
      <c r="J28" s="31"/>
      <c r="K28" s="35"/>
    </row>
    <row r="29" spans="1:11" x14ac:dyDescent="0.25">
      <c r="C29" s="58" t="s">
        <v>39</v>
      </c>
      <c r="D29" s="54"/>
      <c r="E29" s="6"/>
      <c r="F29" s="19"/>
      <c r="G29" s="25">
        <v>2869.07</v>
      </c>
      <c r="H29" s="25">
        <v>84.91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3139</v>
      </c>
      <c r="C41" s="57" t="s">
        <v>3140</v>
      </c>
      <c r="D41" s="54" t="s">
        <v>3141</v>
      </c>
      <c r="E41" s="6" t="s">
        <v>656</v>
      </c>
      <c r="F41" s="19">
        <v>305000</v>
      </c>
      <c r="G41" s="24">
        <v>251.62</v>
      </c>
      <c r="H41" s="24">
        <v>7.45</v>
      </c>
      <c r="I41" s="31">
        <v>7.3388894000000002</v>
      </c>
      <c r="J41" s="31"/>
      <c r="K41" s="35"/>
    </row>
    <row r="42" spans="1:11" x14ac:dyDescent="0.25">
      <c r="B42" s="8" t="s">
        <v>3171</v>
      </c>
      <c r="C42" s="57" t="s">
        <v>3172</v>
      </c>
      <c r="D42" s="54" t="s">
        <v>3173</v>
      </c>
      <c r="E42" s="6" t="s">
        <v>656</v>
      </c>
      <c r="F42" s="19">
        <v>100000</v>
      </c>
      <c r="G42" s="24">
        <v>82.56</v>
      </c>
      <c r="H42" s="24">
        <v>2.44</v>
      </c>
      <c r="I42" s="31">
        <v>7.3387858000000001</v>
      </c>
      <c r="J42" s="31"/>
      <c r="K42" s="35"/>
    </row>
    <row r="43" spans="1:11" x14ac:dyDescent="0.25">
      <c r="C43" s="58" t="s">
        <v>39</v>
      </c>
      <c r="D43" s="54"/>
      <c r="E43" s="6"/>
      <c r="F43" s="19"/>
      <c r="G43" s="25">
        <v>334.18</v>
      </c>
      <c r="H43" s="25">
        <v>9.89</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135.75</v>
      </c>
      <c r="H55" s="24">
        <v>4.0199999999999996</v>
      </c>
      <c r="I55" s="31"/>
      <c r="J55" s="31"/>
      <c r="K55" s="35"/>
    </row>
    <row r="56" spans="1:54" x14ac:dyDescent="0.25">
      <c r="C56" s="58" t="s">
        <v>39</v>
      </c>
      <c r="D56" s="54"/>
      <c r="E56" s="6"/>
      <c r="F56" s="19"/>
      <c r="G56" s="25">
        <v>135.75</v>
      </c>
      <c r="H56" s="25">
        <v>4.0199999999999996</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4705</v>
      </c>
      <c r="D59" s="54"/>
      <c r="E59" s="6"/>
      <c r="F59" s="19"/>
      <c r="G59" s="24" t="s">
        <v>2</v>
      </c>
      <c r="H59" s="24" t="s">
        <v>2</v>
      </c>
      <c r="I59" s="31"/>
      <c r="J59" s="31"/>
      <c r="K59" s="35"/>
      <c r="L59" s="3"/>
      <c r="AI59" s="3"/>
      <c r="AV59" s="3"/>
      <c r="AX59" s="3"/>
      <c r="BB59" s="3"/>
    </row>
    <row r="60" spans="1:54" x14ac:dyDescent="0.25">
      <c r="B60" s="8"/>
      <c r="C60" s="57" t="s">
        <v>40</v>
      </c>
      <c r="D60" s="54"/>
      <c r="E60" s="6"/>
      <c r="F60" s="19"/>
      <c r="G60" s="24">
        <v>40.020000000000003</v>
      </c>
      <c r="H60" s="24">
        <v>1.18</v>
      </c>
      <c r="I60" s="31"/>
      <c r="J60" s="31"/>
      <c r="K60" s="35"/>
    </row>
    <row r="61" spans="1:54" x14ac:dyDescent="0.25">
      <c r="C61" s="58" t="s">
        <v>39</v>
      </c>
      <c r="D61" s="54"/>
      <c r="E61" s="6"/>
      <c r="F61" s="19"/>
      <c r="G61" s="25">
        <v>40.020000000000003</v>
      </c>
      <c r="H61" s="25">
        <v>1.18</v>
      </c>
      <c r="I61" s="31"/>
      <c r="J61" s="31"/>
      <c r="K61" s="35"/>
    </row>
    <row r="62" spans="1:54" x14ac:dyDescent="0.25">
      <c r="C62" s="57"/>
      <c r="D62" s="54"/>
      <c r="E62" s="6"/>
      <c r="F62" s="19"/>
      <c r="G62" s="24"/>
      <c r="H62" s="24"/>
      <c r="I62" s="31"/>
      <c r="J62" s="31"/>
      <c r="K62" s="35"/>
    </row>
    <row r="63" spans="1:54" x14ac:dyDescent="0.25">
      <c r="C63" s="60" t="s">
        <v>41</v>
      </c>
      <c r="D63" s="55"/>
      <c r="E63" s="5"/>
      <c r="F63" s="20"/>
      <c r="G63" s="26">
        <v>3379.02</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77" t="s">
        <v>4788</v>
      </c>
      <c r="E73" s="77" t="s">
        <v>4789</v>
      </c>
      <c r="F73" s="78"/>
    </row>
    <row r="74" spans="3:11" x14ac:dyDescent="0.25">
      <c r="E74" s="2" t="s">
        <v>4838</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
  <dimension ref="A1:IV83"/>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3231</v>
      </c>
      <c r="J2" s="38" t="s">
        <v>4517</v>
      </c>
    </row>
    <row r="3" spans="1:54" ht="16.5" x14ac:dyDescent="0.3">
      <c r="C3" s="1" t="s">
        <v>26</v>
      </c>
      <c r="D3" s="21" t="s">
        <v>3232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3233</v>
      </c>
      <c r="C26" s="57" t="s">
        <v>3234</v>
      </c>
      <c r="D26" s="54" t="s">
        <v>3235</v>
      </c>
      <c r="E26" s="6" t="s">
        <v>656</v>
      </c>
      <c r="F26" s="19">
        <v>5000000</v>
      </c>
      <c r="G26" s="24">
        <v>4990.0200000000004</v>
      </c>
      <c r="H26" s="24">
        <v>21.9</v>
      </c>
      <c r="I26" s="31">
        <v>7.6027300000000002</v>
      </c>
      <c r="J26" s="31"/>
      <c r="K26" s="35"/>
    </row>
    <row r="27" spans="1:11" x14ac:dyDescent="0.25">
      <c r="B27" s="8" t="s">
        <v>3236</v>
      </c>
      <c r="C27" s="57" t="s">
        <v>3237</v>
      </c>
      <c r="D27" s="54" t="s">
        <v>3238</v>
      </c>
      <c r="E27" s="6" t="s">
        <v>656</v>
      </c>
      <c r="F27" s="19">
        <v>5000000</v>
      </c>
      <c r="G27" s="24">
        <v>4963.34</v>
      </c>
      <c r="H27" s="24">
        <v>21.78</v>
      </c>
      <c r="I27" s="31">
        <v>7.5680060999999998</v>
      </c>
      <c r="J27" s="31"/>
      <c r="K27" s="35"/>
    </row>
    <row r="28" spans="1:11" x14ac:dyDescent="0.25">
      <c r="B28" s="8" t="s">
        <v>3239</v>
      </c>
      <c r="C28" s="57" t="s">
        <v>3240</v>
      </c>
      <c r="D28" s="54" t="s">
        <v>3241</v>
      </c>
      <c r="E28" s="6" t="s">
        <v>656</v>
      </c>
      <c r="F28" s="19">
        <v>4000000</v>
      </c>
      <c r="G28" s="24">
        <v>3996.36</v>
      </c>
      <c r="H28" s="24">
        <v>17.54</v>
      </c>
      <c r="I28" s="31">
        <v>7.5892967999999996</v>
      </c>
      <c r="J28" s="31"/>
      <c r="K28" s="35"/>
    </row>
    <row r="29" spans="1:11" x14ac:dyDescent="0.25">
      <c r="B29" s="8" t="s">
        <v>3242</v>
      </c>
      <c r="C29" s="57" t="s">
        <v>3243</v>
      </c>
      <c r="D29" s="54" t="s">
        <v>3244</v>
      </c>
      <c r="E29" s="6" t="s">
        <v>656</v>
      </c>
      <c r="F29" s="19">
        <v>2500000</v>
      </c>
      <c r="G29" s="24">
        <v>2462.27</v>
      </c>
      <c r="H29" s="24">
        <v>10.81</v>
      </c>
      <c r="I29" s="31">
        <v>7.5628061000000004</v>
      </c>
      <c r="J29" s="31"/>
      <c r="K29" s="35"/>
    </row>
    <row r="30" spans="1:11" x14ac:dyDescent="0.25">
      <c r="B30" s="8" t="s">
        <v>3245</v>
      </c>
      <c r="C30" s="57" t="s">
        <v>3246</v>
      </c>
      <c r="D30" s="54" t="s">
        <v>3247</v>
      </c>
      <c r="E30" s="6" t="s">
        <v>656</v>
      </c>
      <c r="F30" s="19">
        <v>2500000</v>
      </c>
      <c r="G30" s="24">
        <v>2460.3200000000002</v>
      </c>
      <c r="H30" s="24">
        <v>10.8</v>
      </c>
      <c r="I30" s="31">
        <v>7.5738662000000003</v>
      </c>
      <c r="J30" s="31"/>
      <c r="K30" s="35"/>
    </row>
    <row r="31" spans="1:11" x14ac:dyDescent="0.25">
      <c r="B31" s="8" t="s">
        <v>3248</v>
      </c>
      <c r="C31" s="57" t="s">
        <v>3249</v>
      </c>
      <c r="D31" s="54" t="s">
        <v>3250</v>
      </c>
      <c r="E31" s="6" t="s">
        <v>656</v>
      </c>
      <c r="F31" s="19">
        <v>500000</v>
      </c>
      <c r="G31" s="24">
        <v>495.06</v>
      </c>
      <c r="H31" s="24">
        <v>2.17</v>
      </c>
      <c r="I31" s="31">
        <v>7.5644799000000003</v>
      </c>
      <c r="J31" s="31"/>
      <c r="K31" s="35"/>
    </row>
    <row r="32" spans="1:11" x14ac:dyDescent="0.25">
      <c r="B32" s="8" t="s">
        <v>3251</v>
      </c>
      <c r="C32" s="57" t="s">
        <v>3252</v>
      </c>
      <c r="D32" s="54" t="s">
        <v>3253</v>
      </c>
      <c r="E32" s="6" t="s">
        <v>656</v>
      </c>
      <c r="F32" s="19">
        <v>105100</v>
      </c>
      <c r="G32" s="24">
        <v>104.1</v>
      </c>
      <c r="H32" s="24">
        <v>0.46</v>
      </c>
      <c r="I32" s="31">
        <v>7.6036403000000004</v>
      </c>
      <c r="J32" s="31"/>
      <c r="K32" s="35"/>
    </row>
    <row r="33" spans="1:11" x14ac:dyDescent="0.25">
      <c r="C33" s="58" t="s">
        <v>39</v>
      </c>
      <c r="D33" s="54"/>
      <c r="E33" s="6"/>
      <c r="F33" s="19"/>
      <c r="G33" s="25">
        <v>19471.47</v>
      </c>
      <c r="H33" s="25">
        <v>85.46</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3139</v>
      </c>
      <c r="C45" s="57" t="s">
        <v>3140</v>
      </c>
      <c r="D45" s="54" t="s">
        <v>3141</v>
      </c>
      <c r="E45" s="6" t="s">
        <v>656</v>
      </c>
      <c r="F45" s="19">
        <v>1068000</v>
      </c>
      <c r="G45" s="24">
        <v>881.09</v>
      </c>
      <c r="H45" s="24">
        <v>3.87</v>
      </c>
      <c r="I45" s="31">
        <v>7.3388894000000002</v>
      </c>
      <c r="J45" s="31"/>
      <c r="K45" s="35"/>
    </row>
    <row r="46" spans="1:11" x14ac:dyDescent="0.25">
      <c r="B46" s="8" t="s">
        <v>3022</v>
      </c>
      <c r="C46" s="57" t="s">
        <v>3023</v>
      </c>
      <c r="D46" s="54" t="s">
        <v>3024</v>
      </c>
      <c r="E46" s="6" t="s">
        <v>656</v>
      </c>
      <c r="F46" s="19">
        <v>750000</v>
      </c>
      <c r="G46" s="24">
        <v>630.08000000000004</v>
      </c>
      <c r="H46" s="24">
        <v>2.77</v>
      </c>
      <c r="I46" s="31">
        <v>7.3190583</v>
      </c>
      <c r="J46" s="31"/>
      <c r="K46" s="35"/>
    </row>
    <row r="47" spans="1:11" x14ac:dyDescent="0.25">
      <c r="B47" s="8" t="s">
        <v>3254</v>
      </c>
      <c r="C47" s="57" t="s">
        <v>3255</v>
      </c>
      <c r="D47" s="54" t="s">
        <v>3256</v>
      </c>
      <c r="E47" s="6" t="s">
        <v>656</v>
      </c>
      <c r="F47" s="19">
        <v>620000</v>
      </c>
      <c r="G47" s="24">
        <v>502.88</v>
      </c>
      <c r="H47" s="24">
        <v>2.21</v>
      </c>
      <c r="I47" s="31">
        <v>7.3411669000000002</v>
      </c>
      <c r="J47" s="31"/>
      <c r="K47" s="35"/>
    </row>
    <row r="48" spans="1:11" x14ac:dyDescent="0.25">
      <c r="B48" s="8" t="s">
        <v>3171</v>
      </c>
      <c r="C48" s="57" t="s">
        <v>3172</v>
      </c>
      <c r="D48" s="54" t="s">
        <v>3173</v>
      </c>
      <c r="E48" s="6" t="s">
        <v>656</v>
      </c>
      <c r="F48" s="19">
        <v>559900</v>
      </c>
      <c r="G48" s="24">
        <v>462.28</v>
      </c>
      <c r="H48" s="24">
        <v>2.0299999999999998</v>
      </c>
      <c r="I48" s="31">
        <v>7.3387858000000001</v>
      </c>
      <c r="J48" s="31"/>
      <c r="K48" s="35"/>
    </row>
    <row r="49" spans="1:11" x14ac:dyDescent="0.25">
      <c r="B49" s="8" t="s">
        <v>3174</v>
      </c>
      <c r="C49" s="57" t="s">
        <v>3175</v>
      </c>
      <c r="D49" s="54" t="s">
        <v>3176</v>
      </c>
      <c r="E49" s="6" t="s">
        <v>656</v>
      </c>
      <c r="F49" s="19">
        <v>275000</v>
      </c>
      <c r="G49" s="24">
        <v>227.19</v>
      </c>
      <c r="H49" s="24">
        <v>1</v>
      </c>
      <c r="I49" s="31">
        <v>7.3386823000000003</v>
      </c>
      <c r="J49" s="31"/>
      <c r="K49" s="35"/>
    </row>
    <row r="50" spans="1:11" x14ac:dyDescent="0.25">
      <c r="B50" s="8" t="s">
        <v>3217</v>
      </c>
      <c r="C50" s="57" t="s">
        <v>3218</v>
      </c>
      <c r="D50" s="54" t="s">
        <v>3219</v>
      </c>
      <c r="E50" s="6" t="s">
        <v>656</v>
      </c>
      <c r="F50" s="19">
        <v>235000</v>
      </c>
      <c r="G50" s="24">
        <v>192.46</v>
      </c>
      <c r="H50" s="24">
        <v>0.84</v>
      </c>
      <c r="I50" s="31">
        <v>7.3398728000000002</v>
      </c>
      <c r="J50" s="31"/>
      <c r="K50" s="35"/>
    </row>
    <row r="51" spans="1:11" x14ac:dyDescent="0.25">
      <c r="B51" s="8" t="s">
        <v>3257</v>
      </c>
      <c r="C51" s="57" t="s">
        <v>3258</v>
      </c>
      <c r="D51" s="54" t="s">
        <v>3259</v>
      </c>
      <c r="E51" s="6" t="s">
        <v>656</v>
      </c>
      <c r="F51" s="19">
        <v>100000</v>
      </c>
      <c r="G51" s="24">
        <v>81.33</v>
      </c>
      <c r="H51" s="24">
        <v>0.36</v>
      </c>
      <c r="I51" s="31">
        <v>7.3408046000000002</v>
      </c>
      <c r="J51" s="31"/>
      <c r="K51" s="35"/>
    </row>
    <row r="52" spans="1:11" x14ac:dyDescent="0.25">
      <c r="C52" s="58" t="s">
        <v>39</v>
      </c>
      <c r="D52" s="54"/>
      <c r="E52" s="6"/>
      <c r="F52" s="19"/>
      <c r="G52" s="25">
        <v>2977.31</v>
      </c>
      <c r="H52" s="25">
        <v>13.08</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111.47</v>
      </c>
      <c r="H64" s="24">
        <v>0.49</v>
      </c>
      <c r="I64" s="31"/>
      <c r="J64" s="31"/>
      <c r="K64" s="35"/>
    </row>
    <row r="65" spans="1:54" x14ac:dyDescent="0.25">
      <c r="C65" s="58" t="s">
        <v>39</v>
      </c>
      <c r="D65" s="54"/>
      <c r="E65" s="6"/>
      <c r="F65" s="19"/>
      <c r="G65" s="25">
        <v>111.47</v>
      </c>
      <c r="H65" s="25">
        <v>0.49</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4705</v>
      </c>
      <c r="D68" s="54"/>
      <c r="E68" s="6"/>
      <c r="F68" s="19"/>
      <c r="G68" s="24" t="s">
        <v>2</v>
      </c>
      <c r="H68" s="24" t="s">
        <v>2</v>
      </c>
      <c r="I68" s="31"/>
      <c r="J68" s="31"/>
      <c r="K68" s="35"/>
      <c r="L68" s="3"/>
      <c r="AI68" s="3"/>
      <c r="AV68" s="3"/>
      <c r="AX68" s="3"/>
      <c r="BB68" s="3"/>
    </row>
    <row r="69" spans="1:54" x14ac:dyDescent="0.25">
      <c r="B69" s="8"/>
      <c r="C69" s="57" t="s">
        <v>40</v>
      </c>
      <c r="D69" s="54"/>
      <c r="E69" s="6"/>
      <c r="F69" s="19"/>
      <c r="G69" s="24">
        <v>225.64</v>
      </c>
      <c r="H69" s="24">
        <v>0.97</v>
      </c>
      <c r="I69" s="31"/>
      <c r="J69" s="31"/>
      <c r="K69" s="35"/>
    </row>
    <row r="70" spans="1:54" x14ac:dyDescent="0.25">
      <c r="C70" s="58" t="s">
        <v>39</v>
      </c>
      <c r="D70" s="54"/>
      <c r="E70" s="6"/>
      <c r="F70" s="19"/>
      <c r="G70" s="25">
        <v>225.64</v>
      </c>
      <c r="H70" s="25">
        <v>0.97</v>
      </c>
      <c r="I70" s="31"/>
      <c r="J70" s="31"/>
      <c r="K70" s="35"/>
    </row>
    <row r="71" spans="1:54" x14ac:dyDescent="0.25">
      <c r="C71" s="57"/>
      <c r="D71" s="54"/>
      <c r="E71" s="6"/>
      <c r="F71" s="19"/>
      <c r="G71" s="24"/>
      <c r="H71" s="24"/>
      <c r="I71" s="31"/>
      <c r="J71" s="31"/>
      <c r="K71" s="35"/>
    </row>
    <row r="72" spans="1:54" x14ac:dyDescent="0.25">
      <c r="C72" s="60" t="s">
        <v>41</v>
      </c>
      <c r="D72" s="55"/>
      <c r="E72" s="5"/>
      <c r="F72" s="20"/>
      <c r="G72" s="26">
        <v>22785.89</v>
      </c>
      <c r="H72" s="26">
        <v>99.999999999999986</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77" t="s">
        <v>4788</v>
      </c>
      <c r="E82" s="77" t="s">
        <v>4789</v>
      </c>
      <c r="F82" s="78"/>
    </row>
    <row r="83" spans="3:6" x14ac:dyDescent="0.25">
      <c r="E83" s="2" t="s">
        <v>4838</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dimension ref="A1:IV76"/>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3260</v>
      </c>
      <c r="J2" s="38" t="s">
        <v>4517</v>
      </c>
    </row>
    <row r="3" spans="1:54" ht="16.5" x14ac:dyDescent="0.3">
      <c r="C3" s="1" t="s">
        <v>26</v>
      </c>
      <c r="D3" s="21" t="s">
        <v>3261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3262</v>
      </c>
      <c r="C26" s="57" t="s">
        <v>3263</v>
      </c>
      <c r="D26" s="54" t="s">
        <v>3264</v>
      </c>
      <c r="E26" s="6" t="s">
        <v>656</v>
      </c>
      <c r="F26" s="19">
        <v>20084400</v>
      </c>
      <c r="G26" s="24">
        <v>19737.060000000001</v>
      </c>
      <c r="H26" s="24">
        <v>75.41</v>
      </c>
      <c r="I26" s="31">
        <v>7.5139722999999998</v>
      </c>
      <c r="J26" s="31"/>
      <c r="K26" s="35"/>
    </row>
    <row r="27" spans="1:11" x14ac:dyDescent="0.25">
      <c r="B27" s="8" t="s">
        <v>3265</v>
      </c>
      <c r="C27" s="57" t="s">
        <v>3266</v>
      </c>
      <c r="D27" s="54" t="s">
        <v>3267</v>
      </c>
      <c r="E27" s="6" t="s">
        <v>656</v>
      </c>
      <c r="F27" s="19">
        <v>3000000</v>
      </c>
      <c r="G27" s="24">
        <v>3025.55</v>
      </c>
      <c r="H27" s="24">
        <v>11.56</v>
      </c>
      <c r="I27" s="31">
        <v>7.5282780000000002</v>
      </c>
      <c r="J27" s="31"/>
      <c r="K27" s="35"/>
    </row>
    <row r="28" spans="1:11" x14ac:dyDescent="0.25">
      <c r="B28" s="8" t="s">
        <v>2259</v>
      </c>
      <c r="C28" s="57" t="s">
        <v>2260</v>
      </c>
      <c r="D28" s="54" t="s">
        <v>2261</v>
      </c>
      <c r="E28" s="6" t="s">
        <v>656</v>
      </c>
      <c r="F28" s="19">
        <v>500000</v>
      </c>
      <c r="G28" s="24">
        <v>503.44</v>
      </c>
      <c r="H28" s="24">
        <v>1.92</v>
      </c>
      <c r="I28" s="31">
        <v>7.5389869999999997</v>
      </c>
      <c r="J28" s="31"/>
      <c r="K28" s="35"/>
    </row>
    <row r="29" spans="1:11" x14ac:dyDescent="0.25">
      <c r="C29" s="58" t="s">
        <v>39</v>
      </c>
      <c r="D29" s="54"/>
      <c r="E29" s="6"/>
      <c r="F29" s="19"/>
      <c r="G29" s="25">
        <v>23266.05</v>
      </c>
      <c r="H29" s="25">
        <v>88.89</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2885</v>
      </c>
      <c r="C41" s="57" t="s">
        <v>2886</v>
      </c>
      <c r="D41" s="54" t="s">
        <v>2887</v>
      </c>
      <c r="E41" s="6" t="s">
        <v>656</v>
      </c>
      <c r="F41" s="19">
        <v>1358000</v>
      </c>
      <c r="G41" s="24">
        <v>1245.95</v>
      </c>
      <c r="H41" s="24">
        <v>4.76</v>
      </c>
      <c r="I41" s="31">
        <v>7.3347562000000002</v>
      </c>
      <c r="J41" s="31"/>
      <c r="K41" s="35"/>
    </row>
    <row r="42" spans="1:11" x14ac:dyDescent="0.25">
      <c r="B42" s="8" t="s">
        <v>2891</v>
      </c>
      <c r="C42" s="57" t="s">
        <v>2892</v>
      </c>
      <c r="D42" s="54" t="s">
        <v>2893</v>
      </c>
      <c r="E42" s="6" t="s">
        <v>656</v>
      </c>
      <c r="F42" s="19">
        <v>785000</v>
      </c>
      <c r="G42" s="24">
        <v>733.3</v>
      </c>
      <c r="H42" s="24">
        <v>2.8</v>
      </c>
      <c r="I42" s="31">
        <v>7.3015528999999999</v>
      </c>
      <c r="J42" s="31"/>
      <c r="K42" s="35"/>
    </row>
    <row r="43" spans="1:11" x14ac:dyDescent="0.25">
      <c r="B43" s="8" t="s">
        <v>2894</v>
      </c>
      <c r="C43" s="57" t="s">
        <v>2895</v>
      </c>
      <c r="D43" s="54" t="s">
        <v>2896</v>
      </c>
      <c r="E43" s="6" t="s">
        <v>656</v>
      </c>
      <c r="F43" s="19">
        <v>310000</v>
      </c>
      <c r="G43" s="24">
        <v>289.76</v>
      </c>
      <c r="H43" s="24">
        <v>1.1100000000000001</v>
      </c>
      <c r="I43" s="31">
        <v>7.3013458</v>
      </c>
      <c r="J43" s="31"/>
      <c r="K43" s="35"/>
    </row>
    <row r="44" spans="1:11" x14ac:dyDescent="0.25">
      <c r="B44" s="8" t="s">
        <v>2879</v>
      </c>
      <c r="C44" s="57" t="s">
        <v>2880</v>
      </c>
      <c r="D44" s="54" t="s">
        <v>2881</v>
      </c>
      <c r="E44" s="6" t="s">
        <v>656</v>
      </c>
      <c r="F44" s="19">
        <v>300000</v>
      </c>
      <c r="G44" s="24">
        <v>275.62</v>
      </c>
      <c r="H44" s="24">
        <v>1.05</v>
      </c>
      <c r="I44" s="31">
        <v>7.3353774999999999</v>
      </c>
      <c r="J44" s="31"/>
      <c r="K44" s="35"/>
    </row>
    <row r="45" spans="1:11" x14ac:dyDescent="0.25">
      <c r="C45" s="58" t="s">
        <v>39</v>
      </c>
      <c r="D45" s="54"/>
      <c r="E45" s="6"/>
      <c r="F45" s="19"/>
      <c r="G45" s="25">
        <v>2544.63</v>
      </c>
      <c r="H45" s="25">
        <v>9.7200000000000006</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22.48</v>
      </c>
      <c r="H57" s="24">
        <v>0.09</v>
      </c>
      <c r="I57" s="31"/>
      <c r="J57" s="31"/>
      <c r="K57" s="35"/>
    </row>
    <row r="58" spans="1:54" x14ac:dyDescent="0.25">
      <c r="C58" s="58" t="s">
        <v>39</v>
      </c>
      <c r="D58" s="54"/>
      <c r="E58" s="6"/>
      <c r="F58" s="19"/>
      <c r="G58" s="25">
        <v>22.48</v>
      </c>
      <c r="H58" s="25">
        <v>0.09</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4705</v>
      </c>
      <c r="D61" s="54"/>
      <c r="E61" s="6"/>
      <c r="F61" s="19"/>
      <c r="G61" s="24" t="s">
        <v>2</v>
      </c>
      <c r="H61" s="24" t="s">
        <v>2</v>
      </c>
      <c r="I61" s="31"/>
      <c r="J61" s="31"/>
      <c r="K61" s="35"/>
      <c r="L61" s="3"/>
      <c r="AI61" s="3"/>
      <c r="AV61" s="3"/>
      <c r="AX61" s="3"/>
      <c r="BB61" s="3"/>
    </row>
    <row r="62" spans="1:54" x14ac:dyDescent="0.25">
      <c r="B62" s="8"/>
      <c r="C62" s="57" t="s">
        <v>40</v>
      </c>
      <c r="D62" s="54"/>
      <c r="E62" s="6"/>
      <c r="F62" s="19"/>
      <c r="G62" s="24">
        <v>341.57</v>
      </c>
      <c r="H62" s="24">
        <v>1.3</v>
      </c>
      <c r="I62" s="31"/>
      <c r="J62" s="31"/>
      <c r="K62" s="35"/>
    </row>
    <row r="63" spans="1:54" x14ac:dyDescent="0.25">
      <c r="C63" s="58" t="s">
        <v>39</v>
      </c>
      <c r="D63" s="54"/>
      <c r="E63" s="6"/>
      <c r="F63" s="19"/>
      <c r="G63" s="25">
        <v>341.57</v>
      </c>
      <c r="H63" s="25">
        <v>1.3</v>
      </c>
      <c r="I63" s="31"/>
      <c r="J63" s="31"/>
      <c r="K63" s="35"/>
    </row>
    <row r="64" spans="1:54" x14ac:dyDescent="0.25">
      <c r="C64" s="57"/>
      <c r="D64" s="54"/>
      <c r="E64" s="6"/>
      <c r="F64" s="19"/>
      <c r="G64" s="24"/>
      <c r="H64" s="24"/>
      <c r="I64" s="31"/>
      <c r="J64" s="31"/>
      <c r="K64" s="35"/>
    </row>
    <row r="65" spans="3:11" x14ac:dyDescent="0.25">
      <c r="C65" s="60" t="s">
        <v>41</v>
      </c>
      <c r="D65" s="55"/>
      <c r="E65" s="5"/>
      <c r="F65" s="20"/>
      <c r="G65" s="26">
        <v>26174.73</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77" t="s">
        <v>4788</v>
      </c>
      <c r="E75" s="77" t="s">
        <v>4789</v>
      </c>
      <c r="F75" s="78"/>
    </row>
    <row r="76" spans="3:11" x14ac:dyDescent="0.25">
      <c r="E76" s="2" t="s">
        <v>4831</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dimension ref="A1:IV82"/>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3268</v>
      </c>
      <c r="J2" s="38" t="s">
        <v>4517</v>
      </c>
    </row>
    <row r="3" spans="1:54" ht="16.5" x14ac:dyDescent="0.3">
      <c r="C3" s="1" t="s">
        <v>26</v>
      </c>
      <c r="D3" s="21" t="s">
        <v>3269</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3239</v>
      </c>
      <c r="C26" s="57" t="s">
        <v>3240</v>
      </c>
      <c r="D26" s="54" t="s">
        <v>3241</v>
      </c>
      <c r="E26" s="6" t="s">
        <v>656</v>
      </c>
      <c r="F26" s="19">
        <v>12500000</v>
      </c>
      <c r="G26" s="24">
        <v>12488.63</v>
      </c>
      <c r="H26" s="24">
        <v>54.14</v>
      </c>
      <c r="I26" s="31">
        <v>7.5892967999999996</v>
      </c>
      <c r="J26" s="31"/>
      <c r="K26" s="35"/>
    </row>
    <row r="27" spans="1:11" x14ac:dyDescent="0.25">
      <c r="B27" s="8" t="s">
        <v>3270</v>
      </c>
      <c r="C27" s="57" t="s">
        <v>3271</v>
      </c>
      <c r="D27" s="54" t="s">
        <v>3272</v>
      </c>
      <c r="E27" s="6" t="s">
        <v>656</v>
      </c>
      <c r="F27" s="19">
        <v>1000000</v>
      </c>
      <c r="G27" s="24">
        <v>990.56</v>
      </c>
      <c r="H27" s="24">
        <v>4.29</v>
      </c>
      <c r="I27" s="31">
        <v>7.5680060999999998</v>
      </c>
      <c r="J27" s="31"/>
      <c r="K27" s="35"/>
    </row>
    <row r="28" spans="1:11" x14ac:dyDescent="0.25">
      <c r="B28" s="8" t="s">
        <v>3273</v>
      </c>
      <c r="C28" s="57" t="s">
        <v>3274</v>
      </c>
      <c r="D28" s="54" t="s">
        <v>3275</v>
      </c>
      <c r="E28" s="6" t="s">
        <v>656</v>
      </c>
      <c r="F28" s="19">
        <v>1000000</v>
      </c>
      <c r="G28" s="24">
        <v>984.57</v>
      </c>
      <c r="H28" s="24">
        <v>4.2699999999999996</v>
      </c>
      <c r="I28" s="31">
        <v>7.5975299999999999</v>
      </c>
      <c r="J28" s="31"/>
      <c r="K28" s="35"/>
    </row>
    <row r="29" spans="1:11" x14ac:dyDescent="0.25">
      <c r="B29" s="8" t="s">
        <v>3276</v>
      </c>
      <c r="C29" s="57" t="s">
        <v>3277</v>
      </c>
      <c r="D29" s="54" t="s">
        <v>3278</v>
      </c>
      <c r="E29" s="6" t="s">
        <v>656</v>
      </c>
      <c r="F29" s="19">
        <v>500000</v>
      </c>
      <c r="G29" s="24">
        <v>495.41</v>
      </c>
      <c r="H29" s="24">
        <v>2.15</v>
      </c>
      <c r="I29" s="31">
        <v>7.5680060999999998</v>
      </c>
      <c r="J29" s="31"/>
      <c r="K29" s="35"/>
    </row>
    <row r="30" spans="1:11" x14ac:dyDescent="0.25">
      <c r="C30" s="58" t="s">
        <v>39</v>
      </c>
      <c r="D30" s="54"/>
      <c r="E30" s="6"/>
      <c r="F30" s="19"/>
      <c r="G30" s="25">
        <v>14959.17</v>
      </c>
      <c r="H30" s="25">
        <v>64.849999999999994</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3279</v>
      </c>
      <c r="C42" s="57" t="s">
        <v>3280</v>
      </c>
      <c r="D42" s="54" t="s">
        <v>3281</v>
      </c>
      <c r="E42" s="6" t="s">
        <v>656</v>
      </c>
      <c r="F42" s="19">
        <v>4551500</v>
      </c>
      <c r="G42" s="24">
        <v>3690.27</v>
      </c>
      <c r="H42" s="24">
        <v>16</v>
      </c>
      <c r="I42" s="31">
        <v>7.3412186999999998</v>
      </c>
      <c r="J42" s="31"/>
      <c r="K42" s="35"/>
    </row>
    <row r="43" spans="1:11" x14ac:dyDescent="0.25">
      <c r="B43" s="8" t="s">
        <v>3254</v>
      </c>
      <c r="C43" s="57" t="s">
        <v>3255</v>
      </c>
      <c r="D43" s="54" t="s">
        <v>3256</v>
      </c>
      <c r="E43" s="6" t="s">
        <v>656</v>
      </c>
      <c r="F43" s="19">
        <v>2500000</v>
      </c>
      <c r="G43" s="24">
        <v>2027.75</v>
      </c>
      <c r="H43" s="24">
        <v>8.7899999999999991</v>
      </c>
      <c r="I43" s="31">
        <v>7.3411669000000002</v>
      </c>
      <c r="J43" s="31"/>
      <c r="K43" s="35"/>
    </row>
    <row r="44" spans="1:11" x14ac:dyDescent="0.25">
      <c r="B44" s="8" t="s">
        <v>3139</v>
      </c>
      <c r="C44" s="57" t="s">
        <v>3140</v>
      </c>
      <c r="D44" s="54" t="s">
        <v>3141</v>
      </c>
      <c r="E44" s="6" t="s">
        <v>656</v>
      </c>
      <c r="F44" s="19">
        <v>720000</v>
      </c>
      <c r="G44" s="24">
        <v>593.99</v>
      </c>
      <c r="H44" s="24">
        <v>2.58</v>
      </c>
      <c r="I44" s="31">
        <v>7.3388894000000002</v>
      </c>
      <c r="J44" s="31"/>
      <c r="K44" s="35"/>
    </row>
    <row r="45" spans="1:11" x14ac:dyDescent="0.25">
      <c r="B45" s="8" t="s">
        <v>3282</v>
      </c>
      <c r="C45" s="57" t="s">
        <v>3283</v>
      </c>
      <c r="D45" s="54" t="s">
        <v>3284</v>
      </c>
      <c r="E45" s="6" t="s">
        <v>656</v>
      </c>
      <c r="F45" s="19">
        <v>625000</v>
      </c>
      <c r="G45" s="24">
        <v>506.54</v>
      </c>
      <c r="H45" s="24">
        <v>2.2000000000000002</v>
      </c>
      <c r="I45" s="31">
        <v>7.3412704</v>
      </c>
      <c r="J45" s="31"/>
      <c r="K45" s="35"/>
    </row>
    <row r="46" spans="1:11" x14ac:dyDescent="0.25">
      <c r="B46" s="8" t="s">
        <v>3257</v>
      </c>
      <c r="C46" s="57" t="s">
        <v>3258</v>
      </c>
      <c r="D46" s="54" t="s">
        <v>3259</v>
      </c>
      <c r="E46" s="6" t="s">
        <v>656</v>
      </c>
      <c r="F46" s="19">
        <v>407100</v>
      </c>
      <c r="G46" s="24">
        <v>331.11</v>
      </c>
      <c r="H46" s="24">
        <v>1.44</v>
      </c>
      <c r="I46" s="31">
        <v>7.3408046000000002</v>
      </c>
      <c r="J46" s="31"/>
      <c r="K46" s="35"/>
    </row>
    <row r="47" spans="1:11" x14ac:dyDescent="0.25">
      <c r="B47" s="8" t="s">
        <v>2301</v>
      </c>
      <c r="C47" s="57" t="s">
        <v>2302</v>
      </c>
      <c r="D47" s="54" t="s">
        <v>2303</v>
      </c>
      <c r="E47" s="6" t="s">
        <v>656</v>
      </c>
      <c r="F47" s="19">
        <v>362000</v>
      </c>
      <c r="G47" s="24">
        <v>310</v>
      </c>
      <c r="H47" s="24">
        <v>1.34</v>
      </c>
      <c r="I47" s="31">
        <v>7.3124703000000002</v>
      </c>
      <c r="J47" s="31"/>
      <c r="K47" s="35"/>
    </row>
    <row r="48" spans="1:11" x14ac:dyDescent="0.25">
      <c r="B48" s="8" t="s">
        <v>3174</v>
      </c>
      <c r="C48" s="57" t="s">
        <v>3175</v>
      </c>
      <c r="D48" s="54" t="s">
        <v>3176</v>
      </c>
      <c r="E48" s="6" t="s">
        <v>656</v>
      </c>
      <c r="F48" s="19">
        <v>277000</v>
      </c>
      <c r="G48" s="24">
        <v>228.84</v>
      </c>
      <c r="H48" s="24">
        <v>0.99</v>
      </c>
      <c r="I48" s="31">
        <v>7.3386823000000003</v>
      </c>
      <c r="J48" s="31"/>
      <c r="K48" s="35"/>
    </row>
    <row r="49" spans="1:11" x14ac:dyDescent="0.25">
      <c r="B49" s="8" t="s">
        <v>3171</v>
      </c>
      <c r="C49" s="57" t="s">
        <v>3172</v>
      </c>
      <c r="D49" s="54" t="s">
        <v>3173</v>
      </c>
      <c r="E49" s="6" t="s">
        <v>656</v>
      </c>
      <c r="F49" s="19">
        <v>100000</v>
      </c>
      <c r="G49" s="24">
        <v>82.56</v>
      </c>
      <c r="H49" s="24">
        <v>0.36</v>
      </c>
      <c r="I49" s="31">
        <v>7.3387858000000001</v>
      </c>
      <c r="J49" s="31"/>
      <c r="K49" s="35"/>
    </row>
    <row r="50" spans="1:11" x14ac:dyDescent="0.25">
      <c r="B50" s="8" t="s">
        <v>1033</v>
      </c>
      <c r="C50" s="57" t="s">
        <v>1034</v>
      </c>
      <c r="D50" s="54" t="s">
        <v>1035</v>
      </c>
      <c r="E50" s="6" t="s">
        <v>656</v>
      </c>
      <c r="F50" s="19">
        <v>100000</v>
      </c>
      <c r="G50" s="24">
        <v>81.09</v>
      </c>
      <c r="H50" s="24">
        <v>0.35</v>
      </c>
      <c r="I50" s="31">
        <v>7.3411669000000002</v>
      </c>
      <c r="J50" s="31"/>
      <c r="K50" s="35"/>
    </row>
    <row r="51" spans="1:11" x14ac:dyDescent="0.25">
      <c r="C51" s="58" t="s">
        <v>39</v>
      </c>
      <c r="D51" s="54"/>
      <c r="E51" s="6"/>
      <c r="F51" s="19"/>
      <c r="G51" s="25">
        <v>7852.15</v>
      </c>
      <c r="H51" s="25">
        <v>34.049999999999997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89.03</v>
      </c>
      <c r="H63" s="24">
        <v>0.39</v>
      </c>
      <c r="I63" s="31"/>
      <c r="J63" s="31"/>
      <c r="K63" s="35"/>
    </row>
    <row r="64" spans="1:11" x14ac:dyDescent="0.25">
      <c r="C64" s="58" t="s">
        <v>39</v>
      </c>
      <c r="D64" s="54"/>
      <c r="E64" s="6"/>
      <c r="F64" s="19"/>
      <c r="G64" s="25">
        <v>89.03</v>
      </c>
      <c r="H64" s="25">
        <v>0.39</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4705</v>
      </c>
      <c r="D67" s="54"/>
      <c r="E67" s="6"/>
      <c r="F67" s="19"/>
      <c r="G67" s="24" t="s">
        <v>2</v>
      </c>
      <c r="H67" s="24" t="s">
        <v>2</v>
      </c>
      <c r="I67" s="31"/>
      <c r="J67" s="31"/>
      <c r="K67" s="35"/>
      <c r="L67" s="3"/>
      <c r="AI67" s="3"/>
      <c r="AV67" s="3"/>
      <c r="AX67" s="3"/>
      <c r="BB67" s="3"/>
    </row>
    <row r="68" spans="1:54" x14ac:dyDescent="0.25">
      <c r="B68" s="8"/>
      <c r="C68" s="57" t="s">
        <v>40</v>
      </c>
      <c r="D68" s="54"/>
      <c r="E68" s="6"/>
      <c r="F68" s="19"/>
      <c r="G68" s="24">
        <v>165.3</v>
      </c>
      <c r="H68" s="24">
        <v>0.71</v>
      </c>
      <c r="I68" s="31"/>
      <c r="J68" s="31"/>
      <c r="K68" s="35"/>
    </row>
    <row r="69" spans="1:54" x14ac:dyDescent="0.25">
      <c r="C69" s="58" t="s">
        <v>39</v>
      </c>
      <c r="D69" s="54"/>
      <c r="E69" s="6"/>
      <c r="F69" s="19"/>
      <c r="G69" s="25">
        <v>165.3</v>
      </c>
      <c r="H69" s="25">
        <v>0.71</v>
      </c>
      <c r="I69" s="31"/>
      <c r="J69" s="31"/>
      <c r="K69" s="35"/>
    </row>
    <row r="70" spans="1:54" x14ac:dyDescent="0.25">
      <c r="C70" s="57"/>
      <c r="D70" s="54"/>
      <c r="E70" s="6"/>
      <c r="F70" s="19"/>
      <c r="G70" s="24"/>
      <c r="H70" s="24"/>
      <c r="I70" s="31"/>
      <c r="J70" s="31"/>
      <c r="K70" s="35"/>
    </row>
    <row r="71" spans="1:54" x14ac:dyDescent="0.25">
      <c r="C71" s="60" t="s">
        <v>41</v>
      </c>
      <c r="D71" s="55"/>
      <c r="E71" s="5"/>
      <c r="F71" s="20"/>
      <c r="G71" s="26">
        <v>23065.65</v>
      </c>
      <c r="H71" s="26">
        <v>99.999999999999986</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7" t="s">
        <v>4788</v>
      </c>
      <c r="E81" s="77" t="s">
        <v>4789</v>
      </c>
      <c r="F81" s="78"/>
    </row>
    <row r="82" spans="3:6" x14ac:dyDescent="0.25">
      <c r="E82" s="2" t="s">
        <v>4838</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dimension ref="A1:IV95"/>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805</v>
      </c>
      <c r="J2" s="38" t="s">
        <v>4517</v>
      </c>
    </row>
    <row r="3" spans="1:54" ht="16.5" x14ac:dyDescent="0.3">
      <c r="C3" s="1" t="s">
        <v>26</v>
      </c>
      <c r="D3" s="21" t="s">
        <v>806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54</v>
      </c>
      <c r="C10" s="57" t="s">
        <v>55</v>
      </c>
      <c r="D10" s="54" t="s">
        <v>56</v>
      </c>
      <c r="E10" s="6" t="s">
        <v>57</v>
      </c>
      <c r="F10" s="19">
        <v>5673433</v>
      </c>
      <c r="G10" s="24">
        <v>87535.4</v>
      </c>
      <c r="H10" s="24">
        <v>24.41</v>
      </c>
      <c r="I10" s="31"/>
      <c r="J10" s="31"/>
      <c r="K10" s="35"/>
    </row>
    <row r="11" spans="1:54" x14ac:dyDescent="0.25">
      <c r="B11" s="8" t="s">
        <v>58</v>
      </c>
      <c r="C11" s="57" t="s">
        <v>59</v>
      </c>
      <c r="D11" s="54" t="s">
        <v>60</v>
      </c>
      <c r="E11" s="6" t="s">
        <v>57</v>
      </c>
      <c r="F11" s="19">
        <v>1073755</v>
      </c>
      <c r="G11" s="24">
        <v>40731.82</v>
      </c>
      <c r="H11" s="24">
        <v>11.36</v>
      </c>
      <c r="I11" s="31"/>
      <c r="J11" s="31"/>
      <c r="K11" s="35"/>
    </row>
    <row r="12" spans="1:54" x14ac:dyDescent="0.25">
      <c r="B12" s="8" t="s">
        <v>252</v>
      </c>
      <c r="C12" s="57" t="s">
        <v>253</v>
      </c>
      <c r="D12" s="54" t="s">
        <v>254</v>
      </c>
      <c r="E12" s="6" t="s">
        <v>255</v>
      </c>
      <c r="F12" s="19">
        <v>2900000</v>
      </c>
      <c r="G12" s="24">
        <v>29933.8</v>
      </c>
      <c r="H12" s="24">
        <v>8.35</v>
      </c>
      <c r="I12" s="31"/>
      <c r="J12" s="31"/>
      <c r="K12" s="35"/>
    </row>
    <row r="13" spans="1:54" x14ac:dyDescent="0.25">
      <c r="B13" s="8" t="s">
        <v>160</v>
      </c>
      <c r="C13" s="57" t="s">
        <v>161</v>
      </c>
      <c r="D13" s="54" t="s">
        <v>162</v>
      </c>
      <c r="E13" s="6" t="s">
        <v>57</v>
      </c>
      <c r="F13" s="19">
        <v>1980000</v>
      </c>
      <c r="G13" s="24">
        <v>25198.47</v>
      </c>
      <c r="H13" s="24">
        <v>7.03</v>
      </c>
      <c r="I13" s="31"/>
      <c r="J13" s="31"/>
      <c r="K13" s="35"/>
    </row>
    <row r="14" spans="1:54" x14ac:dyDescent="0.25">
      <c r="B14" s="8" t="s">
        <v>334</v>
      </c>
      <c r="C14" s="57" t="s">
        <v>335</v>
      </c>
      <c r="D14" s="54" t="s">
        <v>336</v>
      </c>
      <c r="E14" s="6" t="s">
        <v>57</v>
      </c>
      <c r="F14" s="19">
        <v>1390000</v>
      </c>
      <c r="G14" s="24">
        <v>20378.79</v>
      </c>
      <c r="H14" s="24">
        <v>5.68</v>
      </c>
      <c r="I14" s="31"/>
      <c r="J14" s="31"/>
      <c r="K14" s="35"/>
    </row>
    <row r="15" spans="1:54" x14ac:dyDescent="0.25">
      <c r="B15" s="8" t="s">
        <v>356</v>
      </c>
      <c r="C15" s="57" t="s">
        <v>357</v>
      </c>
      <c r="D15" s="54" t="s">
        <v>358</v>
      </c>
      <c r="E15" s="6" t="s">
        <v>57</v>
      </c>
      <c r="F15" s="19">
        <v>2947197</v>
      </c>
      <c r="G15" s="24">
        <v>13890.14</v>
      </c>
      <c r="H15" s="24">
        <v>3.87</v>
      </c>
      <c r="I15" s="31"/>
      <c r="J15" s="31"/>
      <c r="K15" s="35"/>
    </row>
    <row r="16" spans="1:54" x14ac:dyDescent="0.25">
      <c r="B16" s="8" t="s">
        <v>139</v>
      </c>
      <c r="C16" s="57" t="s">
        <v>140</v>
      </c>
      <c r="D16" s="54" t="s">
        <v>141</v>
      </c>
      <c r="E16" s="6" t="s">
        <v>57</v>
      </c>
      <c r="F16" s="19">
        <v>209000</v>
      </c>
      <c r="G16" s="24">
        <v>13113.5</v>
      </c>
      <c r="H16" s="24">
        <v>3.66</v>
      </c>
      <c r="I16" s="31"/>
      <c r="J16" s="31"/>
      <c r="K16" s="35"/>
    </row>
    <row r="17" spans="2:11" x14ac:dyDescent="0.25">
      <c r="B17" s="8" t="s">
        <v>807</v>
      </c>
      <c r="C17" s="57" t="s">
        <v>808</v>
      </c>
      <c r="D17" s="54" t="s">
        <v>809</v>
      </c>
      <c r="E17" s="6" t="s">
        <v>810</v>
      </c>
      <c r="F17" s="19">
        <v>7000000</v>
      </c>
      <c r="G17" s="24">
        <v>12939.5</v>
      </c>
      <c r="H17" s="24">
        <v>3.61</v>
      </c>
      <c r="I17" s="31"/>
      <c r="J17" s="31"/>
      <c r="K17" s="35"/>
    </row>
    <row r="18" spans="2:11" x14ac:dyDescent="0.25">
      <c r="B18" s="8" t="s">
        <v>811</v>
      </c>
      <c r="C18" s="57" t="s">
        <v>812</v>
      </c>
      <c r="D18" s="54" t="s">
        <v>813</v>
      </c>
      <c r="E18" s="6" t="s">
        <v>152</v>
      </c>
      <c r="F18" s="19">
        <v>470000</v>
      </c>
      <c r="G18" s="24">
        <v>12792.93</v>
      </c>
      <c r="H18" s="24">
        <v>3.57</v>
      </c>
      <c r="I18" s="31"/>
      <c r="J18" s="31"/>
      <c r="K18" s="35"/>
    </row>
    <row r="19" spans="2:11" x14ac:dyDescent="0.25">
      <c r="B19" s="8" t="s">
        <v>238</v>
      </c>
      <c r="C19" s="57" t="s">
        <v>239</v>
      </c>
      <c r="D19" s="54" t="s">
        <v>240</v>
      </c>
      <c r="E19" s="6" t="s">
        <v>190</v>
      </c>
      <c r="F19" s="19">
        <v>2900000</v>
      </c>
      <c r="G19" s="24">
        <v>11288.25</v>
      </c>
      <c r="H19" s="24">
        <v>3.15</v>
      </c>
      <c r="I19" s="31"/>
      <c r="J19" s="31"/>
      <c r="K19" s="35"/>
    </row>
    <row r="20" spans="2:11" x14ac:dyDescent="0.25">
      <c r="B20" s="8" t="s">
        <v>149</v>
      </c>
      <c r="C20" s="57" t="s">
        <v>150</v>
      </c>
      <c r="D20" s="54" t="s">
        <v>151</v>
      </c>
      <c r="E20" s="6" t="s">
        <v>152</v>
      </c>
      <c r="F20" s="19">
        <v>6320000</v>
      </c>
      <c r="G20" s="24">
        <v>10993.64</v>
      </c>
      <c r="H20" s="24">
        <v>3.07</v>
      </c>
      <c r="I20" s="31"/>
      <c r="J20" s="31"/>
      <c r="K20" s="35"/>
    </row>
    <row r="21" spans="2:11" x14ac:dyDescent="0.25">
      <c r="B21" s="8" t="s">
        <v>163</v>
      </c>
      <c r="C21" s="57" t="s">
        <v>164</v>
      </c>
      <c r="D21" s="54" t="s">
        <v>165</v>
      </c>
      <c r="E21" s="6" t="s">
        <v>166</v>
      </c>
      <c r="F21" s="19">
        <v>650000</v>
      </c>
      <c r="G21" s="24">
        <v>10783.83</v>
      </c>
      <c r="H21" s="24">
        <v>3.01</v>
      </c>
      <c r="I21" s="31"/>
      <c r="J21" s="31"/>
      <c r="K21" s="35"/>
    </row>
    <row r="22" spans="2:11" x14ac:dyDescent="0.25">
      <c r="B22" s="8" t="s">
        <v>524</v>
      </c>
      <c r="C22" s="57" t="s">
        <v>525</v>
      </c>
      <c r="D22" s="54" t="s">
        <v>4095</v>
      </c>
      <c r="E22" s="6" t="s">
        <v>166</v>
      </c>
      <c r="F22" s="19">
        <v>1260504</v>
      </c>
      <c r="G22" s="24">
        <v>10478.32</v>
      </c>
      <c r="H22" s="24">
        <v>2.92</v>
      </c>
      <c r="I22" s="31"/>
      <c r="J22" s="31"/>
      <c r="K22" s="35" t="s">
        <v>4737</v>
      </c>
    </row>
    <row r="23" spans="2:11" x14ac:dyDescent="0.25">
      <c r="B23" s="8" t="s">
        <v>814</v>
      </c>
      <c r="C23" s="57" t="s">
        <v>815</v>
      </c>
      <c r="D23" s="54" t="s">
        <v>816</v>
      </c>
      <c r="E23" s="6" t="s">
        <v>57</v>
      </c>
      <c r="F23" s="19">
        <v>110000</v>
      </c>
      <c r="G23" s="24">
        <v>8128.34</v>
      </c>
      <c r="H23" s="24">
        <v>2.27</v>
      </c>
      <c r="I23" s="31"/>
      <c r="J23" s="31"/>
      <c r="K23" s="35"/>
    </row>
    <row r="24" spans="2:11" x14ac:dyDescent="0.25">
      <c r="B24" s="8" t="s">
        <v>817</v>
      </c>
      <c r="C24" s="57" t="s">
        <v>818</v>
      </c>
      <c r="D24" s="54" t="s">
        <v>819</v>
      </c>
      <c r="E24" s="6" t="s">
        <v>124</v>
      </c>
      <c r="F24" s="19">
        <v>681746</v>
      </c>
      <c r="G24" s="24">
        <v>3078.08</v>
      </c>
      <c r="H24" s="24">
        <v>0.86</v>
      </c>
      <c r="I24" s="31"/>
      <c r="J24" s="31"/>
      <c r="K24" s="35"/>
    </row>
    <row r="25" spans="2:11" x14ac:dyDescent="0.25">
      <c r="B25" s="8" t="s">
        <v>494</v>
      </c>
      <c r="C25" s="57" t="s">
        <v>495</v>
      </c>
      <c r="D25" s="54" t="s">
        <v>496</v>
      </c>
      <c r="E25" s="6" t="s">
        <v>124</v>
      </c>
      <c r="F25" s="19">
        <v>159990</v>
      </c>
      <c r="G25" s="24">
        <v>1888.12</v>
      </c>
      <c r="H25" s="24">
        <v>0.53</v>
      </c>
      <c r="I25" s="31"/>
      <c r="J25" s="31"/>
      <c r="K25" s="35"/>
    </row>
    <row r="26" spans="2:11" x14ac:dyDescent="0.25">
      <c r="C26" s="58" t="s">
        <v>39</v>
      </c>
      <c r="D26" s="54"/>
      <c r="E26" s="6"/>
      <c r="F26" s="19"/>
      <c r="G26" s="25">
        <v>313152.93</v>
      </c>
      <c r="H26" s="25">
        <v>87.35</v>
      </c>
      <c r="I26" s="31"/>
      <c r="J26" s="31"/>
      <c r="K26" s="35"/>
    </row>
    <row r="27" spans="2:11" x14ac:dyDescent="0.25">
      <c r="C27" s="57"/>
      <c r="D27" s="54"/>
      <c r="E27" s="6"/>
      <c r="F27" s="19"/>
      <c r="G27" s="24"/>
      <c r="H27" s="24"/>
      <c r="I27" s="31"/>
      <c r="J27" s="31"/>
      <c r="K27" s="35"/>
    </row>
    <row r="28" spans="2:11" x14ac:dyDescent="0.25">
      <c r="C28" s="59" t="s">
        <v>3</v>
      </c>
      <c r="D28" s="54"/>
      <c r="E28" s="6"/>
      <c r="F28" s="19"/>
      <c r="G28" s="24"/>
      <c r="H28" s="24"/>
      <c r="I28" s="31"/>
      <c r="J28" s="31"/>
      <c r="K28" s="35"/>
    </row>
    <row r="29" spans="2:11" x14ac:dyDescent="0.25">
      <c r="B29" s="8" t="s">
        <v>820</v>
      </c>
      <c r="C29" s="57" t="s">
        <v>821</v>
      </c>
      <c r="D29" s="54" t="s">
        <v>822</v>
      </c>
      <c r="E29" s="6" t="s">
        <v>57</v>
      </c>
      <c r="F29" s="19">
        <v>100000</v>
      </c>
      <c r="G29" s="61">
        <v>0</v>
      </c>
      <c r="H29" s="24" t="s">
        <v>4706</v>
      </c>
      <c r="I29" s="31"/>
      <c r="J29" s="31"/>
      <c r="K29" s="35" t="s">
        <v>4735</v>
      </c>
    </row>
    <row r="30" spans="2:11" x14ac:dyDescent="0.25">
      <c r="B30" s="8" t="s">
        <v>823</v>
      </c>
      <c r="C30" s="57" t="s">
        <v>824</v>
      </c>
      <c r="D30" s="54" t="s">
        <v>825</v>
      </c>
      <c r="E30" s="6" t="s">
        <v>57</v>
      </c>
      <c r="F30" s="19">
        <v>35014</v>
      </c>
      <c r="G30" s="61">
        <v>0</v>
      </c>
      <c r="H30" s="24" t="s">
        <v>4706</v>
      </c>
      <c r="I30" s="31"/>
      <c r="J30" s="31"/>
      <c r="K30" s="35" t="s">
        <v>4735</v>
      </c>
    </row>
    <row r="31" spans="2:11" x14ac:dyDescent="0.25">
      <c r="C31" s="58" t="s">
        <v>39</v>
      </c>
      <c r="D31" s="54"/>
      <c r="E31" s="6"/>
      <c r="F31" s="19"/>
      <c r="G31" s="62">
        <v>0</v>
      </c>
      <c r="H31" s="25" t="s">
        <v>4706</v>
      </c>
      <c r="I31" s="31"/>
      <c r="J31" s="31"/>
      <c r="K31" s="35"/>
    </row>
    <row r="32" spans="2:11" x14ac:dyDescent="0.25">
      <c r="C32" s="57"/>
      <c r="D32" s="54"/>
      <c r="E32" s="6"/>
      <c r="F32" s="19"/>
      <c r="G32" s="24"/>
      <c r="H32" s="24"/>
      <c r="I32" s="31"/>
      <c r="J32" s="31"/>
      <c r="K32" s="35"/>
    </row>
    <row r="33" spans="2:11" x14ac:dyDescent="0.25">
      <c r="C33" s="59" t="s">
        <v>4</v>
      </c>
      <c r="D33" s="54"/>
      <c r="E33" s="6"/>
      <c r="F33" s="19"/>
      <c r="G33" s="24"/>
      <c r="H33" s="24"/>
      <c r="I33" s="31"/>
      <c r="J33" s="31"/>
      <c r="K33" s="35"/>
    </row>
    <row r="34" spans="2:11" x14ac:dyDescent="0.25">
      <c r="B34" s="8" t="s">
        <v>184</v>
      </c>
      <c r="C34" s="57" t="s">
        <v>185</v>
      </c>
      <c r="D34" s="54" t="s">
        <v>186</v>
      </c>
      <c r="E34" s="6" t="s">
        <v>57</v>
      </c>
      <c r="F34" s="19">
        <v>38000</v>
      </c>
      <c r="G34" s="24">
        <v>11876.93</v>
      </c>
      <c r="H34" s="24">
        <v>3.31</v>
      </c>
      <c r="I34" s="31"/>
      <c r="J34" s="31"/>
      <c r="K34" s="35"/>
    </row>
    <row r="35" spans="2:11" x14ac:dyDescent="0.25">
      <c r="B35" s="8" t="s">
        <v>395</v>
      </c>
      <c r="C35" s="57" t="s">
        <v>396</v>
      </c>
      <c r="D35" s="54" t="s">
        <v>397</v>
      </c>
      <c r="E35" s="6" t="s">
        <v>124</v>
      </c>
      <c r="F35" s="19">
        <v>38000</v>
      </c>
      <c r="G35" s="24">
        <v>9391.26</v>
      </c>
      <c r="H35" s="24">
        <v>2.62</v>
      </c>
      <c r="I35" s="31"/>
      <c r="J35" s="31"/>
      <c r="K35" s="35"/>
    </row>
    <row r="36" spans="2:11" x14ac:dyDescent="0.25">
      <c r="B36" s="8" t="s">
        <v>826</v>
      </c>
      <c r="C36" s="57" t="s">
        <v>827</v>
      </c>
      <c r="D36" s="54" t="s">
        <v>828</v>
      </c>
      <c r="E36" s="6" t="s">
        <v>166</v>
      </c>
      <c r="F36" s="19">
        <v>20000</v>
      </c>
      <c r="G36" s="24">
        <v>8093.54</v>
      </c>
      <c r="H36" s="24">
        <v>2.2599999999999998</v>
      </c>
      <c r="I36" s="31"/>
      <c r="J36" s="31"/>
      <c r="K36" s="35"/>
    </row>
    <row r="37" spans="2:11" x14ac:dyDescent="0.25">
      <c r="B37" s="8" t="s">
        <v>532</v>
      </c>
      <c r="C37" s="57" t="s">
        <v>533</v>
      </c>
      <c r="D37" s="54" t="s">
        <v>534</v>
      </c>
      <c r="E37" s="6" t="s">
        <v>57</v>
      </c>
      <c r="F37" s="19">
        <v>56000</v>
      </c>
      <c r="G37" s="24">
        <v>6501.9</v>
      </c>
      <c r="H37" s="24">
        <v>1.81</v>
      </c>
      <c r="I37" s="31"/>
      <c r="J37" s="31"/>
      <c r="K37" s="35"/>
    </row>
    <row r="38" spans="2:11" x14ac:dyDescent="0.25">
      <c r="B38" s="8" t="s">
        <v>829</v>
      </c>
      <c r="C38" s="57" t="s">
        <v>830</v>
      </c>
      <c r="D38" s="54" t="s">
        <v>831</v>
      </c>
      <c r="E38" s="6" t="s">
        <v>124</v>
      </c>
      <c r="F38" s="19">
        <v>92000</v>
      </c>
      <c r="G38" s="24">
        <v>5775.56</v>
      </c>
      <c r="H38" s="24">
        <v>1.61</v>
      </c>
      <c r="I38" s="31"/>
      <c r="J38" s="31"/>
      <c r="K38" s="35"/>
    </row>
    <row r="39" spans="2:11" x14ac:dyDescent="0.25">
      <c r="C39" s="58" t="s">
        <v>39</v>
      </c>
      <c r="D39" s="54"/>
      <c r="E39" s="6"/>
      <c r="F39" s="19"/>
      <c r="G39" s="25">
        <v>41639.19</v>
      </c>
      <c r="H39" s="25">
        <v>11.61</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5201.5200000000004</v>
      </c>
      <c r="H75" s="24">
        <v>1.45</v>
      </c>
      <c r="I75" s="31"/>
      <c r="J75" s="31"/>
      <c r="K75" s="35"/>
    </row>
    <row r="76" spans="1:54" x14ac:dyDescent="0.25">
      <c r="C76" s="58" t="s">
        <v>39</v>
      </c>
      <c r="D76" s="54"/>
      <c r="E76" s="6"/>
      <c r="F76" s="19"/>
      <c r="G76" s="25">
        <v>5201.5200000000004</v>
      </c>
      <c r="H76" s="25">
        <v>1.45</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4705</v>
      </c>
      <c r="D79" s="54"/>
      <c r="E79" s="6"/>
      <c r="F79" s="19"/>
      <c r="G79" s="24" t="s">
        <v>2</v>
      </c>
      <c r="H79" s="24" t="s">
        <v>2</v>
      </c>
      <c r="I79" s="31"/>
      <c r="J79" s="31"/>
      <c r="K79" s="35"/>
      <c r="L79" s="3"/>
      <c r="AI79" s="3"/>
      <c r="AV79" s="3"/>
      <c r="AX79" s="3"/>
      <c r="BB79" s="3"/>
    </row>
    <row r="80" spans="1:54" x14ac:dyDescent="0.25">
      <c r="B80" s="8"/>
      <c r="C80" s="57" t="s">
        <v>40</v>
      </c>
      <c r="D80" s="54"/>
      <c r="E80" s="6"/>
      <c r="F80" s="19"/>
      <c r="G80" s="24">
        <v>-1365.49</v>
      </c>
      <c r="H80" s="24">
        <v>-0.41000000000000003</v>
      </c>
      <c r="I80" s="31"/>
      <c r="J80" s="31"/>
      <c r="K80" s="35"/>
    </row>
    <row r="81" spans="3:11" x14ac:dyDescent="0.25">
      <c r="C81" s="58" t="s">
        <v>39</v>
      </c>
      <c r="D81" s="54"/>
      <c r="E81" s="6"/>
      <c r="F81" s="19"/>
      <c r="G81" s="25">
        <v>-1365.49</v>
      </c>
      <c r="H81" s="25">
        <v>-0.41000000000000003</v>
      </c>
      <c r="I81" s="31"/>
      <c r="J81" s="31"/>
      <c r="K81" s="35"/>
    </row>
    <row r="82" spans="3:11" x14ac:dyDescent="0.25">
      <c r="C82" s="57"/>
      <c r="D82" s="54"/>
      <c r="E82" s="6"/>
      <c r="F82" s="19"/>
      <c r="G82" s="24"/>
      <c r="H82" s="24"/>
      <c r="I82" s="31"/>
      <c r="J82" s="31"/>
      <c r="K82" s="35"/>
    </row>
    <row r="83" spans="3:11" x14ac:dyDescent="0.25">
      <c r="C83" s="60" t="s">
        <v>41</v>
      </c>
      <c r="D83" s="55"/>
      <c r="E83" s="5"/>
      <c r="F83" s="20"/>
      <c r="G83" s="26">
        <v>358628.15</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2" spans="3:11" x14ac:dyDescent="0.25">
      <c r="C92" s="2" t="s">
        <v>4745</v>
      </c>
    </row>
    <row r="94" spans="3:11" x14ac:dyDescent="0.25">
      <c r="C94" s="77" t="s">
        <v>4788</v>
      </c>
      <c r="E94" s="77" t="s">
        <v>4789</v>
      </c>
      <c r="F94" s="78"/>
    </row>
    <row r="95" spans="3:11" x14ac:dyDescent="0.25">
      <c r="E95" s="2" t="s">
        <v>4797</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dimension ref="A1:IV80"/>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3285</v>
      </c>
      <c r="J2" s="38" t="s">
        <v>4517</v>
      </c>
    </row>
    <row r="3" spans="1:54" ht="16.5" x14ac:dyDescent="0.3">
      <c r="C3" s="1" t="s">
        <v>26</v>
      </c>
      <c r="D3" s="21" t="s">
        <v>3286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3287</v>
      </c>
      <c r="C26" s="57" t="s">
        <v>3288</v>
      </c>
      <c r="D26" s="54" t="s">
        <v>3289</v>
      </c>
      <c r="E26" s="6" t="s">
        <v>656</v>
      </c>
      <c r="F26" s="19">
        <v>5000000</v>
      </c>
      <c r="G26" s="24">
        <v>4963.1499999999996</v>
      </c>
      <c r="H26" s="24">
        <v>22.03</v>
      </c>
      <c r="I26" s="31">
        <v>7.5732663999999996</v>
      </c>
      <c r="J26" s="31"/>
      <c r="K26" s="35"/>
    </row>
    <row r="27" spans="1:11" x14ac:dyDescent="0.25">
      <c r="B27" s="8" t="s">
        <v>3290</v>
      </c>
      <c r="C27" s="57" t="s">
        <v>3291</v>
      </c>
      <c r="D27" s="54" t="s">
        <v>3292</v>
      </c>
      <c r="E27" s="6" t="s">
        <v>656</v>
      </c>
      <c r="F27" s="19">
        <v>4000000</v>
      </c>
      <c r="G27" s="24">
        <v>3970.72</v>
      </c>
      <c r="H27" s="24">
        <v>17.62</v>
      </c>
      <c r="I27" s="31">
        <v>7.5505000000000004</v>
      </c>
      <c r="J27" s="31"/>
      <c r="K27" s="35"/>
    </row>
    <row r="28" spans="1:11" x14ac:dyDescent="0.25">
      <c r="B28" s="8" t="s">
        <v>3293</v>
      </c>
      <c r="C28" s="57" t="s">
        <v>3294</v>
      </c>
      <c r="D28" s="54" t="s">
        <v>3295</v>
      </c>
      <c r="E28" s="6" t="s">
        <v>656</v>
      </c>
      <c r="F28" s="19">
        <v>4000000</v>
      </c>
      <c r="G28" s="24">
        <v>3970.32</v>
      </c>
      <c r="H28" s="24">
        <v>17.62</v>
      </c>
      <c r="I28" s="31">
        <v>7.5647608000000002</v>
      </c>
      <c r="J28" s="31"/>
      <c r="K28" s="35"/>
    </row>
    <row r="29" spans="1:11" x14ac:dyDescent="0.25">
      <c r="B29" s="8" t="s">
        <v>3296</v>
      </c>
      <c r="C29" s="57" t="s">
        <v>3297</v>
      </c>
      <c r="D29" s="54" t="s">
        <v>3298</v>
      </c>
      <c r="E29" s="6" t="s">
        <v>656</v>
      </c>
      <c r="F29" s="19">
        <v>2500000</v>
      </c>
      <c r="G29" s="24">
        <v>2482.1999999999998</v>
      </c>
      <c r="H29" s="24">
        <v>11.02</v>
      </c>
      <c r="I29" s="31">
        <v>7.5739925000000001</v>
      </c>
      <c r="J29" s="31"/>
      <c r="K29" s="35"/>
    </row>
    <row r="30" spans="1:11" x14ac:dyDescent="0.25">
      <c r="B30" s="8" t="s">
        <v>3299</v>
      </c>
      <c r="C30" s="57" t="s">
        <v>3300</v>
      </c>
      <c r="D30" s="54" t="s">
        <v>3301</v>
      </c>
      <c r="E30" s="6" t="s">
        <v>656</v>
      </c>
      <c r="F30" s="19">
        <v>2500000</v>
      </c>
      <c r="G30" s="24">
        <v>2479.92</v>
      </c>
      <c r="H30" s="24">
        <v>11.01</v>
      </c>
      <c r="I30" s="31">
        <v>7.5887126</v>
      </c>
      <c r="J30" s="31"/>
      <c r="K30" s="35"/>
    </row>
    <row r="31" spans="1:11" x14ac:dyDescent="0.25">
      <c r="B31" s="8" t="s">
        <v>3302</v>
      </c>
      <c r="C31" s="57" t="s">
        <v>3303</v>
      </c>
      <c r="D31" s="54" t="s">
        <v>3304</v>
      </c>
      <c r="E31" s="6" t="s">
        <v>656</v>
      </c>
      <c r="F31" s="19">
        <v>221100</v>
      </c>
      <c r="G31" s="24">
        <v>219.38</v>
      </c>
      <c r="H31" s="24">
        <v>0.97</v>
      </c>
      <c r="I31" s="31">
        <v>7.5783126000000003</v>
      </c>
      <c r="J31" s="31"/>
      <c r="K31" s="35"/>
    </row>
    <row r="32" spans="1:11" x14ac:dyDescent="0.25">
      <c r="C32" s="58" t="s">
        <v>39</v>
      </c>
      <c r="D32" s="54"/>
      <c r="E32" s="6"/>
      <c r="F32" s="19"/>
      <c r="G32" s="25">
        <v>18085.689999999999</v>
      </c>
      <c r="H32" s="25">
        <v>80.27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1033</v>
      </c>
      <c r="C44" s="57" t="s">
        <v>1034</v>
      </c>
      <c r="D44" s="54" t="s">
        <v>1035</v>
      </c>
      <c r="E44" s="6" t="s">
        <v>656</v>
      </c>
      <c r="F44" s="19">
        <v>1503200</v>
      </c>
      <c r="G44" s="24">
        <v>1219.01</v>
      </c>
      <c r="H44" s="24">
        <v>5.41</v>
      </c>
      <c r="I44" s="31">
        <v>7.3411669000000002</v>
      </c>
      <c r="J44" s="31"/>
      <c r="K44" s="35"/>
    </row>
    <row r="45" spans="1:11" x14ac:dyDescent="0.25">
      <c r="B45" s="8" t="s">
        <v>3254</v>
      </c>
      <c r="C45" s="57" t="s">
        <v>3255</v>
      </c>
      <c r="D45" s="54" t="s">
        <v>3256</v>
      </c>
      <c r="E45" s="6" t="s">
        <v>656</v>
      </c>
      <c r="F45" s="19">
        <v>1148500</v>
      </c>
      <c r="G45" s="24">
        <v>931.55</v>
      </c>
      <c r="H45" s="24">
        <v>4.13</v>
      </c>
      <c r="I45" s="31">
        <v>7.3411669000000002</v>
      </c>
      <c r="J45" s="31"/>
      <c r="K45" s="35"/>
    </row>
    <row r="46" spans="1:11" x14ac:dyDescent="0.25">
      <c r="B46" s="8" t="s">
        <v>2310</v>
      </c>
      <c r="C46" s="57" t="s">
        <v>2311</v>
      </c>
      <c r="D46" s="54" t="s">
        <v>2312</v>
      </c>
      <c r="E46" s="6" t="s">
        <v>656</v>
      </c>
      <c r="F46" s="19">
        <v>725000</v>
      </c>
      <c r="G46" s="24">
        <v>588.4</v>
      </c>
      <c r="H46" s="24">
        <v>2.61</v>
      </c>
      <c r="I46" s="31">
        <v>7.3410634000000003</v>
      </c>
      <c r="J46" s="31"/>
      <c r="K46" s="35"/>
    </row>
    <row r="47" spans="1:11" x14ac:dyDescent="0.25">
      <c r="B47" s="8" t="s">
        <v>3279</v>
      </c>
      <c r="C47" s="57" t="s">
        <v>3280</v>
      </c>
      <c r="D47" s="54" t="s">
        <v>3281</v>
      </c>
      <c r="E47" s="6" t="s">
        <v>656</v>
      </c>
      <c r="F47" s="19">
        <v>725000</v>
      </c>
      <c r="G47" s="24">
        <v>587.82000000000005</v>
      </c>
      <c r="H47" s="24">
        <v>2.61</v>
      </c>
      <c r="I47" s="31">
        <v>7.3412186999999998</v>
      </c>
      <c r="J47" s="31"/>
      <c r="K47" s="35"/>
    </row>
    <row r="48" spans="1:11" x14ac:dyDescent="0.25">
      <c r="B48" s="8" t="s">
        <v>3257</v>
      </c>
      <c r="C48" s="57" t="s">
        <v>3258</v>
      </c>
      <c r="D48" s="54" t="s">
        <v>3259</v>
      </c>
      <c r="E48" s="6" t="s">
        <v>656</v>
      </c>
      <c r="F48" s="19">
        <v>500000</v>
      </c>
      <c r="G48" s="24">
        <v>406.67</v>
      </c>
      <c r="H48" s="24">
        <v>1.8</v>
      </c>
      <c r="I48" s="31">
        <v>7.3408046000000002</v>
      </c>
      <c r="J48" s="31"/>
      <c r="K48" s="35"/>
    </row>
    <row r="49" spans="1:11" x14ac:dyDescent="0.25">
      <c r="C49" s="58" t="s">
        <v>39</v>
      </c>
      <c r="D49" s="54"/>
      <c r="E49" s="6"/>
      <c r="F49" s="19"/>
      <c r="G49" s="25">
        <v>3733.45</v>
      </c>
      <c r="H49" s="25">
        <v>16.559999999999999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81.319999999999993</v>
      </c>
      <c r="H61" s="24">
        <v>0.36</v>
      </c>
      <c r="I61" s="31"/>
      <c r="J61" s="31"/>
      <c r="K61" s="35"/>
    </row>
    <row r="62" spans="1:11" x14ac:dyDescent="0.25">
      <c r="C62" s="58" t="s">
        <v>39</v>
      </c>
      <c r="D62" s="54"/>
      <c r="E62" s="6"/>
      <c r="F62" s="19"/>
      <c r="G62" s="25">
        <v>81.319999999999993</v>
      </c>
      <c r="H62" s="25">
        <v>0.36</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4705</v>
      </c>
      <c r="D65" s="54"/>
      <c r="E65" s="6"/>
      <c r="F65" s="19"/>
      <c r="G65" s="24" t="s">
        <v>2</v>
      </c>
      <c r="H65" s="24" t="s">
        <v>2</v>
      </c>
      <c r="I65" s="31"/>
      <c r="J65" s="31"/>
      <c r="K65" s="35"/>
      <c r="L65" s="3"/>
      <c r="AI65" s="3"/>
      <c r="AV65" s="3"/>
      <c r="AX65" s="3"/>
      <c r="BB65" s="3"/>
    </row>
    <row r="66" spans="1:54" x14ac:dyDescent="0.25">
      <c r="B66" s="8"/>
      <c r="C66" s="57" t="s">
        <v>40</v>
      </c>
      <c r="D66" s="54"/>
      <c r="E66" s="6"/>
      <c r="F66" s="19"/>
      <c r="G66" s="24">
        <v>631.69000000000005</v>
      </c>
      <c r="H66" s="24">
        <v>2.8099999999999996</v>
      </c>
      <c r="I66" s="31"/>
      <c r="J66" s="31"/>
      <c r="K66" s="35"/>
    </row>
    <row r="67" spans="1:54" x14ac:dyDescent="0.25">
      <c r="C67" s="58" t="s">
        <v>39</v>
      </c>
      <c r="D67" s="54"/>
      <c r="E67" s="6"/>
      <c r="F67" s="19"/>
      <c r="G67" s="25">
        <v>631.69000000000005</v>
      </c>
      <c r="H67" s="25">
        <v>2.8099999999999996</v>
      </c>
      <c r="I67" s="31"/>
      <c r="J67" s="31"/>
      <c r="K67" s="35"/>
    </row>
    <row r="68" spans="1:54" x14ac:dyDescent="0.25">
      <c r="C68" s="57"/>
      <c r="D68" s="54"/>
      <c r="E68" s="6"/>
      <c r="F68" s="19"/>
      <c r="G68" s="24"/>
      <c r="H68" s="24"/>
      <c r="I68" s="31"/>
      <c r="J68" s="31"/>
      <c r="K68" s="35"/>
    </row>
    <row r="69" spans="1:54" x14ac:dyDescent="0.25">
      <c r="C69" s="60" t="s">
        <v>41</v>
      </c>
      <c r="D69" s="55"/>
      <c r="E69" s="5"/>
      <c r="F69" s="20"/>
      <c r="G69" s="26">
        <v>22532.15</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77" t="s">
        <v>4788</v>
      </c>
      <c r="E79" s="77" t="s">
        <v>4789</v>
      </c>
      <c r="F79" s="78"/>
    </row>
    <row r="80" spans="1:54" x14ac:dyDescent="0.25">
      <c r="E80" s="2" t="s">
        <v>4838</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dimension ref="A1:IV177"/>
  <sheetViews>
    <sheetView showGridLines="0" zoomScale="90" zoomScaleNormal="90" workbookViewId="0">
      <pane ySplit="6" topLeftCell="A15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3305</v>
      </c>
      <c r="J2" s="38" t="s">
        <v>4517</v>
      </c>
    </row>
    <row r="3" spans="1:54" ht="16.5" x14ac:dyDescent="0.3">
      <c r="C3" s="1" t="s">
        <v>26</v>
      </c>
      <c r="D3" s="21" t="s">
        <v>3306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2471</v>
      </c>
      <c r="C18" s="57" t="s">
        <v>625</v>
      </c>
      <c r="D18" s="54" t="s">
        <v>2472</v>
      </c>
      <c r="E18" s="6" t="s">
        <v>579</v>
      </c>
      <c r="F18" s="19">
        <v>90950</v>
      </c>
      <c r="G18" s="24">
        <v>90517.08</v>
      </c>
      <c r="H18" s="24">
        <v>8.69</v>
      </c>
      <c r="I18" s="31">
        <v>7.7450000000000001</v>
      </c>
      <c r="J18" s="31"/>
      <c r="K18" s="35" t="s">
        <v>580</v>
      </c>
    </row>
    <row r="19" spans="2:11" x14ac:dyDescent="0.25">
      <c r="B19" s="8" t="s">
        <v>3307</v>
      </c>
      <c r="C19" s="57" t="s">
        <v>1167</v>
      </c>
      <c r="D19" s="54" t="s">
        <v>3308</v>
      </c>
      <c r="E19" s="6" t="s">
        <v>579</v>
      </c>
      <c r="F19" s="19">
        <v>5000</v>
      </c>
      <c r="G19" s="24">
        <v>49644.15</v>
      </c>
      <c r="H19" s="24">
        <v>4.76</v>
      </c>
      <c r="I19" s="31">
        <v>7.62</v>
      </c>
      <c r="J19" s="31"/>
      <c r="K19" s="35" t="s">
        <v>580</v>
      </c>
    </row>
    <row r="20" spans="2:11" x14ac:dyDescent="0.25">
      <c r="B20" s="8" t="s">
        <v>624</v>
      </c>
      <c r="C20" s="57" t="s">
        <v>625</v>
      </c>
      <c r="D20" s="54" t="s">
        <v>626</v>
      </c>
      <c r="E20" s="6" t="s">
        <v>579</v>
      </c>
      <c r="F20" s="19">
        <v>46000</v>
      </c>
      <c r="G20" s="24">
        <v>45724.37</v>
      </c>
      <c r="H20" s="24">
        <v>4.3899999999999997</v>
      </c>
      <c r="I20" s="31">
        <v>7.7450000000000001</v>
      </c>
      <c r="J20" s="31"/>
      <c r="K20" s="35" t="s">
        <v>580</v>
      </c>
    </row>
    <row r="21" spans="2:11" x14ac:dyDescent="0.25">
      <c r="B21" s="8" t="s">
        <v>2469</v>
      </c>
      <c r="C21" s="57" t="s">
        <v>1520</v>
      </c>
      <c r="D21" s="54" t="s">
        <v>2470</v>
      </c>
      <c r="E21" s="6" t="s">
        <v>579</v>
      </c>
      <c r="F21" s="19">
        <v>4050</v>
      </c>
      <c r="G21" s="24">
        <v>39947.99</v>
      </c>
      <c r="H21" s="24">
        <v>3.83</v>
      </c>
      <c r="I21" s="31">
        <v>7.7249999999999996</v>
      </c>
      <c r="J21" s="31"/>
      <c r="K21" s="35" t="s">
        <v>580</v>
      </c>
    </row>
    <row r="22" spans="2:11" x14ac:dyDescent="0.25">
      <c r="B22" s="8" t="s">
        <v>3309</v>
      </c>
      <c r="C22" s="57" t="s">
        <v>1520</v>
      </c>
      <c r="D22" s="54" t="s">
        <v>3310</v>
      </c>
      <c r="E22" s="6" t="s">
        <v>579</v>
      </c>
      <c r="F22" s="19">
        <v>3300</v>
      </c>
      <c r="G22" s="24">
        <v>31731.88</v>
      </c>
      <c r="H22" s="24">
        <v>3.05</v>
      </c>
      <c r="I22" s="31">
        <v>7.7249999999999996</v>
      </c>
      <c r="J22" s="31"/>
      <c r="K22" s="35" t="s">
        <v>580</v>
      </c>
    </row>
    <row r="23" spans="2:11" x14ac:dyDescent="0.25">
      <c r="B23" s="8" t="s">
        <v>3311</v>
      </c>
      <c r="C23" s="57" t="s">
        <v>1520</v>
      </c>
      <c r="D23" s="54" t="s">
        <v>3312</v>
      </c>
      <c r="E23" s="6" t="s">
        <v>579</v>
      </c>
      <c r="F23" s="19">
        <v>3050</v>
      </c>
      <c r="G23" s="24">
        <v>30671.62</v>
      </c>
      <c r="H23" s="24">
        <v>2.94</v>
      </c>
      <c r="I23" s="31">
        <v>7.7249999999999996</v>
      </c>
      <c r="J23" s="31"/>
      <c r="K23" s="35" t="s">
        <v>580</v>
      </c>
    </row>
    <row r="24" spans="2:11" x14ac:dyDescent="0.25">
      <c r="B24" s="8" t="s">
        <v>2465</v>
      </c>
      <c r="C24" s="57" t="s">
        <v>1525</v>
      </c>
      <c r="D24" s="54" t="s">
        <v>2466</v>
      </c>
      <c r="E24" s="6" t="s">
        <v>579</v>
      </c>
      <c r="F24" s="19">
        <v>29400</v>
      </c>
      <c r="G24" s="24">
        <v>29280.93</v>
      </c>
      <c r="H24" s="24">
        <v>2.81</v>
      </c>
      <c r="I24" s="31">
        <v>7.6050000000000004</v>
      </c>
      <c r="J24" s="31"/>
      <c r="K24" s="35" t="s">
        <v>580</v>
      </c>
    </row>
    <row r="25" spans="2:11" x14ac:dyDescent="0.25">
      <c r="B25" s="8" t="s">
        <v>2331</v>
      </c>
      <c r="C25" s="57" t="s">
        <v>1525</v>
      </c>
      <c r="D25" s="54" t="s">
        <v>2332</v>
      </c>
      <c r="E25" s="6" t="s">
        <v>579</v>
      </c>
      <c r="F25" s="19">
        <v>17500</v>
      </c>
      <c r="G25" s="24">
        <v>17468.45</v>
      </c>
      <c r="H25" s="24">
        <v>1.68</v>
      </c>
      <c r="I25" s="31">
        <v>7.6050000000000004</v>
      </c>
      <c r="J25" s="31"/>
      <c r="K25" s="35" t="s">
        <v>580</v>
      </c>
    </row>
    <row r="26" spans="2:11" x14ac:dyDescent="0.25">
      <c r="B26" s="8" t="s">
        <v>3313</v>
      </c>
      <c r="C26" s="57" t="s">
        <v>1167</v>
      </c>
      <c r="D26" s="54" t="s">
        <v>3314</v>
      </c>
      <c r="E26" s="6" t="s">
        <v>579</v>
      </c>
      <c r="F26" s="19">
        <v>1600</v>
      </c>
      <c r="G26" s="24">
        <v>15846</v>
      </c>
      <c r="H26" s="24">
        <v>1.52</v>
      </c>
      <c r="I26" s="31">
        <v>7.585</v>
      </c>
      <c r="J26" s="31"/>
      <c r="K26" s="35" t="s">
        <v>580</v>
      </c>
    </row>
    <row r="27" spans="2:11" x14ac:dyDescent="0.25">
      <c r="B27" s="8" t="s">
        <v>2335</v>
      </c>
      <c r="C27" s="57" t="s">
        <v>963</v>
      </c>
      <c r="D27" s="54" t="s">
        <v>2336</v>
      </c>
      <c r="E27" s="6" t="s">
        <v>579</v>
      </c>
      <c r="F27" s="19">
        <v>13500</v>
      </c>
      <c r="G27" s="24">
        <v>13421.07</v>
      </c>
      <c r="H27" s="24">
        <v>1.29</v>
      </c>
      <c r="I27" s="31">
        <v>7.61</v>
      </c>
      <c r="J27" s="31"/>
      <c r="K27" s="35" t="s">
        <v>580</v>
      </c>
    </row>
    <row r="28" spans="2:11" x14ac:dyDescent="0.25">
      <c r="B28" s="8" t="s">
        <v>3315</v>
      </c>
      <c r="C28" s="57" t="s">
        <v>963</v>
      </c>
      <c r="D28" s="54" t="s">
        <v>3316</v>
      </c>
      <c r="E28" s="6" t="s">
        <v>579</v>
      </c>
      <c r="F28" s="19">
        <v>950</v>
      </c>
      <c r="G28" s="24">
        <v>9487.48</v>
      </c>
      <c r="H28" s="24">
        <v>0.91</v>
      </c>
      <c r="I28" s="31">
        <v>7.61</v>
      </c>
      <c r="J28" s="31"/>
      <c r="K28" s="35" t="s">
        <v>580</v>
      </c>
    </row>
    <row r="29" spans="2:11" x14ac:dyDescent="0.25">
      <c r="B29" s="8" t="s">
        <v>2493</v>
      </c>
      <c r="C29" s="57" t="s">
        <v>963</v>
      </c>
      <c r="D29" s="54" t="s">
        <v>2494</v>
      </c>
      <c r="E29" s="6" t="s">
        <v>579</v>
      </c>
      <c r="F29" s="19">
        <v>750</v>
      </c>
      <c r="G29" s="24">
        <v>7563.47</v>
      </c>
      <c r="H29" s="24">
        <v>0.73</v>
      </c>
      <c r="I29" s="31">
        <v>7.61</v>
      </c>
      <c r="J29" s="31"/>
      <c r="K29" s="35" t="s">
        <v>580</v>
      </c>
    </row>
    <row r="30" spans="2:11" x14ac:dyDescent="0.25">
      <c r="B30" s="8" t="s">
        <v>1547</v>
      </c>
      <c r="C30" s="57" t="s">
        <v>1520</v>
      </c>
      <c r="D30" s="54" t="s">
        <v>1548</v>
      </c>
      <c r="E30" s="6" t="s">
        <v>579</v>
      </c>
      <c r="F30" s="19">
        <v>7500</v>
      </c>
      <c r="G30" s="24">
        <v>7495.93</v>
      </c>
      <c r="H30" s="24">
        <v>0.72</v>
      </c>
      <c r="I30" s="31">
        <v>7.7249999999999996</v>
      </c>
      <c r="J30" s="31"/>
      <c r="K30" s="35" t="s">
        <v>580</v>
      </c>
    </row>
    <row r="31" spans="2:11" x14ac:dyDescent="0.25">
      <c r="B31" s="8" t="s">
        <v>3317</v>
      </c>
      <c r="C31" s="57" t="s">
        <v>1520</v>
      </c>
      <c r="D31" s="54" t="s">
        <v>3318</v>
      </c>
      <c r="E31" s="6" t="s">
        <v>579</v>
      </c>
      <c r="F31" s="19">
        <v>1875</v>
      </c>
      <c r="G31" s="24">
        <v>7269.41</v>
      </c>
      <c r="H31" s="24">
        <v>0.7</v>
      </c>
      <c r="I31" s="31">
        <v>7.7249999999999996</v>
      </c>
      <c r="J31" s="31"/>
      <c r="K31" s="35" t="s">
        <v>580</v>
      </c>
    </row>
    <row r="32" spans="2:11" x14ac:dyDescent="0.25">
      <c r="B32" s="8" t="s">
        <v>3319</v>
      </c>
      <c r="C32" s="57" t="s">
        <v>1525</v>
      </c>
      <c r="D32" s="54" t="s">
        <v>3320</v>
      </c>
      <c r="E32" s="6" t="s">
        <v>579</v>
      </c>
      <c r="F32" s="19">
        <v>620</v>
      </c>
      <c r="G32" s="24">
        <v>6403.93</v>
      </c>
      <c r="H32" s="24">
        <v>0.61</v>
      </c>
      <c r="I32" s="31">
        <v>7.5998000000000001</v>
      </c>
      <c r="J32" s="31"/>
      <c r="K32" s="35" t="s">
        <v>580</v>
      </c>
    </row>
    <row r="33" spans="2:11" x14ac:dyDescent="0.25">
      <c r="B33" s="8" t="s">
        <v>3321</v>
      </c>
      <c r="C33" s="57" t="s">
        <v>1520</v>
      </c>
      <c r="D33" s="54" t="s">
        <v>3322</v>
      </c>
      <c r="E33" s="6" t="s">
        <v>579</v>
      </c>
      <c r="F33" s="19">
        <v>600</v>
      </c>
      <c r="G33" s="24">
        <v>5915.68</v>
      </c>
      <c r="H33" s="24">
        <v>0.56999999999999995</v>
      </c>
      <c r="I33" s="31">
        <v>7.7249999999999996</v>
      </c>
      <c r="J33" s="31"/>
      <c r="K33" s="35" t="s">
        <v>580</v>
      </c>
    </row>
    <row r="34" spans="2:11" x14ac:dyDescent="0.25">
      <c r="B34" s="8" t="s">
        <v>3323</v>
      </c>
      <c r="C34" s="57" t="s">
        <v>1520</v>
      </c>
      <c r="D34" s="54" t="s">
        <v>3324</v>
      </c>
      <c r="E34" s="6" t="s">
        <v>579</v>
      </c>
      <c r="F34" s="19">
        <v>520</v>
      </c>
      <c r="G34" s="24">
        <v>5399.71</v>
      </c>
      <c r="H34" s="24">
        <v>0.52</v>
      </c>
      <c r="I34" s="31">
        <v>7.7249999999999996</v>
      </c>
      <c r="J34" s="31"/>
      <c r="K34" s="35" t="s">
        <v>580</v>
      </c>
    </row>
    <row r="35" spans="2:11" x14ac:dyDescent="0.25">
      <c r="B35" s="8" t="s">
        <v>1553</v>
      </c>
      <c r="C35" s="57" t="s">
        <v>625</v>
      </c>
      <c r="D35" s="54" t="s">
        <v>1554</v>
      </c>
      <c r="E35" s="6" t="s">
        <v>579</v>
      </c>
      <c r="F35" s="19">
        <v>4500</v>
      </c>
      <c r="G35" s="24">
        <v>4469.33</v>
      </c>
      <c r="H35" s="24">
        <v>0.43</v>
      </c>
      <c r="I35" s="31">
        <v>7.7473000000000001</v>
      </c>
      <c r="J35" s="31"/>
      <c r="K35" s="35" t="s">
        <v>580</v>
      </c>
    </row>
    <row r="36" spans="2:11" x14ac:dyDescent="0.25">
      <c r="B36" s="8" t="s">
        <v>2503</v>
      </c>
      <c r="C36" s="57" t="s">
        <v>963</v>
      </c>
      <c r="D36" s="54" t="s">
        <v>2504</v>
      </c>
      <c r="E36" s="6" t="s">
        <v>579</v>
      </c>
      <c r="F36" s="19">
        <v>350</v>
      </c>
      <c r="G36" s="24">
        <v>3533.94</v>
      </c>
      <c r="H36" s="24">
        <v>0.34</v>
      </c>
      <c r="I36" s="31">
        <v>7.6093999999999999</v>
      </c>
      <c r="J36" s="31"/>
      <c r="K36" s="35" t="s">
        <v>580</v>
      </c>
    </row>
    <row r="37" spans="2:11" x14ac:dyDescent="0.25">
      <c r="B37" s="8" t="s">
        <v>3325</v>
      </c>
      <c r="C37" s="57" t="s">
        <v>1525</v>
      </c>
      <c r="D37" s="54" t="s">
        <v>3326</v>
      </c>
      <c r="E37" s="6" t="s">
        <v>579</v>
      </c>
      <c r="F37" s="19">
        <v>300</v>
      </c>
      <c r="G37" s="24">
        <v>3097.98</v>
      </c>
      <c r="H37" s="24">
        <v>0.3</v>
      </c>
      <c r="I37" s="31">
        <v>7.6147999999999998</v>
      </c>
      <c r="J37" s="31"/>
      <c r="K37" s="35" t="s">
        <v>580</v>
      </c>
    </row>
    <row r="38" spans="2:11" x14ac:dyDescent="0.25">
      <c r="B38" s="8" t="s">
        <v>3327</v>
      </c>
      <c r="C38" s="57" t="s">
        <v>1520</v>
      </c>
      <c r="D38" s="54" t="s">
        <v>3328</v>
      </c>
      <c r="E38" s="6" t="s">
        <v>579</v>
      </c>
      <c r="F38" s="19">
        <v>204</v>
      </c>
      <c r="G38" s="24">
        <v>2120.09</v>
      </c>
      <c r="H38" s="24">
        <v>0.2</v>
      </c>
      <c r="I38" s="31">
        <v>7.7313000000000001</v>
      </c>
      <c r="J38" s="31"/>
      <c r="K38" s="35" t="s">
        <v>580</v>
      </c>
    </row>
    <row r="39" spans="2:11" x14ac:dyDescent="0.25">
      <c r="B39" s="8" t="s">
        <v>3329</v>
      </c>
      <c r="C39" s="57" t="s">
        <v>1540</v>
      </c>
      <c r="D39" s="54" t="s">
        <v>3330</v>
      </c>
      <c r="E39" s="6" t="s">
        <v>579</v>
      </c>
      <c r="F39" s="19">
        <v>150</v>
      </c>
      <c r="G39" s="24">
        <v>1519.79</v>
      </c>
      <c r="H39" s="24">
        <v>0.15</v>
      </c>
      <c r="I39" s="31">
        <v>7.6224999999999996</v>
      </c>
      <c r="J39" s="31"/>
      <c r="K39" s="35" t="s">
        <v>580</v>
      </c>
    </row>
    <row r="40" spans="2:11" x14ac:dyDescent="0.25">
      <c r="B40" s="8" t="s">
        <v>3331</v>
      </c>
      <c r="C40" s="57" t="s">
        <v>562</v>
      </c>
      <c r="D40" s="54" t="s">
        <v>3332</v>
      </c>
      <c r="E40" s="6" t="s">
        <v>579</v>
      </c>
      <c r="F40" s="19">
        <v>80</v>
      </c>
      <c r="G40" s="24">
        <v>1036.0899999999999</v>
      </c>
      <c r="H40" s="24">
        <v>0.1</v>
      </c>
      <c r="I40" s="31">
        <v>7.6150000000000002</v>
      </c>
      <c r="J40" s="31"/>
      <c r="K40" s="35" t="s">
        <v>580</v>
      </c>
    </row>
    <row r="41" spans="2:11" x14ac:dyDescent="0.25">
      <c r="B41" s="8" t="s">
        <v>3333</v>
      </c>
      <c r="C41" s="57" t="s">
        <v>908</v>
      </c>
      <c r="D41" s="54" t="s">
        <v>3334</v>
      </c>
      <c r="E41" s="6" t="s">
        <v>629</v>
      </c>
      <c r="F41" s="19">
        <v>1000</v>
      </c>
      <c r="G41" s="24">
        <v>1018.37</v>
      </c>
      <c r="H41" s="24">
        <v>0.1</v>
      </c>
      <c r="I41" s="31">
        <v>7.6398999999999999</v>
      </c>
      <c r="J41" s="31"/>
      <c r="K41" s="35" t="s">
        <v>580</v>
      </c>
    </row>
    <row r="42" spans="2:11" x14ac:dyDescent="0.25">
      <c r="B42" s="8" t="s">
        <v>1549</v>
      </c>
      <c r="C42" s="57" t="s">
        <v>1520</v>
      </c>
      <c r="D42" s="54" t="s">
        <v>1550</v>
      </c>
      <c r="E42" s="6" t="s">
        <v>579</v>
      </c>
      <c r="F42" s="19">
        <v>60</v>
      </c>
      <c r="G42" s="24">
        <v>598.29999999999995</v>
      </c>
      <c r="H42" s="24">
        <v>0.06</v>
      </c>
      <c r="I42" s="31">
        <v>7.7249999999999996</v>
      </c>
      <c r="J42" s="31"/>
      <c r="K42" s="35" t="s">
        <v>580</v>
      </c>
    </row>
    <row r="43" spans="2:11" x14ac:dyDescent="0.25">
      <c r="B43" s="8" t="s">
        <v>3335</v>
      </c>
      <c r="C43" s="57" t="s">
        <v>562</v>
      </c>
      <c r="D43" s="54" t="s">
        <v>3336</v>
      </c>
      <c r="E43" s="6" t="s">
        <v>579</v>
      </c>
      <c r="F43" s="19">
        <v>50</v>
      </c>
      <c r="G43" s="24">
        <v>507.96</v>
      </c>
      <c r="H43" s="24">
        <v>0.05</v>
      </c>
      <c r="I43" s="31">
        <v>7.6150000000000002</v>
      </c>
      <c r="J43" s="31"/>
      <c r="K43" s="35" t="s">
        <v>580</v>
      </c>
    </row>
    <row r="44" spans="2:11" x14ac:dyDescent="0.25">
      <c r="B44" s="8" t="s">
        <v>3337</v>
      </c>
      <c r="C44" s="57" t="s">
        <v>908</v>
      </c>
      <c r="D44" s="54" t="s">
        <v>3338</v>
      </c>
      <c r="E44" s="6" t="s">
        <v>629</v>
      </c>
      <c r="F44" s="19">
        <v>250</v>
      </c>
      <c r="G44" s="24">
        <v>491.13</v>
      </c>
      <c r="H44" s="24">
        <v>0.05</v>
      </c>
      <c r="I44" s="31">
        <v>7.64</v>
      </c>
      <c r="J44" s="31"/>
      <c r="K44" s="35" t="s">
        <v>580</v>
      </c>
    </row>
    <row r="45" spans="2:11" x14ac:dyDescent="0.25">
      <c r="C45" s="58" t="s">
        <v>39</v>
      </c>
      <c r="D45" s="54"/>
      <c r="E45" s="6"/>
      <c r="F45" s="19"/>
      <c r="G45" s="25">
        <v>432182.13</v>
      </c>
      <c r="H45" s="25">
        <v>41.5</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8</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9</v>
      </c>
      <c r="D51" s="54"/>
      <c r="E51" s="6"/>
      <c r="F51" s="19"/>
      <c r="G51" s="24"/>
      <c r="H51" s="24"/>
      <c r="I51" s="31"/>
      <c r="J51" s="31"/>
      <c r="K51" s="35"/>
    </row>
    <row r="52" spans="2:11" x14ac:dyDescent="0.25">
      <c r="B52" s="8" t="s">
        <v>3339</v>
      </c>
      <c r="C52" s="57" t="s">
        <v>3340</v>
      </c>
      <c r="D52" s="54" t="s">
        <v>3341</v>
      </c>
      <c r="E52" s="6" t="s">
        <v>656</v>
      </c>
      <c r="F52" s="19">
        <v>7000000</v>
      </c>
      <c r="G52" s="24">
        <v>6992.19</v>
      </c>
      <c r="H52" s="24">
        <v>0.67</v>
      </c>
      <c r="I52" s="31">
        <v>7.1602904000000001</v>
      </c>
      <c r="J52" s="31"/>
      <c r="K52" s="35"/>
    </row>
    <row r="53" spans="2:11" x14ac:dyDescent="0.25">
      <c r="B53" s="8" t="s">
        <v>3342</v>
      </c>
      <c r="C53" s="57" t="s">
        <v>3343</v>
      </c>
      <c r="D53" s="54" t="s">
        <v>3344</v>
      </c>
      <c r="E53" s="6" t="s">
        <v>656</v>
      </c>
      <c r="F53" s="19">
        <v>1500000</v>
      </c>
      <c r="G53" s="24">
        <v>1454.74</v>
      </c>
      <c r="H53" s="24">
        <v>0.14000000000000001</v>
      </c>
      <c r="I53" s="31">
        <v>7.2054098</v>
      </c>
      <c r="J53" s="31"/>
      <c r="K53" s="35"/>
    </row>
    <row r="54" spans="2:11" x14ac:dyDescent="0.25">
      <c r="B54" s="8" t="s">
        <v>3345</v>
      </c>
      <c r="C54" s="57" t="s">
        <v>3346</v>
      </c>
      <c r="D54" s="54" t="s">
        <v>3347</v>
      </c>
      <c r="E54" s="6" t="s">
        <v>656</v>
      </c>
      <c r="F54" s="19">
        <v>102100</v>
      </c>
      <c r="G54" s="24">
        <v>102.54</v>
      </c>
      <c r="H54" s="24">
        <v>0.01</v>
      </c>
      <c r="I54" s="31">
        <v>7.1756010000000003</v>
      </c>
      <c r="J54" s="31"/>
      <c r="K54" s="35"/>
    </row>
    <row r="55" spans="2:11" x14ac:dyDescent="0.25">
      <c r="C55" s="58" t="s">
        <v>39</v>
      </c>
      <c r="D55" s="54"/>
      <c r="E55" s="6"/>
      <c r="F55" s="19"/>
      <c r="G55" s="25">
        <v>8549.4699999999993</v>
      </c>
      <c r="H55" s="25">
        <v>0.82</v>
      </c>
      <c r="I55" s="31"/>
      <c r="J55" s="31"/>
      <c r="K55" s="35"/>
    </row>
    <row r="56" spans="2:11" x14ac:dyDescent="0.25">
      <c r="C56" s="57"/>
      <c r="D56" s="54"/>
      <c r="E56" s="6"/>
      <c r="F56" s="19"/>
      <c r="G56" s="24"/>
      <c r="H56" s="24"/>
      <c r="I56" s="31"/>
      <c r="J56" s="31"/>
      <c r="K56" s="35"/>
    </row>
    <row r="57" spans="2:11" x14ac:dyDescent="0.25">
      <c r="C57" s="59" t="s">
        <v>10</v>
      </c>
      <c r="D57" s="54"/>
      <c r="E57" s="6"/>
      <c r="F57" s="19"/>
      <c r="G57" s="24"/>
      <c r="H57" s="24"/>
      <c r="I57" s="31"/>
      <c r="J57" s="31"/>
      <c r="K57" s="35"/>
    </row>
    <row r="58" spans="2:11" x14ac:dyDescent="0.25">
      <c r="B58" s="8" t="s">
        <v>3117</v>
      </c>
      <c r="C58" s="57" t="s">
        <v>3118</v>
      </c>
      <c r="D58" s="54" t="s">
        <v>3119</v>
      </c>
      <c r="E58" s="6" t="s">
        <v>656</v>
      </c>
      <c r="F58" s="19">
        <v>43000000</v>
      </c>
      <c r="G58" s="24">
        <v>41809.67</v>
      </c>
      <c r="H58" s="24">
        <v>4.01</v>
      </c>
      <c r="I58" s="31">
        <v>7.5591761999999996</v>
      </c>
      <c r="J58" s="31"/>
      <c r="K58" s="35"/>
    </row>
    <row r="59" spans="2:11" x14ac:dyDescent="0.25">
      <c r="B59" s="8" t="s">
        <v>3045</v>
      </c>
      <c r="C59" s="57" t="s">
        <v>3046</v>
      </c>
      <c r="D59" s="54" t="s">
        <v>3047</v>
      </c>
      <c r="E59" s="6" t="s">
        <v>656</v>
      </c>
      <c r="F59" s="19">
        <v>35703300</v>
      </c>
      <c r="G59" s="24">
        <v>36234.49</v>
      </c>
      <c r="H59" s="24">
        <v>3.48</v>
      </c>
      <c r="I59" s="31">
        <v>7.5406186000000002</v>
      </c>
      <c r="J59" s="31"/>
      <c r="K59" s="35"/>
    </row>
    <row r="60" spans="2:11" x14ac:dyDescent="0.25">
      <c r="B60" s="8" t="s">
        <v>3348</v>
      </c>
      <c r="C60" s="57" t="s">
        <v>3049</v>
      </c>
      <c r="D60" s="54" t="s">
        <v>3349</v>
      </c>
      <c r="E60" s="6" t="s">
        <v>656</v>
      </c>
      <c r="F60" s="19">
        <v>28043000</v>
      </c>
      <c r="G60" s="24">
        <v>28360.05</v>
      </c>
      <c r="H60" s="24">
        <v>2.72</v>
      </c>
      <c r="I60" s="31">
        <v>7.5806465999999997</v>
      </c>
      <c r="J60" s="31"/>
      <c r="K60" s="35"/>
    </row>
    <row r="61" spans="2:11" x14ac:dyDescent="0.25">
      <c r="B61" s="8" t="s">
        <v>3108</v>
      </c>
      <c r="C61" s="57" t="s">
        <v>3109</v>
      </c>
      <c r="D61" s="54" t="s">
        <v>3110</v>
      </c>
      <c r="E61" s="6" t="s">
        <v>656</v>
      </c>
      <c r="F61" s="19">
        <v>28000000</v>
      </c>
      <c r="G61" s="24">
        <v>28359.07</v>
      </c>
      <c r="H61" s="24">
        <v>2.72</v>
      </c>
      <c r="I61" s="31">
        <v>7.5443296000000002</v>
      </c>
      <c r="J61" s="31"/>
      <c r="K61" s="35"/>
    </row>
    <row r="62" spans="2:11" x14ac:dyDescent="0.25">
      <c r="B62" s="8" t="s">
        <v>3350</v>
      </c>
      <c r="C62" s="57" t="s">
        <v>3351</v>
      </c>
      <c r="D62" s="54" t="s">
        <v>3352</v>
      </c>
      <c r="E62" s="6" t="s">
        <v>656</v>
      </c>
      <c r="F62" s="19">
        <v>27500000</v>
      </c>
      <c r="G62" s="24">
        <v>27834.07</v>
      </c>
      <c r="H62" s="24">
        <v>2.67</v>
      </c>
      <c r="I62" s="31">
        <v>7.5399963000000003</v>
      </c>
      <c r="J62" s="31"/>
      <c r="K62" s="35"/>
    </row>
    <row r="63" spans="2:11" x14ac:dyDescent="0.25">
      <c r="B63" s="8" t="s">
        <v>3353</v>
      </c>
      <c r="C63" s="57" t="s">
        <v>3354</v>
      </c>
      <c r="D63" s="54" t="s">
        <v>3355</v>
      </c>
      <c r="E63" s="6" t="s">
        <v>656</v>
      </c>
      <c r="F63" s="19">
        <v>26000000</v>
      </c>
      <c r="G63" s="24">
        <v>26035.8</v>
      </c>
      <c r="H63" s="24">
        <v>2.5</v>
      </c>
      <c r="I63" s="31">
        <v>7.5644799000000003</v>
      </c>
      <c r="J63" s="31"/>
      <c r="K63" s="35"/>
    </row>
    <row r="64" spans="2:11" x14ac:dyDescent="0.25">
      <c r="B64" s="8" t="s">
        <v>3059</v>
      </c>
      <c r="C64" s="57" t="s">
        <v>3060</v>
      </c>
      <c r="D64" s="54" t="s">
        <v>3061</v>
      </c>
      <c r="E64" s="6" t="s">
        <v>656</v>
      </c>
      <c r="F64" s="19">
        <v>24787600</v>
      </c>
      <c r="G64" s="24">
        <v>25000.62</v>
      </c>
      <c r="H64" s="24">
        <v>2.4</v>
      </c>
      <c r="I64" s="31">
        <v>7.6191902999999996</v>
      </c>
      <c r="J64" s="31"/>
      <c r="K64" s="35"/>
    </row>
    <row r="65" spans="2:11" x14ac:dyDescent="0.25">
      <c r="B65" s="8" t="s">
        <v>3356</v>
      </c>
      <c r="C65" s="57" t="s">
        <v>3357</v>
      </c>
      <c r="D65" s="54" t="s">
        <v>3358</v>
      </c>
      <c r="E65" s="6" t="s">
        <v>656</v>
      </c>
      <c r="F65" s="19">
        <v>20326000</v>
      </c>
      <c r="G65" s="24">
        <v>20394.93</v>
      </c>
      <c r="H65" s="24">
        <v>1.96</v>
      </c>
      <c r="I65" s="31">
        <v>7.6191902999999996</v>
      </c>
      <c r="J65" s="31"/>
      <c r="K65" s="35"/>
    </row>
    <row r="66" spans="2:11" x14ac:dyDescent="0.25">
      <c r="B66" s="8" t="s">
        <v>3007</v>
      </c>
      <c r="C66" s="57" t="s">
        <v>3008</v>
      </c>
      <c r="D66" s="54" t="s">
        <v>3009</v>
      </c>
      <c r="E66" s="6" t="s">
        <v>656</v>
      </c>
      <c r="F66" s="19">
        <v>17500000</v>
      </c>
      <c r="G66" s="24">
        <v>17760.03</v>
      </c>
      <c r="H66" s="24">
        <v>1.7</v>
      </c>
      <c r="I66" s="31">
        <v>7.5312333999999996</v>
      </c>
      <c r="J66" s="31"/>
      <c r="K66" s="35"/>
    </row>
    <row r="67" spans="2:11" x14ac:dyDescent="0.25">
      <c r="B67" s="8" t="s">
        <v>3359</v>
      </c>
      <c r="C67" s="57" t="s">
        <v>3360</v>
      </c>
      <c r="D67" s="54" t="s">
        <v>3361</v>
      </c>
      <c r="E67" s="6" t="s">
        <v>656</v>
      </c>
      <c r="F67" s="19">
        <v>15500000</v>
      </c>
      <c r="G67" s="24">
        <v>15687.77</v>
      </c>
      <c r="H67" s="24">
        <v>1.51</v>
      </c>
      <c r="I67" s="31">
        <v>7.5724231</v>
      </c>
      <c r="J67" s="31"/>
      <c r="K67" s="35"/>
    </row>
    <row r="68" spans="2:11" x14ac:dyDescent="0.25">
      <c r="B68" s="8" t="s">
        <v>3062</v>
      </c>
      <c r="C68" s="57" t="s">
        <v>3063</v>
      </c>
      <c r="D68" s="54" t="s">
        <v>3064</v>
      </c>
      <c r="E68" s="6" t="s">
        <v>656</v>
      </c>
      <c r="F68" s="19">
        <v>15000000</v>
      </c>
      <c r="G68" s="24">
        <v>15131.63</v>
      </c>
      <c r="H68" s="24">
        <v>1.45</v>
      </c>
      <c r="I68" s="31">
        <v>7.5800299000000004</v>
      </c>
      <c r="J68" s="31"/>
      <c r="K68" s="35"/>
    </row>
    <row r="69" spans="2:11" x14ac:dyDescent="0.25">
      <c r="B69" s="8" t="s">
        <v>3362</v>
      </c>
      <c r="C69" s="57" t="s">
        <v>3363</v>
      </c>
      <c r="D69" s="54" t="s">
        <v>3364</v>
      </c>
      <c r="E69" s="6" t="s">
        <v>656</v>
      </c>
      <c r="F69" s="19">
        <v>14654600</v>
      </c>
      <c r="G69" s="24">
        <v>14837.14</v>
      </c>
      <c r="H69" s="24">
        <v>1.42</v>
      </c>
      <c r="I69" s="31">
        <v>7.5406186000000002</v>
      </c>
      <c r="J69" s="31"/>
      <c r="K69" s="35"/>
    </row>
    <row r="70" spans="2:11" x14ac:dyDescent="0.25">
      <c r="B70" s="8" t="s">
        <v>3147</v>
      </c>
      <c r="C70" s="57" t="s">
        <v>3148</v>
      </c>
      <c r="D70" s="54" t="s">
        <v>3149</v>
      </c>
      <c r="E70" s="6" t="s">
        <v>656</v>
      </c>
      <c r="F70" s="19">
        <v>14592400</v>
      </c>
      <c r="G70" s="24">
        <v>14570.18</v>
      </c>
      <c r="H70" s="24">
        <v>1.4</v>
      </c>
      <c r="I70" s="31">
        <v>7.5643761999999999</v>
      </c>
      <c r="J70" s="31"/>
      <c r="K70" s="35"/>
    </row>
    <row r="71" spans="2:11" x14ac:dyDescent="0.25">
      <c r="B71" s="8" t="s">
        <v>3365</v>
      </c>
      <c r="C71" s="57" t="s">
        <v>3366</v>
      </c>
      <c r="D71" s="54" t="s">
        <v>3367</v>
      </c>
      <c r="E71" s="6" t="s">
        <v>656</v>
      </c>
      <c r="F71" s="19">
        <v>13500000</v>
      </c>
      <c r="G71" s="24">
        <v>13620.49</v>
      </c>
      <c r="H71" s="24">
        <v>1.31</v>
      </c>
      <c r="I71" s="31">
        <v>7.5835561</v>
      </c>
      <c r="J71" s="31"/>
      <c r="K71" s="35"/>
    </row>
    <row r="72" spans="2:11" x14ac:dyDescent="0.25">
      <c r="B72" s="8" t="s">
        <v>3368</v>
      </c>
      <c r="C72" s="57" t="s">
        <v>3369</v>
      </c>
      <c r="D72" s="54" t="s">
        <v>3370</v>
      </c>
      <c r="E72" s="6" t="s">
        <v>656</v>
      </c>
      <c r="F72" s="19">
        <v>13500000</v>
      </c>
      <c r="G72" s="24">
        <v>13367.89</v>
      </c>
      <c r="H72" s="24">
        <v>1.28</v>
      </c>
      <c r="I72" s="31">
        <v>7.5644799000000003</v>
      </c>
      <c r="J72" s="31"/>
      <c r="K72" s="35"/>
    </row>
    <row r="73" spans="2:11" x14ac:dyDescent="0.25">
      <c r="B73" s="8" t="s">
        <v>3371</v>
      </c>
      <c r="C73" s="57" t="s">
        <v>3372</v>
      </c>
      <c r="D73" s="54" t="s">
        <v>3373</v>
      </c>
      <c r="E73" s="6" t="s">
        <v>656</v>
      </c>
      <c r="F73" s="19">
        <v>12833500</v>
      </c>
      <c r="G73" s="24">
        <v>12949.07</v>
      </c>
      <c r="H73" s="24">
        <v>1.24</v>
      </c>
      <c r="I73" s="31">
        <v>7.5799262000000001</v>
      </c>
      <c r="J73" s="31"/>
      <c r="K73" s="35"/>
    </row>
    <row r="74" spans="2:11" x14ac:dyDescent="0.25">
      <c r="B74" s="8" t="s">
        <v>3374</v>
      </c>
      <c r="C74" s="57" t="s">
        <v>3375</v>
      </c>
      <c r="D74" s="54" t="s">
        <v>3376</v>
      </c>
      <c r="E74" s="6" t="s">
        <v>656</v>
      </c>
      <c r="F74" s="19">
        <v>13000000</v>
      </c>
      <c r="G74" s="24">
        <v>12908.01</v>
      </c>
      <c r="H74" s="24">
        <v>1.24</v>
      </c>
      <c r="I74" s="31">
        <v>7.6027300000000002</v>
      </c>
      <c r="J74" s="31"/>
      <c r="K74" s="35"/>
    </row>
    <row r="75" spans="2:11" x14ac:dyDescent="0.25">
      <c r="B75" s="8" t="s">
        <v>3377</v>
      </c>
      <c r="C75" s="57" t="s">
        <v>3378</v>
      </c>
      <c r="D75" s="54" t="s">
        <v>3379</v>
      </c>
      <c r="E75" s="6" t="s">
        <v>656</v>
      </c>
      <c r="F75" s="19">
        <v>12117400</v>
      </c>
      <c r="G75" s="24">
        <v>12265.33</v>
      </c>
      <c r="H75" s="24">
        <v>1.18</v>
      </c>
      <c r="I75" s="31">
        <v>7.5629701000000003</v>
      </c>
      <c r="J75" s="31"/>
      <c r="K75" s="35"/>
    </row>
    <row r="76" spans="2:11" x14ac:dyDescent="0.25">
      <c r="B76" s="8" t="s">
        <v>3150</v>
      </c>
      <c r="C76" s="57" t="s">
        <v>3151</v>
      </c>
      <c r="D76" s="54" t="s">
        <v>3152</v>
      </c>
      <c r="E76" s="6" t="s">
        <v>656</v>
      </c>
      <c r="F76" s="19">
        <v>10102100</v>
      </c>
      <c r="G76" s="24">
        <v>10138.200000000001</v>
      </c>
      <c r="H76" s="24">
        <v>0.97</v>
      </c>
      <c r="I76" s="31">
        <v>7.5800299000000004</v>
      </c>
      <c r="J76" s="31"/>
      <c r="K76" s="35"/>
    </row>
    <row r="77" spans="2:11" x14ac:dyDescent="0.25">
      <c r="B77" s="8" t="s">
        <v>3039</v>
      </c>
      <c r="C77" s="57" t="s">
        <v>3040</v>
      </c>
      <c r="D77" s="54" t="s">
        <v>3041</v>
      </c>
      <c r="E77" s="6" t="s">
        <v>656</v>
      </c>
      <c r="F77" s="19">
        <v>10000000</v>
      </c>
      <c r="G77" s="24">
        <v>10127.36</v>
      </c>
      <c r="H77" s="24">
        <v>0.97</v>
      </c>
      <c r="I77" s="31">
        <v>7.5629701000000003</v>
      </c>
      <c r="J77" s="31"/>
      <c r="K77" s="35"/>
    </row>
    <row r="78" spans="2:11" x14ac:dyDescent="0.25">
      <c r="B78" s="8" t="s">
        <v>3380</v>
      </c>
      <c r="C78" s="57" t="s">
        <v>3381</v>
      </c>
      <c r="D78" s="54" t="s">
        <v>3382</v>
      </c>
      <c r="E78" s="6" t="s">
        <v>656</v>
      </c>
      <c r="F78" s="19">
        <v>9137600</v>
      </c>
      <c r="G78" s="24">
        <v>9170.2099999999991</v>
      </c>
      <c r="H78" s="24">
        <v>0.88</v>
      </c>
      <c r="I78" s="31">
        <v>7.6009433</v>
      </c>
      <c r="J78" s="31"/>
      <c r="K78" s="35"/>
    </row>
    <row r="79" spans="2:11" x14ac:dyDescent="0.25">
      <c r="B79" s="8" t="s">
        <v>3004</v>
      </c>
      <c r="C79" s="57" t="s">
        <v>3005</v>
      </c>
      <c r="D79" s="54" t="s">
        <v>3006</v>
      </c>
      <c r="E79" s="6" t="s">
        <v>656</v>
      </c>
      <c r="F79" s="19">
        <v>8952700</v>
      </c>
      <c r="G79" s="24">
        <v>9080.51</v>
      </c>
      <c r="H79" s="24">
        <v>0.87</v>
      </c>
      <c r="I79" s="31">
        <v>7.5788967999999999</v>
      </c>
      <c r="J79" s="31"/>
      <c r="K79" s="35"/>
    </row>
    <row r="80" spans="2:11" x14ac:dyDescent="0.25">
      <c r="B80" s="8" t="s">
        <v>3036</v>
      </c>
      <c r="C80" s="57" t="s">
        <v>3037</v>
      </c>
      <c r="D80" s="54" t="s">
        <v>3038</v>
      </c>
      <c r="E80" s="6" t="s">
        <v>656</v>
      </c>
      <c r="F80" s="19">
        <v>8781300</v>
      </c>
      <c r="G80" s="24">
        <v>8895.18</v>
      </c>
      <c r="H80" s="24">
        <v>0.85</v>
      </c>
      <c r="I80" s="31">
        <v>7.5312333999999996</v>
      </c>
      <c r="J80" s="31"/>
      <c r="K80" s="35"/>
    </row>
    <row r="81" spans="2:11" x14ac:dyDescent="0.25">
      <c r="B81" s="8" t="s">
        <v>3383</v>
      </c>
      <c r="C81" s="57" t="s">
        <v>3384</v>
      </c>
      <c r="D81" s="54" t="s">
        <v>3385</v>
      </c>
      <c r="E81" s="6" t="s">
        <v>656</v>
      </c>
      <c r="F81" s="19">
        <v>8346100</v>
      </c>
      <c r="G81" s="24">
        <v>8451.61</v>
      </c>
      <c r="H81" s="24">
        <v>0.81</v>
      </c>
      <c r="I81" s="31">
        <v>7.5629701000000003</v>
      </c>
      <c r="J81" s="31"/>
      <c r="K81" s="35"/>
    </row>
    <row r="82" spans="2:11" x14ac:dyDescent="0.25">
      <c r="B82" s="8" t="s">
        <v>3386</v>
      </c>
      <c r="C82" s="57" t="s">
        <v>3387</v>
      </c>
      <c r="D82" s="54" t="s">
        <v>3388</v>
      </c>
      <c r="E82" s="6" t="s">
        <v>656</v>
      </c>
      <c r="F82" s="19">
        <v>7500000</v>
      </c>
      <c r="G82" s="24">
        <v>7689.01</v>
      </c>
      <c r="H82" s="24">
        <v>0.74</v>
      </c>
      <c r="I82" s="31">
        <v>7.5070182000000001</v>
      </c>
      <c r="J82" s="31"/>
      <c r="K82" s="35"/>
    </row>
    <row r="83" spans="2:11" x14ac:dyDescent="0.25">
      <c r="B83" s="8" t="s">
        <v>3159</v>
      </c>
      <c r="C83" s="57" t="s">
        <v>3160</v>
      </c>
      <c r="D83" s="54" t="s">
        <v>3161</v>
      </c>
      <c r="E83" s="6" t="s">
        <v>656</v>
      </c>
      <c r="F83" s="19">
        <v>7500000</v>
      </c>
      <c r="G83" s="24">
        <v>7450.01</v>
      </c>
      <c r="H83" s="24">
        <v>0.71</v>
      </c>
      <c r="I83" s="31">
        <v>7.5643761999999999</v>
      </c>
      <c r="J83" s="31"/>
      <c r="K83" s="35"/>
    </row>
    <row r="84" spans="2:11" x14ac:dyDescent="0.25">
      <c r="B84" s="8" t="s">
        <v>3389</v>
      </c>
      <c r="C84" s="57" t="s">
        <v>3390</v>
      </c>
      <c r="D84" s="54" t="s">
        <v>3391</v>
      </c>
      <c r="E84" s="6" t="s">
        <v>656</v>
      </c>
      <c r="F84" s="19">
        <v>7200000</v>
      </c>
      <c r="G84" s="24">
        <v>7152.49</v>
      </c>
      <c r="H84" s="24">
        <v>0.69</v>
      </c>
      <c r="I84" s="31">
        <v>7.5927449999999999</v>
      </c>
      <c r="J84" s="31"/>
      <c r="K84" s="35"/>
    </row>
    <row r="85" spans="2:11" x14ac:dyDescent="0.25">
      <c r="B85" s="8" t="s">
        <v>3392</v>
      </c>
      <c r="C85" s="57" t="s">
        <v>3378</v>
      </c>
      <c r="D85" s="54" t="s">
        <v>3393</v>
      </c>
      <c r="E85" s="6" t="s">
        <v>656</v>
      </c>
      <c r="F85" s="19">
        <v>6013700</v>
      </c>
      <c r="G85" s="24">
        <v>6090.34</v>
      </c>
      <c r="H85" s="24">
        <v>0.57999999999999996</v>
      </c>
      <c r="I85" s="31">
        <v>7.5629701000000003</v>
      </c>
      <c r="J85" s="31"/>
      <c r="K85" s="35"/>
    </row>
    <row r="86" spans="2:11" x14ac:dyDescent="0.25">
      <c r="B86" s="8" t="s">
        <v>2914</v>
      </c>
      <c r="C86" s="57" t="s">
        <v>2915</v>
      </c>
      <c r="D86" s="54" t="s">
        <v>2916</v>
      </c>
      <c r="E86" s="6" t="s">
        <v>656</v>
      </c>
      <c r="F86" s="19">
        <v>6000000</v>
      </c>
      <c r="G86" s="24">
        <v>6056.32</v>
      </c>
      <c r="H86" s="24">
        <v>0.57999999999999996</v>
      </c>
      <c r="I86" s="31">
        <v>7.5724231</v>
      </c>
      <c r="J86" s="31"/>
      <c r="K86" s="35"/>
    </row>
    <row r="87" spans="2:11" x14ac:dyDescent="0.25">
      <c r="B87" s="8" t="s">
        <v>3394</v>
      </c>
      <c r="C87" s="57" t="s">
        <v>3395</v>
      </c>
      <c r="D87" s="54" t="s">
        <v>3396</v>
      </c>
      <c r="E87" s="6" t="s">
        <v>656</v>
      </c>
      <c r="F87" s="19">
        <v>5500000</v>
      </c>
      <c r="G87" s="24">
        <v>5449.99</v>
      </c>
      <c r="H87" s="24">
        <v>0.52</v>
      </c>
      <c r="I87" s="31">
        <v>7.5644799000000003</v>
      </c>
      <c r="J87" s="31"/>
      <c r="K87" s="35"/>
    </row>
    <row r="88" spans="2:11" x14ac:dyDescent="0.25">
      <c r="B88" s="8" t="s">
        <v>3165</v>
      </c>
      <c r="C88" s="57" t="s">
        <v>3166</v>
      </c>
      <c r="D88" s="54" t="s">
        <v>3167</v>
      </c>
      <c r="E88" s="6" t="s">
        <v>656</v>
      </c>
      <c r="F88" s="19">
        <v>5000000</v>
      </c>
      <c r="G88" s="24">
        <v>5028.18</v>
      </c>
      <c r="H88" s="24">
        <v>0.48</v>
      </c>
      <c r="I88" s="31">
        <v>7.5799262000000001</v>
      </c>
      <c r="J88" s="31"/>
      <c r="K88" s="35"/>
    </row>
    <row r="89" spans="2:11" x14ac:dyDescent="0.25">
      <c r="B89" s="8" t="s">
        <v>3182</v>
      </c>
      <c r="C89" s="57" t="s">
        <v>3183</v>
      </c>
      <c r="D89" s="54" t="s">
        <v>3184</v>
      </c>
      <c r="E89" s="6" t="s">
        <v>656</v>
      </c>
      <c r="F89" s="19">
        <v>5000000</v>
      </c>
      <c r="G89" s="24">
        <v>4965.7299999999996</v>
      </c>
      <c r="H89" s="24">
        <v>0.48</v>
      </c>
      <c r="I89" s="31">
        <v>7.6036403000000004</v>
      </c>
      <c r="J89" s="31"/>
      <c r="K89" s="35"/>
    </row>
    <row r="90" spans="2:11" x14ac:dyDescent="0.25">
      <c r="B90" s="8" t="s">
        <v>3397</v>
      </c>
      <c r="C90" s="57" t="s">
        <v>3398</v>
      </c>
      <c r="D90" s="54" t="s">
        <v>3399</v>
      </c>
      <c r="E90" s="6" t="s">
        <v>656</v>
      </c>
      <c r="F90" s="19">
        <v>4875400</v>
      </c>
      <c r="G90" s="24">
        <v>4890.66</v>
      </c>
      <c r="H90" s="24">
        <v>0.47</v>
      </c>
      <c r="I90" s="31">
        <v>7.5799262000000001</v>
      </c>
      <c r="J90" s="31"/>
      <c r="K90" s="35"/>
    </row>
    <row r="91" spans="2:11" x14ac:dyDescent="0.25">
      <c r="B91" s="8" t="s">
        <v>3120</v>
      </c>
      <c r="C91" s="57" t="s">
        <v>3011</v>
      </c>
      <c r="D91" s="54" t="s">
        <v>3121</v>
      </c>
      <c r="E91" s="6" t="s">
        <v>656</v>
      </c>
      <c r="F91" s="19">
        <v>4576300</v>
      </c>
      <c r="G91" s="24">
        <v>4636.71</v>
      </c>
      <c r="H91" s="24">
        <v>0.44</v>
      </c>
      <c r="I91" s="31">
        <v>7.5413223</v>
      </c>
      <c r="J91" s="31"/>
      <c r="K91" s="35"/>
    </row>
    <row r="92" spans="2:11" x14ac:dyDescent="0.25">
      <c r="B92" s="8" t="s">
        <v>3400</v>
      </c>
      <c r="C92" s="57" t="s">
        <v>3401</v>
      </c>
      <c r="D92" s="54" t="s">
        <v>3402</v>
      </c>
      <c r="E92" s="6" t="s">
        <v>656</v>
      </c>
      <c r="F92" s="19">
        <v>4561000</v>
      </c>
      <c r="G92" s="24">
        <v>4572.32</v>
      </c>
      <c r="H92" s="24">
        <v>0.44</v>
      </c>
      <c r="I92" s="31">
        <v>7.608295</v>
      </c>
      <c r="J92" s="31"/>
      <c r="K92" s="35"/>
    </row>
    <row r="93" spans="2:11" x14ac:dyDescent="0.25">
      <c r="B93" s="8" t="s">
        <v>3001</v>
      </c>
      <c r="C93" s="57" t="s">
        <v>3002</v>
      </c>
      <c r="D93" s="54" t="s">
        <v>3003</v>
      </c>
      <c r="E93" s="6" t="s">
        <v>656</v>
      </c>
      <c r="F93" s="19">
        <v>4050000</v>
      </c>
      <c r="G93" s="24">
        <v>4106.59</v>
      </c>
      <c r="H93" s="24">
        <v>0.39</v>
      </c>
      <c r="I93" s="31">
        <v>7.5724231</v>
      </c>
      <c r="J93" s="31"/>
      <c r="K93" s="35"/>
    </row>
    <row r="94" spans="2:11" x14ac:dyDescent="0.25">
      <c r="B94" s="8" t="s">
        <v>3016</v>
      </c>
      <c r="C94" s="57" t="s">
        <v>3017</v>
      </c>
      <c r="D94" s="54" t="s">
        <v>3018</v>
      </c>
      <c r="E94" s="6" t="s">
        <v>656</v>
      </c>
      <c r="F94" s="19">
        <v>4038000</v>
      </c>
      <c r="G94" s="24">
        <v>4095.46</v>
      </c>
      <c r="H94" s="24">
        <v>0.39</v>
      </c>
      <c r="I94" s="31">
        <v>7.5399963000000003</v>
      </c>
      <c r="J94" s="31"/>
      <c r="K94" s="35"/>
    </row>
    <row r="95" spans="2:11" x14ac:dyDescent="0.25">
      <c r="B95" s="8" t="s">
        <v>3056</v>
      </c>
      <c r="C95" s="57" t="s">
        <v>3057</v>
      </c>
      <c r="D95" s="54" t="s">
        <v>3058</v>
      </c>
      <c r="E95" s="6" t="s">
        <v>656</v>
      </c>
      <c r="F95" s="19">
        <v>4000000</v>
      </c>
      <c r="G95" s="24">
        <v>4033.93</v>
      </c>
      <c r="H95" s="24">
        <v>0.39</v>
      </c>
      <c r="I95" s="31">
        <v>7.6139749999999999</v>
      </c>
      <c r="J95" s="31"/>
      <c r="K95" s="35"/>
    </row>
    <row r="96" spans="2:11" x14ac:dyDescent="0.25">
      <c r="B96" s="8" t="s">
        <v>3111</v>
      </c>
      <c r="C96" s="57" t="s">
        <v>3112</v>
      </c>
      <c r="D96" s="54" t="s">
        <v>3113</v>
      </c>
      <c r="E96" s="6" t="s">
        <v>656</v>
      </c>
      <c r="F96" s="19">
        <v>3500000</v>
      </c>
      <c r="G96" s="24">
        <v>3512.27</v>
      </c>
      <c r="H96" s="24">
        <v>0.34</v>
      </c>
      <c r="I96" s="31">
        <v>7.5934520000000001</v>
      </c>
      <c r="J96" s="31"/>
      <c r="K96" s="35"/>
    </row>
    <row r="97" spans="2:11" x14ac:dyDescent="0.25">
      <c r="B97" s="8" t="s">
        <v>3403</v>
      </c>
      <c r="C97" s="57" t="s">
        <v>3404</v>
      </c>
      <c r="D97" s="54" t="s">
        <v>3405</v>
      </c>
      <c r="E97" s="6" t="s">
        <v>656</v>
      </c>
      <c r="F97" s="19">
        <v>3461000</v>
      </c>
      <c r="G97" s="24">
        <v>3510.83</v>
      </c>
      <c r="H97" s="24">
        <v>0.34</v>
      </c>
      <c r="I97" s="31">
        <v>7.5629701000000003</v>
      </c>
      <c r="J97" s="31"/>
      <c r="K97" s="35"/>
    </row>
    <row r="98" spans="2:11" x14ac:dyDescent="0.25">
      <c r="B98" s="8" t="s">
        <v>3406</v>
      </c>
      <c r="C98" s="57" t="s">
        <v>3407</v>
      </c>
      <c r="D98" s="54" t="s">
        <v>3408</v>
      </c>
      <c r="E98" s="6" t="s">
        <v>656</v>
      </c>
      <c r="F98" s="19">
        <v>3558500</v>
      </c>
      <c r="G98" s="24">
        <v>3479.57</v>
      </c>
      <c r="H98" s="24">
        <v>0.33</v>
      </c>
      <c r="I98" s="31">
        <v>7.5542145999999999</v>
      </c>
      <c r="J98" s="31"/>
      <c r="K98" s="35"/>
    </row>
    <row r="99" spans="2:11" x14ac:dyDescent="0.25">
      <c r="B99" s="8" t="s">
        <v>3010</v>
      </c>
      <c r="C99" s="57" t="s">
        <v>3011</v>
      </c>
      <c r="D99" s="54" t="s">
        <v>3012</v>
      </c>
      <c r="E99" s="6" t="s">
        <v>656</v>
      </c>
      <c r="F99" s="19">
        <v>3000000</v>
      </c>
      <c r="G99" s="24">
        <v>3038.92</v>
      </c>
      <c r="H99" s="24">
        <v>0.28999999999999998</v>
      </c>
      <c r="I99" s="31">
        <v>7.5413223</v>
      </c>
      <c r="J99" s="31"/>
      <c r="K99" s="35"/>
    </row>
    <row r="100" spans="2:11" x14ac:dyDescent="0.25">
      <c r="B100" s="8" t="s">
        <v>3409</v>
      </c>
      <c r="C100" s="57" t="s">
        <v>3410</v>
      </c>
      <c r="D100" s="54" t="s">
        <v>3411</v>
      </c>
      <c r="E100" s="6" t="s">
        <v>656</v>
      </c>
      <c r="F100" s="19">
        <v>3000000</v>
      </c>
      <c r="G100" s="24">
        <v>3037.64</v>
      </c>
      <c r="H100" s="24">
        <v>0.28999999999999998</v>
      </c>
      <c r="I100" s="31">
        <v>7.5312333999999996</v>
      </c>
      <c r="J100" s="31"/>
      <c r="K100" s="35"/>
    </row>
    <row r="101" spans="2:11" x14ac:dyDescent="0.25">
      <c r="B101" s="8" t="s">
        <v>3412</v>
      </c>
      <c r="C101" s="57" t="s">
        <v>3413</v>
      </c>
      <c r="D101" s="54" t="s">
        <v>3414</v>
      </c>
      <c r="E101" s="6" t="s">
        <v>656</v>
      </c>
      <c r="F101" s="19">
        <v>3000000</v>
      </c>
      <c r="G101" s="24">
        <v>2979.7</v>
      </c>
      <c r="H101" s="24">
        <v>0.28999999999999998</v>
      </c>
      <c r="I101" s="31">
        <v>7.5790661999999998</v>
      </c>
      <c r="J101" s="31"/>
      <c r="K101" s="35"/>
    </row>
    <row r="102" spans="2:11" x14ac:dyDescent="0.25">
      <c r="B102" s="8" t="s">
        <v>3144</v>
      </c>
      <c r="C102" s="57" t="s">
        <v>3145</v>
      </c>
      <c r="D102" s="54" t="s">
        <v>3146</v>
      </c>
      <c r="E102" s="6" t="s">
        <v>656</v>
      </c>
      <c r="F102" s="19">
        <v>3000000</v>
      </c>
      <c r="G102" s="24">
        <v>2978.53</v>
      </c>
      <c r="H102" s="24">
        <v>0.28999999999999998</v>
      </c>
      <c r="I102" s="31">
        <v>7.5853932999999998</v>
      </c>
      <c r="J102" s="31"/>
      <c r="K102" s="35"/>
    </row>
    <row r="103" spans="2:11" x14ac:dyDescent="0.25">
      <c r="B103" s="8" t="s">
        <v>3415</v>
      </c>
      <c r="C103" s="57" t="s">
        <v>3416</v>
      </c>
      <c r="D103" s="54" t="s">
        <v>3417</v>
      </c>
      <c r="E103" s="6" t="s">
        <v>656</v>
      </c>
      <c r="F103" s="19">
        <v>2500000</v>
      </c>
      <c r="G103" s="24">
        <v>2570.14</v>
      </c>
      <c r="H103" s="24">
        <v>0.25</v>
      </c>
      <c r="I103" s="31">
        <v>7.5718204</v>
      </c>
      <c r="J103" s="31"/>
      <c r="K103" s="35"/>
    </row>
    <row r="104" spans="2:11" x14ac:dyDescent="0.25">
      <c r="B104" s="8" t="s">
        <v>2917</v>
      </c>
      <c r="C104" s="57" t="s">
        <v>2918</v>
      </c>
      <c r="D104" s="54" t="s">
        <v>2919</v>
      </c>
      <c r="E104" s="6" t="s">
        <v>656</v>
      </c>
      <c r="F104" s="19">
        <v>2500000</v>
      </c>
      <c r="G104" s="24">
        <v>2551.52</v>
      </c>
      <c r="H104" s="24">
        <v>0.24</v>
      </c>
      <c r="I104" s="31">
        <v>7.5978178999999999</v>
      </c>
      <c r="J104" s="31"/>
      <c r="K104" s="35"/>
    </row>
    <row r="105" spans="2:11" x14ac:dyDescent="0.25">
      <c r="B105" s="8" t="s">
        <v>3114</v>
      </c>
      <c r="C105" s="57" t="s">
        <v>3115</v>
      </c>
      <c r="D105" s="54" t="s">
        <v>3116</v>
      </c>
      <c r="E105" s="6" t="s">
        <v>656</v>
      </c>
      <c r="F105" s="19">
        <v>2500000</v>
      </c>
      <c r="G105" s="24">
        <v>2534.4899999999998</v>
      </c>
      <c r="H105" s="24">
        <v>0.24</v>
      </c>
      <c r="I105" s="31">
        <v>7.5806465999999997</v>
      </c>
      <c r="J105" s="31"/>
      <c r="K105" s="35"/>
    </row>
    <row r="106" spans="2:11" x14ac:dyDescent="0.25">
      <c r="B106" s="8" t="s">
        <v>3193</v>
      </c>
      <c r="C106" s="57" t="s">
        <v>3194</v>
      </c>
      <c r="D106" s="54" t="s">
        <v>3195</v>
      </c>
      <c r="E106" s="6" t="s">
        <v>656</v>
      </c>
      <c r="F106" s="19">
        <v>2500000</v>
      </c>
      <c r="G106" s="24">
        <v>2495.42</v>
      </c>
      <c r="H106" s="24">
        <v>0.24</v>
      </c>
      <c r="I106" s="31">
        <v>7.5984249999999998</v>
      </c>
      <c r="J106" s="31"/>
      <c r="K106" s="35"/>
    </row>
    <row r="107" spans="2:11" x14ac:dyDescent="0.25">
      <c r="B107" s="8" t="s">
        <v>3418</v>
      </c>
      <c r="C107" s="57" t="s">
        <v>3419</v>
      </c>
      <c r="D107" s="54" t="s">
        <v>3420</v>
      </c>
      <c r="E107" s="6" t="s">
        <v>656</v>
      </c>
      <c r="F107" s="19">
        <v>2219500</v>
      </c>
      <c r="G107" s="24">
        <v>2246.6999999999998</v>
      </c>
      <c r="H107" s="24">
        <v>0.22</v>
      </c>
      <c r="I107" s="31">
        <v>7.5399963000000003</v>
      </c>
      <c r="J107" s="31"/>
      <c r="K107" s="35"/>
    </row>
    <row r="108" spans="2:11" x14ac:dyDescent="0.25">
      <c r="B108" s="8" t="s">
        <v>3179</v>
      </c>
      <c r="C108" s="57" t="s">
        <v>3180</v>
      </c>
      <c r="D108" s="54" t="s">
        <v>3181</v>
      </c>
      <c r="E108" s="6" t="s">
        <v>656</v>
      </c>
      <c r="F108" s="19">
        <v>2000000</v>
      </c>
      <c r="G108" s="24">
        <v>2060.8000000000002</v>
      </c>
      <c r="H108" s="24">
        <v>0.2</v>
      </c>
      <c r="I108" s="31">
        <v>7.5939560999999998</v>
      </c>
      <c r="J108" s="31"/>
      <c r="K108" s="35"/>
    </row>
    <row r="109" spans="2:11" x14ac:dyDescent="0.25">
      <c r="B109" s="8" t="s">
        <v>3421</v>
      </c>
      <c r="C109" s="57" t="s">
        <v>3422</v>
      </c>
      <c r="D109" s="54" t="s">
        <v>3423</v>
      </c>
      <c r="E109" s="6" t="s">
        <v>656</v>
      </c>
      <c r="F109" s="19">
        <v>2000000</v>
      </c>
      <c r="G109" s="24">
        <v>2006.09</v>
      </c>
      <c r="H109" s="24">
        <v>0.19</v>
      </c>
      <c r="I109" s="31">
        <v>7.5835561</v>
      </c>
      <c r="J109" s="31"/>
      <c r="K109" s="35"/>
    </row>
    <row r="110" spans="2:11" x14ac:dyDescent="0.25">
      <c r="B110" s="8" t="s">
        <v>3424</v>
      </c>
      <c r="C110" s="57" t="s">
        <v>3037</v>
      </c>
      <c r="D110" s="54" t="s">
        <v>3425</v>
      </c>
      <c r="E110" s="6" t="s">
        <v>656</v>
      </c>
      <c r="F110" s="19">
        <v>1500000</v>
      </c>
      <c r="G110" s="24">
        <v>1518.96</v>
      </c>
      <c r="H110" s="24">
        <v>0.15</v>
      </c>
      <c r="I110" s="31">
        <v>7.5312333999999996</v>
      </c>
      <c r="J110" s="31"/>
      <c r="K110" s="35"/>
    </row>
    <row r="111" spans="2:11" x14ac:dyDescent="0.25">
      <c r="B111" s="8" t="s">
        <v>3426</v>
      </c>
      <c r="C111" s="57" t="s">
        <v>3351</v>
      </c>
      <c r="D111" s="54" t="s">
        <v>3427</v>
      </c>
      <c r="E111" s="6" t="s">
        <v>656</v>
      </c>
      <c r="F111" s="19">
        <v>1500000</v>
      </c>
      <c r="G111" s="24">
        <v>1518.54</v>
      </c>
      <c r="H111" s="24">
        <v>0.15</v>
      </c>
      <c r="I111" s="31">
        <v>7.5399963000000003</v>
      </c>
      <c r="J111" s="31"/>
      <c r="K111" s="35"/>
    </row>
    <row r="112" spans="2:11" x14ac:dyDescent="0.25">
      <c r="B112" s="8" t="s">
        <v>3136</v>
      </c>
      <c r="C112" s="57" t="s">
        <v>3137</v>
      </c>
      <c r="D112" s="54" t="s">
        <v>3138</v>
      </c>
      <c r="E112" s="6" t="s">
        <v>656</v>
      </c>
      <c r="F112" s="19">
        <v>1500000</v>
      </c>
      <c r="G112" s="24">
        <v>1505.94</v>
      </c>
      <c r="H112" s="24">
        <v>0.14000000000000001</v>
      </c>
      <c r="I112" s="31">
        <v>7.5835561</v>
      </c>
      <c r="J112" s="31"/>
      <c r="K112" s="35"/>
    </row>
    <row r="113" spans="2:11" x14ac:dyDescent="0.25">
      <c r="B113" s="8" t="s">
        <v>3428</v>
      </c>
      <c r="C113" s="57" t="s">
        <v>3429</v>
      </c>
      <c r="D113" s="54" t="s">
        <v>3430</v>
      </c>
      <c r="E113" s="6" t="s">
        <v>656</v>
      </c>
      <c r="F113" s="19">
        <v>1356600</v>
      </c>
      <c r="G113" s="24">
        <v>1354.2</v>
      </c>
      <c r="H113" s="24">
        <v>0.13</v>
      </c>
      <c r="I113" s="31">
        <v>7.5853932999999998</v>
      </c>
      <c r="J113" s="31"/>
      <c r="K113" s="35"/>
    </row>
    <row r="114" spans="2:11" x14ac:dyDescent="0.25">
      <c r="B114" s="8" t="s">
        <v>3431</v>
      </c>
      <c r="C114" s="57" t="s">
        <v>3432</v>
      </c>
      <c r="D114" s="54" t="s">
        <v>3433</v>
      </c>
      <c r="E114" s="6" t="s">
        <v>656</v>
      </c>
      <c r="F114" s="19">
        <v>1000000</v>
      </c>
      <c r="G114" s="24">
        <v>1016.44</v>
      </c>
      <c r="H114" s="24">
        <v>0.1</v>
      </c>
      <c r="I114" s="31">
        <v>7.5490648</v>
      </c>
      <c r="J114" s="31"/>
      <c r="K114" s="35"/>
    </row>
    <row r="115" spans="2:11" x14ac:dyDescent="0.25">
      <c r="B115" s="8" t="s">
        <v>3434</v>
      </c>
      <c r="C115" s="57" t="s">
        <v>3435</v>
      </c>
      <c r="D115" s="54" t="s">
        <v>3436</v>
      </c>
      <c r="E115" s="6" t="s">
        <v>656</v>
      </c>
      <c r="F115" s="19">
        <v>1000000</v>
      </c>
      <c r="G115" s="24">
        <v>1005</v>
      </c>
      <c r="H115" s="24">
        <v>0.1</v>
      </c>
      <c r="I115" s="31">
        <v>7.608295</v>
      </c>
      <c r="J115" s="31"/>
      <c r="K115" s="35"/>
    </row>
    <row r="116" spans="2:11" x14ac:dyDescent="0.25">
      <c r="B116" s="8" t="s">
        <v>3437</v>
      </c>
      <c r="C116" s="57" t="s">
        <v>3438</v>
      </c>
      <c r="D116" s="54" t="s">
        <v>3439</v>
      </c>
      <c r="E116" s="6" t="s">
        <v>656</v>
      </c>
      <c r="F116" s="19">
        <v>1000000</v>
      </c>
      <c r="G116" s="24">
        <v>1003.64</v>
      </c>
      <c r="H116" s="24">
        <v>0.1</v>
      </c>
      <c r="I116" s="31">
        <v>7.608295</v>
      </c>
      <c r="J116" s="31"/>
      <c r="K116" s="35"/>
    </row>
    <row r="117" spans="2:11" x14ac:dyDescent="0.25">
      <c r="B117" s="8" t="s">
        <v>3153</v>
      </c>
      <c r="C117" s="57" t="s">
        <v>3154</v>
      </c>
      <c r="D117" s="54" t="s">
        <v>3155</v>
      </c>
      <c r="E117" s="6" t="s">
        <v>656</v>
      </c>
      <c r="F117" s="19">
        <v>1000000</v>
      </c>
      <c r="G117" s="24">
        <v>1003.28</v>
      </c>
      <c r="H117" s="24">
        <v>0.1</v>
      </c>
      <c r="I117" s="31">
        <v>7.6139749999999999</v>
      </c>
      <c r="J117" s="31"/>
      <c r="K117" s="35"/>
    </row>
    <row r="118" spans="2:11" x14ac:dyDescent="0.25">
      <c r="B118" s="8" t="s">
        <v>3440</v>
      </c>
      <c r="C118" s="57" t="s">
        <v>3441</v>
      </c>
      <c r="D118" s="54" t="s">
        <v>3442</v>
      </c>
      <c r="E118" s="6" t="s">
        <v>656</v>
      </c>
      <c r="F118" s="19">
        <v>1000000</v>
      </c>
      <c r="G118" s="24">
        <v>1003.06</v>
      </c>
      <c r="H118" s="24">
        <v>0.1</v>
      </c>
      <c r="I118" s="31">
        <v>7.5934520000000001</v>
      </c>
      <c r="J118" s="31"/>
      <c r="K118" s="35"/>
    </row>
    <row r="119" spans="2:11" x14ac:dyDescent="0.25">
      <c r="B119" s="8" t="s">
        <v>3127</v>
      </c>
      <c r="C119" s="57" t="s">
        <v>3128</v>
      </c>
      <c r="D119" s="54" t="s">
        <v>3129</v>
      </c>
      <c r="E119" s="6" t="s">
        <v>656</v>
      </c>
      <c r="F119" s="19">
        <v>1000000</v>
      </c>
      <c r="G119" s="24">
        <v>998.38</v>
      </c>
      <c r="H119" s="24">
        <v>0.1</v>
      </c>
      <c r="I119" s="31">
        <v>7.5790661999999998</v>
      </c>
      <c r="J119" s="31"/>
      <c r="K119" s="35"/>
    </row>
    <row r="120" spans="2:11" x14ac:dyDescent="0.25">
      <c r="B120" s="8" t="s">
        <v>3443</v>
      </c>
      <c r="C120" s="57" t="s">
        <v>3444</v>
      </c>
      <c r="D120" s="54" t="s">
        <v>3445</v>
      </c>
      <c r="E120" s="6" t="s">
        <v>656</v>
      </c>
      <c r="F120" s="19">
        <v>1000000</v>
      </c>
      <c r="G120" s="24">
        <v>975.57</v>
      </c>
      <c r="H120" s="24">
        <v>0.09</v>
      </c>
      <c r="I120" s="31">
        <v>7.5235795999999997</v>
      </c>
      <c r="J120" s="31"/>
      <c r="K120" s="35"/>
    </row>
    <row r="121" spans="2:11" x14ac:dyDescent="0.25">
      <c r="B121" s="8" t="s">
        <v>3162</v>
      </c>
      <c r="C121" s="57" t="s">
        <v>3163</v>
      </c>
      <c r="D121" s="54" t="s">
        <v>3164</v>
      </c>
      <c r="E121" s="6" t="s">
        <v>656</v>
      </c>
      <c r="F121" s="19">
        <v>1000000</v>
      </c>
      <c r="G121" s="24">
        <v>973.92</v>
      </c>
      <c r="H121" s="24">
        <v>0.09</v>
      </c>
      <c r="I121" s="31">
        <v>7.5738662000000003</v>
      </c>
      <c r="J121" s="31"/>
      <c r="K121" s="35"/>
    </row>
    <row r="122" spans="2:11" x14ac:dyDescent="0.25">
      <c r="B122" s="8" t="s">
        <v>3446</v>
      </c>
      <c r="C122" s="57" t="s">
        <v>3447</v>
      </c>
      <c r="D122" s="54" t="s">
        <v>3448</v>
      </c>
      <c r="E122" s="6" t="s">
        <v>656</v>
      </c>
      <c r="F122" s="19">
        <v>838700</v>
      </c>
      <c r="G122" s="24">
        <v>842.14</v>
      </c>
      <c r="H122" s="24">
        <v>0.08</v>
      </c>
      <c r="I122" s="31">
        <v>7.5877189999999999</v>
      </c>
      <c r="J122" s="31"/>
      <c r="K122" s="35"/>
    </row>
    <row r="123" spans="2:11" x14ac:dyDescent="0.25">
      <c r="B123" s="8" t="s">
        <v>3449</v>
      </c>
      <c r="C123" s="57" t="s">
        <v>3450</v>
      </c>
      <c r="D123" s="54" t="s">
        <v>3451</v>
      </c>
      <c r="E123" s="6" t="s">
        <v>656</v>
      </c>
      <c r="F123" s="19">
        <v>560000</v>
      </c>
      <c r="G123" s="24">
        <v>570.13</v>
      </c>
      <c r="H123" s="24">
        <v>0.05</v>
      </c>
      <c r="I123" s="31">
        <v>7.5650200999999999</v>
      </c>
      <c r="J123" s="31"/>
      <c r="K123" s="35"/>
    </row>
    <row r="124" spans="2:11" x14ac:dyDescent="0.25">
      <c r="B124" s="8" t="s">
        <v>3452</v>
      </c>
      <c r="C124" s="57" t="s">
        <v>3453</v>
      </c>
      <c r="D124" s="54" t="s">
        <v>3454</v>
      </c>
      <c r="E124" s="6" t="s">
        <v>656</v>
      </c>
      <c r="F124" s="19">
        <v>500000</v>
      </c>
      <c r="G124" s="24">
        <v>512.99</v>
      </c>
      <c r="H124" s="24">
        <v>0.05</v>
      </c>
      <c r="I124" s="31">
        <v>7.5578279000000004</v>
      </c>
      <c r="J124" s="31"/>
      <c r="K124" s="35"/>
    </row>
    <row r="125" spans="2:11" x14ac:dyDescent="0.25">
      <c r="B125" s="8" t="s">
        <v>3455</v>
      </c>
      <c r="C125" s="57" t="s">
        <v>3456</v>
      </c>
      <c r="D125" s="54" t="s">
        <v>3457</v>
      </c>
      <c r="E125" s="6" t="s">
        <v>656</v>
      </c>
      <c r="F125" s="19">
        <v>500000</v>
      </c>
      <c r="G125" s="24">
        <v>511.22</v>
      </c>
      <c r="H125" s="24">
        <v>0.05</v>
      </c>
      <c r="I125" s="31">
        <v>7.5490648</v>
      </c>
      <c r="J125" s="31"/>
      <c r="K125" s="35"/>
    </row>
    <row r="126" spans="2:11" x14ac:dyDescent="0.25">
      <c r="B126" s="8" t="s">
        <v>3458</v>
      </c>
      <c r="C126" s="57" t="s">
        <v>3049</v>
      </c>
      <c r="D126" s="54" t="s">
        <v>3459</v>
      </c>
      <c r="E126" s="6" t="s">
        <v>656</v>
      </c>
      <c r="F126" s="19">
        <v>500000</v>
      </c>
      <c r="G126" s="24">
        <v>505.51</v>
      </c>
      <c r="H126" s="24">
        <v>0.05</v>
      </c>
      <c r="I126" s="31">
        <v>7.5806465999999997</v>
      </c>
      <c r="J126" s="31"/>
      <c r="K126" s="35"/>
    </row>
    <row r="127" spans="2:11" x14ac:dyDescent="0.25">
      <c r="B127" s="8" t="s">
        <v>3105</v>
      </c>
      <c r="C127" s="57" t="s">
        <v>3106</v>
      </c>
      <c r="D127" s="54" t="s">
        <v>3107</v>
      </c>
      <c r="E127" s="6" t="s">
        <v>656</v>
      </c>
      <c r="F127" s="19">
        <v>500000</v>
      </c>
      <c r="G127" s="24">
        <v>504.42</v>
      </c>
      <c r="H127" s="24">
        <v>0.05</v>
      </c>
      <c r="I127" s="31">
        <v>7.608295</v>
      </c>
      <c r="J127" s="31"/>
      <c r="K127" s="35"/>
    </row>
    <row r="128" spans="2:11" x14ac:dyDescent="0.25">
      <c r="B128" s="8" t="s">
        <v>3460</v>
      </c>
      <c r="C128" s="57" t="s">
        <v>3461</v>
      </c>
      <c r="D128" s="54" t="s">
        <v>3462</v>
      </c>
      <c r="E128" s="6" t="s">
        <v>656</v>
      </c>
      <c r="F128" s="19">
        <v>500000</v>
      </c>
      <c r="G128" s="24">
        <v>502.67</v>
      </c>
      <c r="H128" s="24">
        <v>0.05</v>
      </c>
      <c r="I128" s="31">
        <v>7.5934520000000001</v>
      </c>
      <c r="J128" s="31"/>
      <c r="K128" s="35"/>
    </row>
    <row r="129" spans="2:11" x14ac:dyDescent="0.25">
      <c r="B129" s="8" t="s">
        <v>3463</v>
      </c>
      <c r="C129" s="57" t="s">
        <v>3464</v>
      </c>
      <c r="D129" s="54" t="s">
        <v>3465</v>
      </c>
      <c r="E129" s="6" t="s">
        <v>656</v>
      </c>
      <c r="F129" s="19">
        <v>500000</v>
      </c>
      <c r="G129" s="24">
        <v>502.44</v>
      </c>
      <c r="H129" s="24">
        <v>0.05</v>
      </c>
      <c r="I129" s="31">
        <v>7.6139749999999999</v>
      </c>
      <c r="J129" s="31"/>
      <c r="K129" s="35"/>
    </row>
    <row r="130" spans="2:11" x14ac:dyDescent="0.25">
      <c r="B130" s="8" t="s">
        <v>2929</v>
      </c>
      <c r="C130" s="57" t="s">
        <v>2930</v>
      </c>
      <c r="D130" s="54" t="s">
        <v>2931</v>
      </c>
      <c r="E130" s="6" t="s">
        <v>656</v>
      </c>
      <c r="F130" s="19">
        <v>500000</v>
      </c>
      <c r="G130" s="24">
        <v>487.73</v>
      </c>
      <c r="H130" s="24">
        <v>0.05</v>
      </c>
      <c r="I130" s="31">
        <v>7.5144739999999999</v>
      </c>
      <c r="J130" s="31"/>
      <c r="K130" s="35"/>
    </row>
    <row r="131" spans="2:11" x14ac:dyDescent="0.25">
      <c r="B131" s="8" t="s">
        <v>3466</v>
      </c>
      <c r="C131" s="57" t="s">
        <v>3467</v>
      </c>
      <c r="D131" s="54" t="s">
        <v>3468</v>
      </c>
      <c r="E131" s="6" t="s">
        <v>656</v>
      </c>
      <c r="F131" s="19">
        <v>276000</v>
      </c>
      <c r="G131" s="24">
        <v>279.72000000000003</v>
      </c>
      <c r="H131" s="24">
        <v>0.03</v>
      </c>
      <c r="I131" s="31">
        <v>7.5614204000000003</v>
      </c>
      <c r="J131" s="31"/>
      <c r="K131" s="35"/>
    </row>
    <row r="132" spans="2:11" x14ac:dyDescent="0.25">
      <c r="B132" s="8" t="s">
        <v>3469</v>
      </c>
      <c r="C132" s="57" t="s">
        <v>3470</v>
      </c>
      <c r="D132" s="54" t="s">
        <v>3471</v>
      </c>
      <c r="E132" s="6" t="s">
        <v>656</v>
      </c>
      <c r="F132" s="19">
        <v>249800</v>
      </c>
      <c r="G132" s="24">
        <v>253.23</v>
      </c>
      <c r="H132" s="24">
        <v>0.02</v>
      </c>
      <c r="I132" s="31">
        <v>7.5387148000000002</v>
      </c>
      <c r="J132" s="31"/>
      <c r="K132" s="35"/>
    </row>
    <row r="133" spans="2:11" x14ac:dyDescent="0.25">
      <c r="B133" s="8" t="s">
        <v>3472</v>
      </c>
      <c r="C133" s="57" t="s">
        <v>3014</v>
      </c>
      <c r="D133" s="54" t="s">
        <v>3473</v>
      </c>
      <c r="E133" s="6" t="s">
        <v>656</v>
      </c>
      <c r="F133" s="19">
        <v>206300</v>
      </c>
      <c r="G133" s="24">
        <v>209.08</v>
      </c>
      <c r="H133" s="24">
        <v>0.02</v>
      </c>
      <c r="I133" s="31">
        <v>7.5517301000000003</v>
      </c>
      <c r="J133" s="31"/>
      <c r="K133" s="35"/>
    </row>
    <row r="134" spans="2:11" x14ac:dyDescent="0.25">
      <c r="C134" s="58" t="s">
        <v>39</v>
      </c>
      <c r="D134" s="54"/>
      <c r="E134" s="6"/>
      <c r="F134" s="19"/>
      <c r="G134" s="25">
        <v>567767.88</v>
      </c>
      <c r="H134" s="25">
        <v>54.49</v>
      </c>
      <c r="I134" s="31"/>
      <c r="J134" s="31"/>
      <c r="K134" s="35"/>
    </row>
    <row r="135" spans="2:11" x14ac:dyDescent="0.25">
      <c r="C135" s="57"/>
      <c r="D135" s="54"/>
      <c r="E135" s="6"/>
      <c r="F135" s="19"/>
      <c r="G135" s="24"/>
      <c r="H135" s="24"/>
      <c r="I135" s="31"/>
      <c r="J135" s="31"/>
      <c r="K135" s="35"/>
    </row>
    <row r="136" spans="2:11" x14ac:dyDescent="0.25">
      <c r="C136" s="58" t="s">
        <v>11</v>
      </c>
      <c r="D136" s="54"/>
      <c r="E136" s="6"/>
      <c r="F136" s="19"/>
      <c r="G136" s="24"/>
      <c r="H136" s="24"/>
      <c r="I136" s="31"/>
      <c r="J136" s="31"/>
      <c r="K136" s="35"/>
    </row>
    <row r="137" spans="2:11" x14ac:dyDescent="0.25">
      <c r="C137" s="57"/>
      <c r="D137" s="54"/>
      <c r="E137" s="6"/>
      <c r="F137" s="19"/>
      <c r="G137" s="24"/>
      <c r="H137" s="24"/>
      <c r="I137" s="31"/>
      <c r="J137" s="31"/>
      <c r="K137" s="35"/>
    </row>
    <row r="138" spans="2:11" x14ac:dyDescent="0.25">
      <c r="C138" s="58" t="s">
        <v>13</v>
      </c>
      <c r="D138" s="54"/>
      <c r="E138" s="6"/>
      <c r="F138" s="19"/>
      <c r="G138" s="24" t="s">
        <v>2</v>
      </c>
      <c r="H138" s="24" t="s">
        <v>2</v>
      </c>
      <c r="I138" s="31"/>
      <c r="J138" s="31"/>
      <c r="K138" s="35"/>
    </row>
    <row r="139" spans="2:11" x14ac:dyDescent="0.25">
      <c r="C139" s="57"/>
      <c r="D139" s="54"/>
      <c r="E139" s="6"/>
      <c r="F139" s="19"/>
      <c r="G139" s="24"/>
      <c r="H139" s="24"/>
      <c r="I139" s="31"/>
      <c r="J139" s="31"/>
      <c r="K139" s="35"/>
    </row>
    <row r="140" spans="2:11" x14ac:dyDescent="0.25">
      <c r="C140" s="58" t="s">
        <v>14</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15</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16</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17</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A148" s="10"/>
      <c r="B148" s="28"/>
      <c r="C148" s="58" t="s">
        <v>18</v>
      </c>
      <c r="D148" s="54"/>
      <c r="E148" s="6"/>
      <c r="F148" s="19"/>
      <c r="G148" s="24"/>
      <c r="H148" s="24"/>
      <c r="I148" s="31"/>
      <c r="J148" s="31"/>
      <c r="K148" s="35"/>
    </row>
    <row r="149" spans="1:11" x14ac:dyDescent="0.25">
      <c r="A149" s="28"/>
      <c r="B149" s="28"/>
      <c r="C149" s="58" t="s">
        <v>19</v>
      </c>
      <c r="D149" s="54"/>
      <c r="E149" s="6"/>
      <c r="F149" s="19"/>
      <c r="G149" s="24" t="s">
        <v>2</v>
      </c>
      <c r="H149" s="24" t="s">
        <v>2</v>
      </c>
      <c r="I149" s="31"/>
      <c r="J149" s="31"/>
      <c r="K149" s="35"/>
    </row>
    <row r="150" spans="1:11" x14ac:dyDescent="0.25">
      <c r="A150" s="28"/>
      <c r="B150" s="28"/>
      <c r="C150" s="58"/>
      <c r="D150" s="54"/>
      <c r="E150" s="6"/>
      <c r="F150" s="19"/>
      <c r="G150" s="24"/>
      <c r="H150" s="24"/>
      <c r="I150" s="31"/>
      <c r="J150" s="31"/>
      <c r="K150" s="35"/>
    </row>
    <row r="151" spans="1:11" x14ac:dyDescent="0.25">
      <c r="A151" s="28"/>
      <c r="B151" s="28"/>
      <c r="C151" s="58" t="s">
        <v>20</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21</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22</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C157" s="59" t="s">
        <v>23</v>
      </c>
      <c r="D157" s="54"/>
      <c r="E157" s="6"/>
      <c r="F157" s="19"/>
      <c r="G157" s="24"/>
      <c r="H157" s="24"/>
      <c r="I157" s="31"/>
      <c r="J157" s="31"/>
      <c r="K157" s="35"/>
    </row>
    <row r="158" spans="1:11" x14ac:dyDescent="0.25">
      <c r="B158" s="8" t="s">
        <v>37</v>
      </c>
      <c r="C158" s="57" t="s">
        <v>38</v>
      </c>
      <c r="D158" s="54"/>
      <c r="E158" s="6"/>
      <c r="F158" s="19"/>
      <c r="G158" s="24">
        <v>8934.7099999999991</v>
      </c>
      <c r="H158" s="24">
        <v>0.86</v>
      </c>
      <c r="I158" s="31"/>
      <c r="J158" s="31"/>
      <c r="K158" s="35"/>
    </row>
    <row r="159" spans="1:11" x14ac:dyDescent="0.25">
      <c r="C159" s="58" t="s">
        <v>39</v>
      </c>
      <c r="D159" s="54"/>
      <c r="E159" s="6"/>
      <c r="F159" s="19"/>
      <c r="G159" s="25">
        <v>8934.7099999999991</v>
      </c>
      <c r="H159" s="25">
        <v>0.86</v>
      </c>
      <c r="I159" s="31"/>
      <c r="J159" s="31"/>
      <c r="K159" s="35"/>
    </row>
    <row r="160" spans="1:11" x14ac:dyDescent="0.25">
      <c r="C160" s="57"/>
      <c r="D160" s="54"/>
      <c r="E160" s="6"/>
      <c r="F160" s="19"/>
      <c r="G160" s="24"/>
      <c r="H160" s="24"/>
      <c r="I160" s="31"/>
      <c r="J160" s="31"/>
      <c r="K160" s="35"/>
    </row>
    <row r="161" spans="1:54" x14ac:dyDescent="0.25">
      <c r="A161" s="10"/>
      <c r="B161" s="28"/>
      <c r="C161" s="58" t="s">
        <v>24</v>
      </c>
      <c r="D161" s="54"/>
      <c r="E161" s="6"/>
      <c r="F161" s="19"/>
      <c r="G161" s="24"/>
      <c r="H161" s="24"/>
      <c r="I161" s="31"/>
      <c r="J161" s="31"/>
      <c r="K161" s="35"/>
    </row>
    <row r="162" spans="1:54" s="2" customFormat="1" ht="13.5" x14ac:dyDescent="0.25">
      <c r="A162" s="28"/>
      <c r="B162" s="28"/>
      <c r="C162" s="57" t="s">
        <v>4705</v>
      </c>
      <c r="D162" s="54"/>
      <c r="E162" s="6"/>
      <c r="F162" s="19"/>
      <c r="G162" s="24" t="s">
        <v>2</v>
      </c>
      <c r="H162" s="24" t="s">
        <v>2</v>
      </c>
      <c r="I162" s="31"/>
      <c r="J162" s="31"/>
      <c r="K162" s="35"/>
      <c r="L162" s="3"/>
      <c r="AI162" s="3"/>
      <c r="AV162" s="3"/>
      <c r="AX162" s="3"/>
      <c r="BB162" s="3"/>
    </row>
    <row r="163" spans="1:54" x14ac:dyDescent="0.25">
      <c r="B163" s="8"/>
      <c r="C163" s="57" t="s">
        <v>40</v>
      </c>
      <c r="D163" s="54"/>
      <c r="E163" s="6"/>
      <c r="F163" s="19"/>
      <c r="G163" s="24">
        <v>24571.8</v>
      </c>
      <c r="H163" s="24">
        <v>2.33</v>
      </c>
      <c r="I163" s="31"/>
      <c r="J163" s="31"/>
      <c r="K163" s="35"/>
    </row>
    <row r="164" spans="1:54" x14ac:dyDescent="0.25">
      <c r="C164" s="58" t="s">
        <v>39</v>
      </c>
      <c r="D164" s="54"/>
      <c r="E164" s="6"/>
      <c r="F164" s="19"/>
      <c r="G164" s="25">
        <v>24571.8</v>
      </c>
      <c r="H164" s="25">
        <v>2.33</v>
      </c>
      <c r="I164" s="31"/>
      <c r="J164" s="31"/>
      <c r="K164" s="35"/>
    </row>
    <row r="165" spans="1:54" x14ac:dyDescent="0.25">
      <c r="C165" s="57"/>
      <c r="D165" s="54"/>
      <c r="E165" s="6"/>
      <c r="F165" s="19"/>
      <c r="G165" s="24"/>
      <c r="H165" s="24"/>
      <c r="I165" s="31"/>
      <c r="J165" s="31"/>
      <c r="K165" s="35"/>
    </row>
    <row r="166" spans="1:54" x14ac:dyDescent="0.25">
      <c r="C166" s="60" t="s">
        <v>41</v>
      </c>
      <c r="D166" s="55"/>
      <c r="E166" s="5"/>
      <c r="F166" s="20"/>
      <c r="G166" s="26">
        <v>1042005.99</v>
      </c>
      <c r="H166" s="26">
        <v>100</v>
      </c>
      <c r="I166" s="32"/>
      <c r="J166" s="32"/>
      <c r="K166" s="36"/>
    </row>
    <row r="169" spans="1:54" x14ac:dyDescent="0.25">
      <c r="C169" s="1" t="s">
        <v>42</v>
      </c>
    </row>
    <row r="170" spans="1:54" x14ac:dyDescent="0.25">
      <c r="C170" s="37" t="s">
        <v>43</v>
      </c>
      <c r="D170" s="37"/>
      <c r="E170" s="37"/>
      <c r="F170" s="37"/>
      <c r="G170" s="37"/>
      <c r="H170" s="37"/>
      <c r="I170" s="37"/>
      <c r="J170" s="37"/>
      <c r="K170" s="37"/>
    </row>
    <row r="171" spans="1:54" x14ac:dyDescent="0.25">
      <c r="C171" s="2" t="s">
        <v>44</v>
      </c>
    </row>
    <row r="172" spans="1:54" x14ac:dyDescent="0.25">
      <c r="C172" s="2" t="s">
        <v>45</v>
      </c>
    </row>
    <row r="173" spans="1:54" x14ac:dyDescent="0.25">
      <c r="C173" s="2" t="s">
        <v>46</v>
      </c>
    </row>
    <row r="174" spans="1:54" x14ac:dyDescent="0.25">
      <c r="C174" s="2" t="s">
        <v>47</v>
      </c>
    </row>
    <row r="176" spans="1:54" x14ac:dyDescent="0.25">
      <c r="C176" s="77" t="s">
        <v>4788</v>
      </c>
      <c r="E176" s="77" t="s">
        <v>4789</v>
      </c>
      <c r="F176" s="78"/>
    </row>
    <row r="177" spans="5:5" x14ac:dyDescent="0.25">
      <c r="E177" s="2" t="s">
        <v>4840</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
  <dimension ref="A1:IV72"/>
  <sheetViews>
    <sheetView showGridLines="0" zoomScale="90" zoomScaleNormal="90" workbookViewId="0">
      <pane ySplit="6" topLeftCell="A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1339</v>
      </c>
      <c r="J2" s="38" t="s">
        <v>4517</v>
      </c>
    </row>
    <row r="3" spans="1:54" ht="16.5" x14ac:dyDescent="0.3">
      <c r="C3" s="1" t="s">
        <v>26</v>
      </c>
      <c r="D3" s="21" t="s">
        <v>3474</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2307</v>
      </c>
      <c r="C38" s="57" t="s">
        <v>2308</v>
      </c>
      <c r="D38" s="54" t="s">
        <v>2309</v>
      </c>
      <c r="E38" s="6" t="s">
        <v>656</v>
      </c>
      <c r="F38" s="19">
        <v>2097000</v>
      </c>
      <c r="G38" s="24">
        <v>1763.09</v>
      </c>
      <c r="H38" s="24">
        <v>69.819999999999993</v>
      </c>
      <c r="I38" s="31">
        <v>7.3189031</v>
      </c>
      <c r="J38" s="31"/>
      <c r="K38" s="35"/>
    </row>
    <row r="39" spans="1:11" x14ac:dyDescent="0.25">
      <c r="B39" s="8" t="s">
        <v>3028</v>
      </c>
      <c r="C39" s="57" t="s">
        <v>3029</v>
      </c>
      <c r="D39" s="54" t="s">
        <v>3030</v>
      </c>
      <c r="E39" s="6" t="s">
        <v>656</v>
      </c>
      <c r="F39" s="19">
        <v>567200</v>
      </c>
      <c r="G39" s="24">
        <v>476.7</v>
      </c>
      <c r="H39" s="24">
        <v>18.88</v>
      </c>
      <c r="I39" s="31">
        <v>7.3189548000000002</v>
      </c>
      <c r="J39" s="31"/>
      <c r="K39" s="35"/>
    </row>
    <row r="40" spans="1:11" x14ac:dyDescent="0.25">
      <c r="B40" s="8" t="s">
        <v>2944</v>
      </c>
      <c r="C40" s="57" t="s">
        <v>2945</v>
      </c>
      <c r="D40" s="54" t="s">
        <v>2946</v>
      </c>
      <c r="E40" s="6" t="s">
        <v>656</v>
      </c>
      <c r="F40" s="19">
        <v>309900</v>
      </c>
      <c r="G40" s="24">
        <v>265.23</v>
      </c>
      <c r="H40" s="24">
        <v>10.5</v>
      </c>
      <c r="I40" s="31">
        <v>7.3125220999999998</v>
      </c>
      <c r="J40" s="31"/>
      <c r="K40" s="35"/>
    </row>
    <row r="41" spans="1:11" x14ac:dyDescent="0.25">
      <c r="C41" s="58" t="s">
        <v>39</v>
      </c>
      <c r="D41" s="54"/>
      <c r="E41" s="6"/>
      <c r="F41" s="19"/>
      <c r="G41" s="25">
        <v>2505.02</v>
      </c>
      <c r="H41" s="25">
        <v>99.2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10.44</v>
      </c>
      <c r="H53" s="24">
        <v>0.41</v>
      </c>
      <c r="I53" s="31"/>
      <c r="J53" s="31"/>
      <c r="K53" s="35"/>
    </row>
    <row r="54" spans="1:54" x14ac:dyDescent="0.25">
      <c r="C54" s="58" t="s">
        <v>39</v>
      </c>
      <c r="D54" s="54"/>
      <c r="E54" s="6"/>
      <c r="F54" s="19"/>
      <c r="G54" s="25">
        <v>10.44</v>
      </c>
      <c r="H54" s="25">
        <v>0.41</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4705</v>
      </c>
      <c r="D57" s="54"/>
      <c r="E57" s="6"/>
      <c r="F57" s="19"/>
      <c r="G57" s="24" t="s">
        <v>2</v>
      </c>
      <c r="H57" s="24" t="s">
        <v>2</v>
      </c>
      <c r="I57" s="31"/>
      <c r="J57" s="31"/>
      <c r="K57" s="35"/>
      <c r="L57" s="3"/>
      <c r="AI57" s="3"/>
      <c r="AV57" s="3"/>
      <c r="AX57" s="3"/>
      <c r="BB57" s="3"/>
    </row>
    <row r="58" spans="1:54" x14ac:dyDescent="0.25">
      <c r="B58" s="8"/>
      <c r="C58" s="57" t="s">
        <v>40</v>
      </c>
      <c r="D58" s="54"/>
      <c r="E58" s="6"/>
      <c r="F58" s="19"/>
      <c r="G58" s="24">
        <v>9.8800000000000008</v>
      </c>
      <c r="H58" s="24">
        <v>0.39</v>
      </c>
      <c r="I58" s="31"/>
      <c r="J58" s="31"/>
      <c r="K58" s="35"/>
    </row>
    <row r="59" spans="1:54" x14ac:dyDescent="0.25">
      <c r="C59" s="58" t="s">
        <v>39</v>
      </c>
      <c r="D59" s="54"/>
      <c r="E59" s="6"/>
      <c r="F59" s="19"/>
      <c r="G59" s="25">
        <v>9.8800000000000008</v>
      </c>
      <c r="H59" s="25">
        <v>0.39</v>
      </c>
      <c r="I59" s="31"/>
      <c r="J59" s="31"/>
      <c r="K59" s="35"/>
    </row>
    <row r="60" spans="1:54" x14ac:dyDescent="0.25">
      <c r="C60" s="57"/>
      <c r="D60" s="54"/>
      <c r="E60" s="6"/>
      <c r="F60" s="19"/>
      <c r="G60" s="24"/>
      <c r="H60" s="24"/>
      <c r="I60" s="31"/>
      <c r="J60" s="31"/>
      <c r="K60" s="35"/>
    </row>
    <row r="61" spans="1:54" x14ac:dyDescent="0.25">
      <c r="C61" s="60" t="s">
        <v>41</v>
      </c>
      <c r="D61" s="55"/>
      <c r="E61" s="5"/>
      <c r="F61" s="20"/>
      <c r="G61" s="26">
        <v>2525.34</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77" t="s">
        <v>4788</v>
      </c>
      <c r="E71" s="77" t="s">
        <v>4789</v>
      </c>
      <c r="F71" s="78"/>
    </row>
    <row r="72" spans="3:11" x14ac:dyDescent="0.25">
      <c r="E72" s="2" t="s">
        <v>4838</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dimension ref="A1:IV81"/>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3475</v>
      </c>
      <c r="J2" s="38" t="s">
        <v>4517</v>
      </c>
    </row>
    <row r="3" spans="1:54" ht="16.5" x14ac:dyDescent="0.3">
      <c r="C3" s="1" t="s">
        <v>26</v>
      </c>
      <c r="D3" s="21" t="s">
        <v>3476</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3477</v>
      </c>
      <c r="C26" s="57" t="s">
        <v>3478</v>
      </c>
      <c r="D26" s="54" t="s">
        <v>3479</v>
      </c>
      <c r="E26" s="6" t="s">
        <v>656</v>
      </c>
      <c r="F26" s="19">
        <v>7500000</v>
      </c>
      <c r="G26" s="24">
        <v>7588.82</v>
      </c>
      <c r="H26" s="24">
        <v>34.22</v>
      </c>
      <c r="I26" s="31">
        <v>7.5699107999999997</v>
      </c>
      <c r="J26" s="31"/>
      <c r="K26" s="35"/>
    </row>
    <row r="27" spans="1:11" x14ac:dyDescent="0.25">
      <c r="B27" s="8" t="s">
        <v>3480</v>
      </c>
      <c r="C27" s="57" t="s">
        <v>3481</v>
      </c>
      <c r="D27" s="54" t="s">
        <v>3482</v>
      </c>
      <c r="E27" s="6" t="s">
        <v>656</v>
      </c>
      <c r="F27" s="19">
        <v>5000000</v>
      </c>
      <c r="G27" s="24">
        <v>5059.97</v>
      </c>
      <c r="H27" s="24">
        <v>22.82</v>
      </c>
      <c r="I27" s="31">
        <v>7.5849130000000002</v>
      </c>
      <c r="J27" s="31"/>
      <c r="K27" s="35"/>
    </row>
    <row r="28" spans="1:11" x14ac:dyDescent="0.25">
      <c r="B28" s="8" t="s">
        <v>3483</v>
      </c>
      <c r="C28" s="57" t="s">
        <v>3484</v>
      </c>
      <c r="D28" s="54" t="s">
        <v>3485</v>
      </c>
      <c r="E28" s="6" t="s">
        <v>656</v>
      </c>
      <c r="F28" s="19">
        <v>2000000</v>
      </c>
      <c r="G28" s="24">
        <v>2009.5</v>
      </c>
      <c r="H28" s="24">
        <v>9.06</v>
      </c>
      <c r="I28" s="31">
        <v>7.5849130000000002</v>
      </c>
      <c r="J28" s="31"/>
      <c r="K28" s="35"/>
    </row>
    <row r="29" spans="1:11" x14ac:dyDescent="0.25">
      <c r="B29" s="8" t="s">
        <v>3486</v>
      </c>
      <c r="C29" s="57" t="s">
        <v>3487</v>
      </c>
      <c r="D29" s="54" t="s">
        <v>3488</v>
      </c>
      <c r="E29" s="6" t="s">
        <v>656</v>
      </c>
      <c r="F29" s="19">
        <v>1000000</v>
      </c>
      <c r="G29" s="24">
        <v>1004.93</v>
      </c>
      <c r="H29" s="24">
        <v>4.53</v>
      </c>
      <c r="I29" s="31">
        <v>7.5784164000000001</v>
      </c>
      <c r="J29" s="31"/>
      <c r="K29" s="35"/>
    </row>
    <row r="30" spans="1:11" x14ac:dyDescent="0.25">
      <c r="B30" s="8" t="s">
        <v>3489</v>
      </c>
      <c r="C30" s="57" t="s">
        <v>3490</v>
      </c>
      <c r="D30" s="54" t="s">
        <v>3491</v>
      </c>
      <c r="E30" s="6" t="s">
        <v>656</v>
      </c>
      <c r="F30" s="19">
        <v>1000000</v>
      </c>
      <c r="G30" s="24">
        <v>1004.51</v>
      </c>
      <c r="H30" s="24">
        <v>4.53</v>
      </c>
      <c r="I30" s="31">
        <v>7.5835125999999997</v>
      </c>
      <c r="J30" s="31"/>
      <c r="K30" s="35"/>
    </row>
    <row r="31" spans="1:11" x14ac:dyDescent="0.25">
      <c r="C31" s="58" t="s">
        <v>39</v>
      </c>
      <c r="D31" s="54"/>
      <c r="E31" s="6"/>
      <c r="F31" s="19"/>
      <c r="G31" s="25">
        <v>16667.73</v>
      </c>
      <c r="H31" s="25">
        <v>75.16</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3254</v>
      </c>
      <c r="C43" s="57" t="s">
        <v>3255</v>
      </c>
      <c r="D43" s="54" t="s">
        <v>3256</v>
      </c>
      <c r="E43" s="6" t="s">
        <v>656</v>
      </c>
      <c r="F43" s="19">
        <v>2097000</v>
      </c>
      <c r="G43" s="24">
        <v>1700.88</v>
      </c>
      <c r="H43" s="24">
        <v>7.67</v>
      </c>
      <c r="I43" s="31">
        <v>7.3411669000000002</v>
      </c>
      <c r="J43" s="31"/>
      <c r="K43" s="35"/>
    </row>
    <row r="44" spans="1:11" x14ac:dyDescent="0.25">
      <c r="B44" s="8" t="s">
        <v>3492</v>
      </c>
      <c r="C44" s="57" t="s">
        <v>3493</v>
      </c>
      <c r="D44" s="54" t="s">
        <v>3494</v>
      </c>
      <c r="E44" s="6" t="s">
        <v>656</v>
      </c>
      <c r="F44" s="19">
        <v>1521000</v>
      </c>
      <c r="G44" s="24">
        <v>1218.3699999999999</v>
      </c>
      <c r="H44" s="24">
        <v>5.49</v>
      </c>
      <c r="I44" s="31">
        <v>7.3173674000000002</v>
      </c>
      <c r="J44" s="31"/>
      <c r="K44" s="35"/>
    </row>
    <row r="45" spans="1:11" x14ac:dyDescent="0.25">
      <c r="B45" s="8" t="s">
        <v>3495</v>
      </c>
      <c r="C45" s="57" t="s">
        <v>3496</v>
      </c>
      <c r="D45" s="54" t="s">
        <v>3497</v>
      </c>
      <c r="E45" s="6" t="s">
        <v>656</v>
      </c>
      <c r="F45" s="19">
        <v>1241000</v>
      </c>
      <c r="G45" s="24">
        <v>988.79</v>
      </c>
      <c r="H45" s="24">
        <v>4.46</v>
      </c>
      <c r="I45" s="31">
        <v>7.3187132999999998</v>
      </c>
      <c r="J45" s="31"/>
      <c r="K45" s="35"/>
    </row>
    <row r="46" spans="1:11" x14ac:dyDescent="0.25">
      <c r="B46" s="8" t="s">
        <v>3282</v>
      </c>
      <c r="C46" s="57" t="s">
        <v>3283</v>
      </c>
      <c r="D46" s="54" t="s">
        <v>3284</v>
      </c>
      <c r="E46" s="6" t="s">
        <v>656</v>
      </c>
      <c r="F46" s="19">
        <v>720000</v>
      </c>
      <c r="G46" s="24">
        <v>583.53</v>
      </c>
      <c r="H46" s="24">
        <v>2.63</v>
      </c>
      <c r="I46" s="31">
        <v>7.3412704</v>
      </c>
      <c r="J46" s="31"/>
      <c r="K46" s="35"/>
    </row>
    <row r="47" spans="1:11" x14ac:dyDescent="0.25">
      <c r="B47" s="8" t="s">
        <v>3188</v>
      </c>
      <c r="C47" s="57" t="s">
        <v>3189</v>
      </c>
      <c r="D47" s="54" t="s">
        <v>3190</v>
      </c>
      <c r="E47" s="6" t="s">
        <v>656</v>
      </c>
      <c r="F47" s="19">
        <v>306700</v>
      </c>
      <c r="G47" s="24">
        <v>280.13</v>
      </c>
      <c r="H47" s="24">
        <v>1.26</v>
      </c>
      <c r="I47" s="31">
        <v>7.3328407999999996</v>
      </c>
      <c r="J47" s="31"/>
      <c r="K47" s="35"/>
    </row>
    <row r="48" spans="1:11" x14ac:dyDescent="0.25">
      <c r="B48" s="8" t="s">
        <v>1033</v>
      </c>
      <c r="C48" s="57" t="s">
        <v>1034</v>
      </c>
      <c r="D48" s="54" t="s">
        <v>1035</v>
      </c>
      <c r="E48" s="6" t="s">
        <v>656</v>
      </c>
      <c r="F48" s="19">
        <v>171900</v>
      </c>
      <c r="G48" s="24">
        <v>139.4</v>
      </c>
      <c r="H48" s="24">
        <v>0.63</v>
      </c>
      <c r="I48" s="31">
        <v>7.3411669000000002</v>
      </c>
      <c r="J48" s="31"/>
      <c r="K48" s="35"/>
    </row>
    <row r="49" spans="1:11" x14ac:dyDescent="0.25">
      <c r="B49" s="8" t="s">
        <v>3498</v>
      </c>
      <c r="C49" s="57" t="s">
        <v>3499</v>
      </c>
      <c r="D49" s="54" t="s">
        <v>3500</v>
      </c>
      <c r="E49" s="6" t="s">
        <v>656</v>
      </c>
      <c r="F49" s="19">
        <v>170000</v>
      </c>
      <c r="G49" s="24">
        <v>135.63999999999999</v>
      </c>
      <c r="H49" s="24">
        <v>0.61</v>
      </c>
      <c r="I49" s="31">
        <v>7.3184027</v>
      </c>
      <c r="J49" s="31"/>
      <c r="K49" s="35"/>
    </row>
    <row r="50" spans="1:11" x14ac:dyDescent="0.25">
      <c r="C50" s="58" t="s">
        <v>39</v>
      </c>
      <c r="D50" s="54"/>
      <c r="E50" s="6"/>
      <c r="F50" s="19"/>
      <c r="G50" s="25">
        <v>5046.74</v>
      </c>
      <c r="H50" s="25">
        <v>22.75</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77.09</v>
      </c>
      <c r="H62" s="24">
        <v>0.35</v>
      </c>
      <c r="I62" s="31"/>
      <c r="J62" s="31"/>
      <c r="K62" s="35"/>
    </row>
    <row r="63" spans="1:11" x14ac:dyDescent="0.25">
      <c r="C63" s="58" t="s">
        <v>39</v>
      </c>
      <c r="D63" s="54"/>
      <c r="E63" s="6"/>
      <c r="F63" s="19"/>
      <c r="G63" s="25">
        <v>77.09</v>
      </c>
      <c r="H63" s="25">
        <v>0.35</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4705</v>
      </c>
      <c r="D66" s="54"/>
      <c r="E66" s="6"/>
      <c r="F66" s="19"/>
      <c r="G66" s="24" t="s">
        <v>2</v>
      </c>
      <c r="H66" s="24" t="s">
        <v>2</v>
      </c>
      <c r="I66" s="31"/>
      <c r="J66" s="31"/>
      <c r="K66" s="35"/>
      <c r="L66" s="3"/>
      <c r="AI66" s="3"/>
      <c r="AV66" s="3"/>
      <c r="AX66" s="3"/>
      <c r="BB66" s="3"/>
    </row>
    <row r="67" spans="1:54" x14ac:dyDescent="0.25">
      <c r="B67" s="8"/>
      <c r="C67" s="57" t="s">
        <v>40</v>
      </c>
      <c r="D67" s="54"/>
      <c r="E67" s="6"/>
      <c r="F67" s="19"/>
      <c r="G67" s="24">
        <v>386.62</v>
      </c>
      <c r="H67" s="24">
        <v>1.74</v>
      </c>
      <c r="I67" s="31"/>
      <c r="J67" s="31"/>
      <c r="K67" s="35"/>
    </row>
    <row r="68" spans="1:54" x14ac:dyDescent="0.25">
      <c r="C68" s="58" t="s">
        <v>39</v>
      </c>
      <c r="D68" s="54"/>
      <c r="E68" s="6"/>
      <c r="F68" s="19"/>
      <c r="G68" s="25">
        <v>386.62</v>
      </c>
      <c r="H68" s="25">
        <v>1.74</v>
      </c>
      <c r="I68" s="31"/>
      <c r="J68" s="31"/>
      <c r="K68" s="35"/>
    </row>
    <row r="69" spans="1:54" x14ac:dyDescent="0.25">
      <c r="C69" s="57"/>
      <c r="D69" s="54"/>
      <c r="E69" s="6"/>
      <c r="F69" s="19"/>
      <c r="G69" s="24"/>
      <c r="H69" s="24"/>
      <c r="I69" s="31"/>
      <c r="J69" s="31"/>
      <c r="K69" s="35"/>
    </row>
    <row r="70" spans="1:54" x14ac:dyDescent="0.25">
      <c r="C70" s="60" t="s">
        <v>41</v>
      </c>
      <c r="D70" s="55"/>
      <c r="E70" s="5"/>
      <c r="F70" s="20"/>
      <c r="G70" s="26">
        <v>22178.18</v>
      </c>
      <c r="H70" s="26">
        <v>99.999999999999986</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77" t="s">
        <v>4788</v>
      </c>
      <c r="E80" s="77" t="s">
        <v>4789</v>
      </c>
      <c r="F80" s="78"/>
    </row>
    <row r="81" spans="5:5" x14ac:dyDescent="0.25">
      <c r="E81" s="2" t="s">
        <v>4838</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
  <dimension ref="A1:IV112"/>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3501</v>
      </c>
      <c r="J2" s="38" t="s">
        <v>4517</v>
      </c>
    </row>
    <row r="3" spans="1:54" ht="16.5" x14ac:dyDescent="0.3">
      <c r="C3" s="1" t="s">
        <v>26</v>
      </c>
      <c r="D3" s="21" t="s">
        <v>3502</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75</v>
      </c>
      <c r="C10" s="57" t="s">
        <v>76</v>
      </c>
      <c r="D10" s="54" t="s">
        <v>77</v>
      </c>
      <c r="E10" s="6" t="s">
        <v>78</v>
      </c>
      <c r="F10" s="19">
        <v>4100000</v>
      </c>
      <c r="G10" s="24">
        <v>83057.8</v>
      </c>
      <c r="H10" s="24">
        <v>5.82</v>
      </c>
      <c r="I10" s="31"/>
      <c r="J10" s="31"/>
      <c r="K10" s="35"/>
    </row>
    <row r="11" spans="1:54" x14ac:dyDescent="0.25">
      <c r="B11" s="8" t="s">
        <v>61</v>
      </c>
      <c r="C11" s="57" t="s">
        <v>62</v>
      </c>
      <c r="D11" s="54" t="s">
        <v>63</v>
      </c>
      <c r="E11" s="6" t="s">
        <v>53</v>
      </c>
      <c r="F11" s="19">
        <v>7000000</v>
      </c>
      <c r="G11" s="24">
        <v>69762</v>
      </c>
      <c r="H11" s="24">
        <v>4.8899999999999997</v>
      </c>
      <c r="I11" s="31"/>
      <c r="J11" s="31"/>
      <c r="K11" s="35"/>
    </row>
    <row r="12" spans="1:54" x14ac:dyDescent="0.25">
      <c r="B12" s="8" t="s">
        <v>910</v>
      </c>
      <c r="C12" s="57" t="s">
        <v>911</v>
      </c>
      <c r="D12" s="54" t="s">
        <v>912</v>
      </c>
      <c r="E12" s="6" t="s">
        <v>116</v>
      </c>
      <c r="F12" s="19">
        <v>7013709</v>
      </c>
      <c r="G12" s="24">
        <v>57849.07</v>
      </c>
      <c r="H12" s="24">
        <v>4.05</v>
      </c>
      <c r="I12" s="31"/>
      <c r="J12" s="31"/>
      <c r="K12" s="35"/>
    </row>
    <row r="13" spans="1:54" x14ac:dyDescent="0.25">
      <c r="B13" s="8" t="s">
        <v>543</v>
      </c>
      <c r="C13" s="57" t="s">
        <v>544</v>
      </c>
      <c r="D13" s="54" t="s">
        <v>545</v>
      </c>
      <c r="E13" s="6" t="s">
        <v>190</v>
      </c>
      <c r="F13" s="19">
        <v>1900000</v>
      </c>
      <c r="G13" s="24">
        <v>56374.9</v>
      </c>
      <c r="H13" s="24">
        <v>3.95</v>
      </c>
      <c r="I13" s="31"/>
      <c r="J13" s="31"/>
      <c r="K13" s="35"/>
    </row>
    <row r="14" spans="1:54" x14ac:dyDescent="0.25">
      <c r="B14" s="8" t="s">
        <v>105</v>
      </c>
      <c r="C14" s="57" t="s">
        <v>106</v>
      </c>
      <c r="D14" s="54" t="s">
        <v>107</v>
      </c>
      <c r="E14" s="6" t="s">
        <v>108</v>
      </c>
      <c r="F14" s="19">
        <v>9000000</v>
      </c>
      <c r="G14" s="24">
        <v>55336.5</v>
      </c>
      <c r="H14" s="24">
        <v>3.88</v>
      </c>
      <c r="I14" s="31"/>
      <c r="J14" s="31"/>
      <c r="K14" s="35"/>
    </row>
    <row r="15" spans="1:54" x14ac:dyDescent="0.25">
      <c r="B15" s="8" t="s">
        <v>540</v>
      </c>
      <c r="C15" s="57" t="s">
        <v>541</v>
      </c>
      <c r="D15" s="54" t="s">
        <v>542</v>
      </c>
      <c r="E15" s="6" t="s">
        <v>96</v>
      </c>
      <c r="F15" s="19">
        <v>700000</v>
      </c>
      <c r="G15" s="24">
        <v>51294.25</v>
      </c>
      <c r="H15" s="24">
        <v>3.59</v>
      </c>
      <c r="I15" s="31"/>
      <c r="J15" s="31"/>
      <c r="K15" s="35"/>
    </row>
    <row r="16" spans="1:54" x14ac:dyDescent="0.25">
      <c r="B16" s="8" t="s">
        <v>132</v>
      </c>
      <c r="C16" s="57" t="s">
        <v>133</v>
      </c>
      <c r="D16" s="54" t="s">
        <v>134</v>
      </c>
      <c r="E16" s="6" t="s">
        <v>135</v>
      </c>
      <c r="F16" s="19">
        <v>1300000</v>
      </c>
      <c r="G16" s="24">
        <v>50750.7</v>
      </c>
      <c r="H16" s="24">
        <v>3.56</v>
      </c>
      <c r="I16" s="31"/>
      <c r="J16" s="31"/>
      <c r="K16" s="35"/>
    </row>
    <row r="17" spans="2:11" x14ac:dyDescent="0.25">
      <c r="B17" s="8" t="s">
        <v>252</v>
      </c>
      <c r="C17" s="57" t="s">
        <v>253</v>
      </c>
      <c r="D17" s="54" t="s">
        <v>254</v>
      </c>
      <c r="E17" s="6" t="s">
        <v>255</v>
      </c>
      <c r="F17" s="19">
        <v>4900000</v>
      </c>
      <c r="G17" s="24">
        <v>50577.8</v>
      </c>
      <c r="H17" s="24">
        <v>3.54</v>
      </c>
      <c r="I17" s="31"/>
      <c r="J17" s="31"/>
      <c r="K17" s="35"/>
    </row>
    <row r="18" spans="2:11" x14ac:dyDescent="0.25">
      <c r="B18" s="8" t="s">
        <v>198</v>
      </c>
      <c r="C18" s="57" t="s">
        <v>199</v>
      </c>
      <c r="D18" s="54" t="s">
        <v>200</v>
      </c>
      <c r="E18" s="6" t="s">
        <v>96</v>
      </c>
      <c r="F18" s="19">
        <v>3300000</v>
      </c>
      <c r="G18" s="24">
        <v>48717.9</v>
      </c>
      <c r="H18" s="24">
        <v>3.41</v>
      </c>
      <c r="I18" s="31"/>
      <c r="J18" s="31"/>
      <c r="K18" s="35"/>
    </row>
    <row r="19" spans="2:11" x14ac:dyDescent="0.25">
      <c r="B19" s="8" t="s">
        <v>315</v>
      </c>
      <c r="C19" s="57" t="s">
        <v>316</v>
      </c>
      <c r="D19" s="54" t="s">
        <v>317</v>
      </c>
      <c r="E19" s="6" t="s">
        <v>318</v>
      </c>
      <c r="F19" s="19">
        <v>2700000</v>
      </c>
      <c r="G19" s="24">
        <v>48199.05</v>
      </c>
      <c r="H19" s="24">
        <v>3.38</v>
      </c>
      <c r="I19" s="31"/>
      <c r="J19" s="31"/>
      <c r="K19" s="35"/>
    </row>
    <row r="20" spans="2:11" x14ac:dyDescent="0.25">
      <c r="B20" s="8" t="s">
        <v>83</v>
      </c>
      <c r="C20" s="57" t="s">
        <v>84</v>
      </c>
      <c r="D20" s="54" t="s">
        <v>85</v>
      </c>
      <c r="E20" s="6" t="s">
        <v>53</v>
      </c>
      <c r="F20" s="19">
        <v>7000000</v>
      </c>
      <c r="G20" s="24">
        <v>44943.5</v>
      </c>
      <c r="H20" s="24">
        <v>3.15</v>
      </c>
      <c r="I20" s="31"/>
      <c r="J20" s="31"/>
      <c r="K20" s="35"/>
    </row>
    <row r="21" spans="2:11" x14ac:dyDescent="0.25">
      <c r="B21" s="8" t="s">
        <v>312</v>
      </c>
      <c r="C21" s="57" t="s">
        <v>313</v>
      </c>
      <c r="D21" s="54" t="s">
        <v>314</v>
      </c>
      <c r="E21" s="6" t="s">
        <v>104</v>
      </c>
      <c r="F21" s="19">
        <v>4550269</v>
      </c>
      <c r="G21" s="24">
        <v>43091.05</v>
      </c>
      <c r="H21" s="24">
        <v>3.02</v>
      </c>
      <c r="I21" s="31"/>
      <c r="J21" s="31"/>
      <c r="K21" s="35"/>
    </row>
    <row r="22" spans="2:11" x14ac:dyDescent="0.25">
      <c r="B22" s="8" t="s">
        <v>846</v>
      </c>
      <c r="C22" s="57" t="s">
        <v>847</v>
      </c>
      <c r="D22" s="54" t="s">
        <v>848</v>
      </c>
      <c r="E22" s="6" t="s">
        <v>225</v>
      </c>
      <c r="F22" s="19">
        <v>2099642</v>
      </c>
      <c r="G22" s="24">
        <v>41556.11</v>
      </c>
      <c r="H22" s="24">
        <v>2.91</v>
      </c>
      <c r="I22" s="31"/>
      <c r="J22" s="31"/>
      <c r="K22" s="35"/>
    </row>
    <row r="23" spans="2:11" x14ac:dyDescent="0.25">
      <c r="B23" s="8" t="s">
        <v>163</v>
      </c>
      <c r="C23" s="57" t="s">
        <v>164</v>
      </c>
      <c r="D23" s="54" t="s">
        <v>165</v>
      </c>
      <c r="E23" s="6" t="s">
        <v>166</v>
      </c>
      <c r="F23" s="19">
        <v>2470000</v>
      </c>
      <c r="G23" s="24">
        <v>40978.54</v>
      </c>
      <c r="H23" s="24">
        <v>2.87</v>
      </c>
      <c r="I23" s="31"/>
      <c r="J23" s="31"/>
      <c r="K23" s="35"/>
    </row>
    <row r="24" spans="2:11" x14ac:dyDescent="0.25">
      <c r="B24" s="8" t="s">
        <v>919</v>
      </c>
      <c r="C24" s="57" t="s">
        <v>920</v>
      </c>
      <c r="D24" s="54" t="s">
        <v>921</v>
      </c>
      <c r="E24" s="6" t="s">
        <v>100</v>
      </c>
      <c r="F24" s="19">
        <v>3500000</v>
      </c>
      <c r="G24" s="24">
        <v>38969</v>
      </c>
      <c r="H24" s="24">
        <v>2.73</v>
      </c>
      <c r="I24" s="31"/>
      <c r="J24" s="31"/>
      <c r="K24" s="35"/>
    </row>
    <row r="25" spans="2:11" x14ac:dyDescent="0.25">
      <c r="B25" s="8" t="s">
        <v>287</v>
      </c>
      <c r="C25" s="57" t="s">
        <v>288</v>
      </c>
      <c r="D25" s="54" t="s">
        <v>289</v>
      </c>
      <c r="E25" s="6" t="s">
        <v>290</v>
      </c>
      <c r="F25" s="19">
        <v>3864407</v>
      </c>
      <c r="G25" s="24">
        <v>36087.760000000002</v>
      </c>
      <c r="H25" s="24">
        <v>2.5299999999999998</v>
      </c>
      <c r="I25" s="31"/>
      <c r="J25" s="31"/>
      <c r="K25" s="35"/>
    </row>
    <row r="26" spans="2:11" x14ac:dyDescent="0.25">
      <c r="B26" s="8" t="s">
        <v>153</v>
      </c>
      <c r="C26" s="57" t="s">
        <v>154</v>
      </c>
      <c r="D26" s="54" t="s">
        <v>155</v>
      </c>
      <c r="E26" s="6" t="s">
        <v>156</v>
      </c>
      <c r="F26" s="19">
        <v>6180219</v>
      </c>
      <c r="G26" s="24">
        <v>34921.33</v>
      </c>
      <c r="H26" s="24">
        <v>2.4500000000000002</v>
      </c>
      <c r="I26" s="31"/>
      <c r="J26" s="31"/>
      <c r="K26" s="35"/>
    </row>
    <row r="27" spans="2:11" x14ac:dyDescent="0.25">
      <c r="B27" s="8" t="s">
        <v>763</v>
      </c>
      <c r="C27" s="57" t="s">
        <v>764</v>
      </c>
      <c r="D27" s="54" t="s">
        <v>765</v>
      </c>
      <c r="E27" s="6" t="s">
        <v>128</v>
      </c>
      <c r="F27" s="19">
        <v>3073757</v>
      </c>
      <c r="G27" s="24">
        <v>34364.6</v>
      </c>
      <c r="H27" s="24">
        <v>2.41</v>
      </c>
      <c r="I27" s="31"/>
      <c r="J27" s="31"/>
      <c r="K27" s="35"/>
    </row>
    <row r="28" spans="2:11" x14ac:dyDescent="0.25">
      <c r="B28" s="8" t="s">
        <v>1588</v>
      </c>
      <c r="C28" s="57" t="s">
        <v>1589</v>
      </c>
      <c r="D28" s="54" t="s">
        <v>1590</v>
      </c>
      <c r="E28" s="6" t="s">
        <v>96</v>
      </c>
      <c r="F28" s="19">
        <v>10675139</v>
      </c>
      <c r="G28" s="24">
        <v>34133.760000000002</v>
      </c>
      <c r="H28" s="24">
        <v>2.39</v>
      </c>
      <c r="I28" s="31"/>
      <c r="J28" s="31"/>
      <c r="K28" s="35"/>
    </row>
    <row r="29" spans="2:11" x14ac:dyDescent="0.25">
      <c r="B29" s="8" t="s">
        <v>775</v>
      </c>
      <c r="C29" s="57" t="s">
        <v>776</v>
      </c>
      <c r="D29" s="54" t="s">
        <v>777</v>
      </c>
      <c r="E29" s="6" t="s">
        <v>104</v>
      </c>
      <c r="F29" s="19">
        <v>4576059</v>
      </c>
      <c r="G29" s="24">
        <v>33922.33</v>
      </c>
      <c r="H29" s="24">
        <v>2.38</v>
      </c>
      <c r="I29" s="31"/>
      <c r="J29" s="31"/>
      <c r="K29" s="35"/>
    </row>
    <row r="30" spans="2:11" x14ac:dyDescent="0.25">
      <c r="B30" s="8" t="s">
        <v>54</v>
      </c>
      <c r="C30" s="57" t="s">
        <v>55</v>
      </c>
      <c r="D30" s="54" t="s">
        <v>56</v>
      </c>
      <c r="E30" s="6" t="s">
        <v>57</v>
      </c>
      <c r="F30" s="19">
        <v>2100000</v>
      </c>
      <c r="G30" s="24">
        <v>32400.9</v>
      </c>
      <c r="H30" s="24">
        <v>2.27</v>
      </c>
      <c r="I30" s="31"/>
      <c r="J30" s="31"/>
      <c r="K30" s="35"/>
    </row>
    <row r="31" spans="2:11" x14ac:dyDescent="0.25">
      <c r="B31" s="8" t="s">
        <v>1880</v>
      </c>
      <c r="C31" s="57" t="s">
        <v>1881</v>
      </c>
      <c r="D31" s="54" t="s">
        <v>1882</v>
      </c>
      <c r="E31" s="6" t="s">
        <v>443</v>
      </c>
      <c r="F31" s="19">
        <v>47668663</v>
      </c>
      <c r="G31" s="24">
        <v>32343.19</v>
      </c>
      <c r="H31" s="24">
        <v>2.27</v>
      </c>
      <c r="I31" s="31"/>
      <c r="J31" s="31"/>
      <c r="K31" s="35"/>
    </row>
    <row r="32" spans="2:11" x14ac:dyDescent="0.25">
      <c r="B32" s="8" t="s">
        <v>109</v>
      </c>
      <c r="C32" s="57" t="s">
        <v>110</v>
      </c>
      <c r="D32" s="54" t="s">
        <v>111</v>
      </c>
      <c r="E32" s="6" t="s">
        <v>112</v>
      </c>
      <c r="F32" s="19">
        <v>5000000</v>
      </c>
      <c r="G32" s="24">
        <v>32225</v>
      </c>
      <c r="H32" s="24">
        <v>2.2599999999999998</v>
      </c>
      <c r="I32" s="31"/>
      <c r="J32" s="31"/>
      <c r="K32" s="35"/>
    </row>
    <row r="33" spans="2:11" x14ac:dyDescent="0.25">
      <c r="B33" s="8" t="s">
        <v>368</v>
      </c>
      <c r="C33" s="57" t="s">
        <v>369</v>
      </c>
      <c r="D33" s="54" t="s">
        <v>370</v>
      </c>
      <c r="E33" s="6" t="s">
        <v>371</v>
      </c>
      <c r="F33" s="19">
        <v>14148909</v>
      </c>
      <c r="G33" s="24">
        <v>31502.55</v>
      </c>
      <c r="H33" s="24">
        <v>2.21</v>
      </c>
      <c r="I33" s="31"/>
      <c r="J33" s="31"/>
      <c r="K33" s="35"/>
    </row>
    <row r="34" spans="2:11" x14ac:dyDescent="0.25">
      <c r="B34" s="8" t="s">
        <v>558</v>
      </c>
      <c r="C34" s="57" t="s">
        <v>559</v>
      </c>
      <c r="D34" s="54" t="s">
        <v>560</v>
      </c>
      <c r="E34" s="6" t="s">
        <v>244</v>
      </c>
      <c r="F34" s="19">
        <v>3726345</v>
      </c>
      <c r="G34" s="24">
        <v>31021.82</v>
      </c>
      <c r="H34" s="24">
        <v>2.17</v>
      </c>
      <c r="I34" s="31"/>
      <c r="J34" s="31"/>
      <c r="K34" s="35"/>
    </row>
    <row r="35" spans="2:11" x14ac:dyDescent="0.25">
      <c r="B35" s="8" t="s">
        <v>113</v>
      </c>
      <c r="C35" s="57" t="s">
        <v>114</v>
      </c>
      <c r="D35" s="54" t="s">
        <v>115</v>
      </c>
      <c r="E35" s="6" t="s">
        <v>116</v>
      </c>
      <c r="F35" s="19">
        <v>77000</v>
      </c>
      <c r="G35" s="24">
        <v>29654.82</v>
      </c>
      <c r="H35" s="24">
        <v>2.08</v>
      </c>
      <c r="I35" s="31"/>
      <c r="J35" s="31"/>
      <c r="K35" s="35"/>
    </row>
    <row r="36" spans="2:11" x14ac:dyDescent="0.25">
      <c r="B36" s="8" t="s">
        <v>790</v>
      </c>
      <c r="C36" s="57" t="s">
        <v>791</v>
      </c>
      <c r="D36" s="54" t="s">
        <v>792</v>
      </c>
      <c r="E36" s="6" t="s">
        <v>104</v>
      </c>
      <c r="F36" s="19">
        <v>9099775</v>
      </c>
      <c r="G36" s="24">
        <v>26603.19</v>
      </c>
      <c r="H36" s="24">
        <v>1.86</v>
      </c>
      <c r="I36" s="31"/>
      <c r="J36" s="31"/>
      <c r="K36" s="35"/>
    </row>
    <row r="37" spans="2:11" x14ac:dyDescent="0.25">
      <c r="B37" s="8" t="s">
        <v>2445</v>
      </c>
      <c r="C37" s="57" t="s">
        <v>2446</v>
      </c>
      <c r="D37" s="54" t="s">
        <v>2447</v>
      </c>
      <c r="E37" s="6" t="s">
        <v>340</v>
      </c>
      <c r="F37" s="19">
        <v>4094476</v>
      </c>
      <c r="G37" s="24">
        <v>26601.81</v>
      </c>
      <c r="H37" s="24">
        <v>1.86</v>
      </c>
      <c r="I37" s="31"/>
      <c r="J37" s="31"/>
      <c r="K37" s="35"/>
    </row>
    <row r="38" spans="2:11" x14ac:dyDescent="0.25">
      <c r="B38" s="8" t="s">
        <v>524</v>
      </c>
      <c r="C38" s="57" t="s">
        <v>525</v>
      </c>
      <c r="D38" s="54" t="s">
        <v>4095</v>
      </c>
      <c r="E38" s="6" t="s">
        <v>166</v>
      </c>
      <c r="F38" s="19">
        <v>2801120</v>
      </c>
      <c r="G38" s="24">
        <v>23285.15</v>
      </c>
      <c r="H38" s="24">
        <v>1.63</v>
      </c>
      <c r="I38" s="31"/>
      <c r="J38" s="31"/>
      <c r="K38" s="35" t="s">
        <v>4737</v>
      </c>
    </row>
    <row r="39" spans="2:11" x14ac:dyDescent="0.25">
      <c r="B39" s="8" t="s">
        <v>787</v>
      </c>
      <c r="C39" s="57" t="s">
        <v>788</v>
      </c>
      <c r="D39" s="54" t="s">
        <v>789</v>
      </c>
      <c r="E39" s="6" t="s">
        <v>152</v>
      </c>
      <c r="F39" s="19">
        <v>7756069</v>
      </c>
      <c r="G39" s="24">
        <v>21329.19</v>
      </c>
      <c r="H39" s="24">
        <v>1.49</v>
      </c>
      <c r="I39" s="31"/>
      <c r="J39" s="31"/>
      <c r="K39" s="35"/>
    </row>
    <row r="40" spans="2:11" x14ac:dyDescent="0.25">
      <c r="B40" s="8" t="s">
        <v>930</v>
      </c>
      <c r="C40" s="57" t="s">
        <v>931</v>
      </c>
      <c r="D40" s="54" t="s">
        <v>932</v>
      </c>
      <c r="E40" s="6" t="s">
        <v>67</v>
      </c>
      <c r="F40" s="19">
        <v>2900000</v>
      </c>
      <c r="G40" s="24">
        <v>20566.8</v>
      </c>
      <c r="H40" s="24">
        <v>1.44</v>
      </c>
      <c r="I40" s="31"/>
      <c r="J40" s="31"/>
      <c r="K40" s="35"/>
    </row>
    <row r="41" spans="2:11" x14ac:dyDescent="0.25">
      <c r="B41" s="8" t="s">
        <v>1916</v>
      </c>
      <c r="C41" s="57" t="s">
        <v>1917</v>
      </c>
      <c r="D41" s="54" t="s">
        <v>1918</v>
      </c>
      <c r="E41" s="6" t="s">
        <v>152</v>
      </c>
      <c r="F41" s="19">
        <v>1000000</v>
      </c>
      <c r="G41" s="24">
        <v>20047</v>
      </c>
      <c r="H41" s="24">
        <v>1.4</v>
      </c>
      <c r="I41" s="31"/>
      <c r="J41" s="31"/>
      <c r="K41" s="35"/>
    </row>
    <row r="42" spans="2:11" x14ac:dyDescent="0.25">
      <c r="B42" s="8" t="s">
        <v>852</v>
      </c>
      <c r="C42" s="57" t="s">
        <v>853</v>
      </c>
      <c r="D42" s="54" t="s">
        <v>854</v>
      </c>
      <c r="E42" s="6" t="s">
        <v>225</v>
      </c>
      <c r="F42" s="19">
        <v>1688726</v>
      </c>
      <c r="G42" s="24">
        <v>18405.419999999998</v>
      </c>
      <c r="H42" s="24">
        <v>1.29</v>
      </c>
      <c r="I42" s="31"/>
      <c r="J42" s="31"/>
      <c r="K42" s="35"/>
    </row>
    <row r="43" spans="2:11" x14ac:dyDescent="0.25">
      <c r="B43" s="8" t="s">
        <v>277</v>
      </c>
      <c r="C43" s="57" t="s">
        <v>278</v>
      </c>
      <c r="D43" s="54" t="s">
        <v>279</v>
      </c>
      <c r="E43" s="6" t="s">
        <v>53</v>
      </c>
      <c r="F43" s="19">
        <v>13999905</v>
      </c>
      <c r="G43" s="24">
        <v>15763.89</v>
      </c>
      <c r="H43" s="24">
        <v>1.1000000000000001</v>
      </c>
      <c r="I43" s="31"/>
      <c r="J43" s="31"/>
      <c r="K43" s="35"/>
    </row>
    <row r="44" spans="2:11" x14ac:dyDescent="0.25">
      <c r="B44" s="8" t="s">
        <v>784</v>
      </c>
      <c r="C44" s="57" t="s">
        <v>785</v>
      </c>
      <c r="D44" s="54" t="s">
        <v>786</v>
      </c>
      <c r="E44" s="6" t="s">
        <v>156</v>
      </c>
      <c r="F44" s="19">
        <v>8848107</v>
      </c>
      <c r="G44" s="24">
        <v>14727.67</v>
      </c>
      <c r="H44" s="24">
        <v>1.03</v>
      </c>
      <c r="I44" s="31"/>
      <c r="J44" s="31"/>
      <c r="K44" s="35"/>
    </row>
    <row r="45" spans="2:11" x14ac:dyDescent="0.25">
      <c r="B45" s="8" t="s">
        <v>328</v>
      </c>
      <c r="C45" s="57" t="s">
        <v>329</v>
      </c>
      <c r="D45" s="54" t="s">
        <v>330</v>
      </c>
      <c r="E45" s="6" t="s">
        <v>104</v>
      </c>
      <c r="F45" s="19">
        <v>1621704</v>
      </c>
      <c r="G45" s="24">
        <v>14652.1</v>
      </c>
      <c r="H45" s="24">
        <v>1.03</v>
      </c>
      <c r="I45" s="31"/>
      <c r="J45" s="31"/>
      <c r="K45" s="35"/>
    </row>
    <row r="46" spans="2:11" x14ac:dyDescent="0.25">
      <c r="B46" s="8" t="s">
        <v>506</v>
      </c>
      <c r="C46" s="57" t="s">
        <v>507</v>
      </c>
      <c r="D46" s="54" t="s">
        <v>508</v>
      </c>
      <c r="E46" s="6" t="s">
        <v>340</v>
      </c>
      <c r="F46" s="19">
        <v>1590220</v>
      </c>
      <c r="G46" s="24">
        <v>14110.02</v>
      </c>
      <c r="H46" s="24">
        <v>0.99</v>
      </c>
      <c r="I46" s="31"/>
      <c r="J46" s="31"/>
      <c r="K46" s="35"/>
    </row>
    <row r="47" spans="2:11" x14ac:dyDescent="0.25">
      <c r="B47" s="8" t="s">
        <v>2448</v>
      </c>
      <c r="C47" s="57" t="s">
        <v>2449</v>
      </c>
      <c r="D47" s="54" t="s">
        <v>2450</v>
      </c>
      <c r="E47" s="6" t="s">
        <v>53</v>
      </c>
      <c r="F47" s="19">
        <v>4109413</v>
      </c>
      <c r="G47" s="24">
        <v>6940.8</v>
      </c>
      <c r="H47" s="24">
        <v>0.49</v>
      </c>
      <c r="I47" s="31"/>
      <c r="J47" s="31"/>
      <c r="K47" s="35"/>
    </row>
    <row r="48" spans="2:11" x14ac:dyDescent="0.25">
      <c r="B48" s="8" t="s">
        <v>552</v>
      </c>
      <c r="C48" s="57" t="s">
        <v>553</v>
      </c>
      <c r="D48" s="54" t="s">
        <v>554</v>
      </c>
      <c r="E48" s="6" t="s">
        <v>152</v>
      </c>
      <c r="F48" s="19">
        <v>500100</v>
      </c>
      <c r="G48" s="24">
        <v>6340.77</v>
      </c>
      <c r="H48" s="24">
        <v>0.44</v>
      </c>
      <c r="I48" s="31"/>
      <c r="J48" s="31"/>
      <c r="K48" s="35"/>
    </row>
    <row r="49" spans="1:11" x14ac:dyDescent="0.25">
      <c r="B49" s="8" t="s">
        <v>802</v>
      </c>
      <c r="C49" s="57" t="s">
        <v>803</v>
      </c>
      <c r="D49" s="54" t="s">
        <v>804</v>
      </c>
      <c r="E49" s="6" t="s">
        <v>104</v>
      </c>
      <c r="F49" s="19">
        <v>1213162</v>
      </c>
      <c r="G49" s="24">
        <v>3396.25</v>
      </c>
      <c r="H49" s="24">
        <v>0.24</v>
      </c>
      <c r="I49" s="31"/>
      <c r="J49" s="31"/>
      <c r="K49" s="35"/>
    </row>
    <row r="50" spans="1:11" x14ac:dyDescent="0.25">
      <c r="C50" s="58" t="s">
        <v>39</v>
      </c>
      <c r="D50" s="54"/>
      <c r="E50" s="6"/>
      <c r="F50" s="19"/>
      <c r="G50" s="25">
        <v>1376806.29</v>
      </c>
      <c r="H50" s="25">
        <v>96.46</v>
      </c>
      <c r="I50" s="31"/>
      <c r="J50" s="31"/>
      <c r="K50" s="35"/>
    </row>
    <row r="51" spans="1:11" x14ac:dyDescent="0.25">
      <c r="C51" s="57"/>
      <c r="D51" s="54"/>
      <c r="E51" s="6"/>
      <c r="F51" s="19"/>
      <c r="G51" s="24"/>
      <c r="H51" s="24"/>
      <c r="I51" s="31"/>
      <c r="J51" s="31"/>
      <c r="K51" s="35"/>
    </row>
    <row r="52" spans="1:11" x14ac:dyDescent="0.25">
      <c r="C52" s="58" t="s">
        <v>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A57" s="28"/>
      <c r="B57" s="28"/>
      <c r="C57" s="58" t="s">
        <v>6</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7</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8</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9</v>
      </c>
      <c r="D63" s="54"/>
      <c r="E63" s="6"/>
      <c r="F63" s="19"/>
      <c r="G63" s="24"/>
      <c r="H63" s="24"/>
      <c r="I63" s="31"/>
      <c r="J63" s="31"/>
      <c r="K63" s="35"/>
    </row>
    <row r="64" spans="1:11" x14ac:dyDescent="0.25">
      <c r="B64" s="8" t="s">
        <v>1077</v>
      </c>
      <c r="C64" s="57" t="s">
        <v>1078</v>
      </c>
      <c r="D64" s="54" t="s">
        <v>1079</v>
      </c>
      <c r="E64" s="6" t="s">
        <v>656</v>
      </c>
      <c r="F64" s="19">
        <v>10000000</v>
      </c>
      <c r="G64" s="24">
        <v>10088.65</v>
      </c>
      <c r="H64" s="24">
        <v>0.71</v>
      </c>
      <c r="I64" s="31">
        <v>7.2116160000000002</v>
      </c>
      <c r="J64" s="31"/>
      <c r="K64" s="35"/>
    </row>
    <row r="65" spans="1:11" x14ac:dyDescent="0.25">
      <c r="C65" s="58" t="s">
        <v>39</v>
      </c>
      <c r="D65" s="54"/>
      <c r="E65" s="6"/>
      <c r="F65" s="19"/>
      <c r="G65" s="25">
        <v>10088.65</v>
      </c>
      <c r="H65" s="25">
        <v>0.71</v>
      </c>
      <c r="I65" s="31"/>
      <c r="J65" s="31"/>
      <c r="K65" s="35"/>
    </row>
    <row r="66" spans="1:11" x14ac:dyDescent="0.25">
      <c r="C66" s="57"/>
      <c r="D66" s="54"/>
      <c r="E66" s="6"/>
      <c r="F66" s="19"/>
      <c r="G66" s="24"/>
      <c r="H66" s="24"/>
      <c r="I66" s="31"/>
      <c r="J66" s="31"/>
      <c r="K66" s="35"/>
    </row>
    <row r="67" spans="1:11" x14ac:dyDescent="0.25">
      <c r="C67" s="58" t="s">
        <v>10</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11</v>
      </c>
      <c r="D69" s="54"/>
      <c r="E69" s="6"/>
      <c r="F69" s="19"/>
      <c r="G69" s="24"/>
      <c r="H69" s="24"/>
      <c r="I69" s="31"/>
      <c r="J69" s="31"/>
      <c r="K69" s="35"/>
    </row>
    <row r="70" spans="1:11" x14ac:dyDescent="0.25">
      <c r="A70" s="28"/>
      <c r="B70" s="28"/>
      <c r="C70" s="58" t="s">
        <v>13</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14</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15</v>
      </c>
      <c r="D74" s="54"/>
      <c r="E74" s="6"/>
      <c r="F74" s="19"/>
      <c r="G74" s="24"/>
      <c r="H74" s="24"/>
      <c r="I74" s="31"/>
      <c r="J74" s="31"/>
      <c r="K74" s="35"/>
    </row>
    <row r="75" spans="1:11" x14ac:dyDescent="0.25">
      <c r="B75" s="8" t="s">
        <v>1859</v>
      </c>
      <c r="C75" s="57" t="s">
        <v>1860</v>
      </c>
      <c r="D75" s="54" t="s">
        <v>1861</v>
      </c>
      <c r="E75" s="6" t="s">
        <v>656</v>
      </c>
      <c r="F75" s="19">
        <v>10000000</v>
      </c>
      <c r="G75" s="24">
        <v>9968.43</v>
      </c>
      <c r="H75" s="24">
        <v>0.7</v>
      </c>
      <c r="I75" s="31">
        <v>6.7996999999999996</v>
      </c>
      <c r="J75" s="31"/>
      <c r="K75" s="35"/>
    </row>
    <row r="76" spans="1:11" x14ac:dyDescent="0.25">
      <c r="C76" s="58" t="s">
        <v>39</v>
      </c>
      <c r="D76" s="54"/>
      <c r="E76" s="6"/>
      <c r="F76" s="19"/>
      <c r="G76" s="25">
        <v>9968.43</v>
      </c>
      <c r="H76" s="25">
        <v>0.7</v>
      </c>
      <c r="I76" s="31"/>
      <c r="J76" s="31"/>
      <c r="K76" s="35"/>
    </row>
    <row r="77" spans="1:11" x14ac:dyDescent="0.25">
      <c r="C77" s="57"/>
      <c r="D77" s="54"/>
      <c r="E77" s="6"/>
      <c r="F77" s="19"/>
      <c r="G77" s="24"/>
      <c r="H77" s="24"/>
      <c r="I77" s="31"/>
      <c r="J77" s="31"/>
      <c r="K77" s="35"/>
    </row>
    <row r="78" spans="1:11" x14ac:dyDescent="0.25">
      <c r="C78" s="58" t="s">
        <v>16</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17</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33103.64</v>
      </c>
      <c r="H92" s="24">
        <v>2.3199999999999998</v>
      </c>
      <c r="I92" s="31"/>
      <c r="J92" s="31"/>
      <c r="K92" s="35"/>
    </row>
    <row r="93" spans="1:54" x14ac:dyDescent="0.25">
      <c r="C93" s="58" t="s">
        <v>39</v>
      </c>
      <c r="D93" s="54"/>
      <c r="E93" s="6"/>
      <c r="F93" s="19"/>
      <c r="G93" s="25">
        <v>33103.64</v>
      </c>
      <c r="H93" s="25">
        <v>2.3199999999999998</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4705</v>
      </c>
      <c r="D96" s="54"/>
      <c r="E96" s="6"/>
      <c r="F96" s="19"/>
      <c r="G96" s="24">
        <v>600</v>
      </c>
      <c r="H96" s="24">
        <v>0.04</v>
      </c>
      <c r="I96" s="31"/>
      <c r="J96" s="31"/>
      <c r="K96" s="35"/>
      <c r="L96" s="3"/>
      <c r="AI96" s="3"/>
      <c r="AV96" s="3"/>
      <c r="AX96" s="3"/>
      <c r="BB96" s="3"/>
    </row>
    <row r="97" spans="2:11" x14ac:dyDescent="0.25">
      <c r="B97" s="8"/>
      <c r="C97" s="57" t="s">
        <v>40</v>
      </c>
      <c r="D97" s="54"/>
      <c r="E97" s="6"/>
      <c r="F97" s="19"/>
      <c r="G97" s="24">
        <v>-3680.84</v>
      </c>
      <c r="H97" s="24">
        <v>-0.23</v>
      </c>
      <c r="I97" s="31"/>
      <c r="J97" s="31"/>
      <c r="K97" s="35"/>
    </row>
    <row r="98" spans="2:11" x14ac:dyDescent="0.25">
      <c r="C98" s="58" t="s">
        <v>39</v>
      </c>
      <c r="D98" s="54"/>
      <c r="E98" s="6"/>
      <c r="F98" s="19"/>
      <c r="G98" s="25">
        <v>-3080.84</v>
      </c>
      <c r="H98" s="25">
        <v>-0.19</v>
      </c>
      <c r="I98" s="31"/>
      <c r="J98" s="31"/>
      <c r="K98" s="35"/>
    </row>
    <row r="99" spans="2:11" x14ac:dyDescent="0.25">
      <c r="C99" s="57"/>
      <c r="D99" s="54"/>
      <c r="E99" s="6"/>
      <c r="F99" s="19"/>
      <c r="G99" s="24"/>
      <c r="H99" s="24"/>
      <c r="I99" s="31"/>
      <c r="J99" s="31"/>
      <c r="K99" s="35"/>
    </row>
    <row r="100" spans="2:11" x14ac:dyDescent="0.25">
      <c r="C100" s="60" t="s">
        <v>41</v>
      </c>
      <c r="D100" s="55"/>
      <c r="E100" s="5"/>
      <c r="F100" s="20"/>
      <c r="G100" s="26">
        <v>1426886.17</v>
      </c>
      <c r="H100" s="26">
        <v>99.999999999999986</v>
      </c>
      <c r="I100" s="32"/>
      <c r="J100" s="32"/>
      <c r="K100" s="36"/>
    </row>
    <row r="103" spans="2:11" x14ac:dyDescent="0.25">
      <c r="C103" s="1" t="s">
        <v>42</v>
      </c>
    </row>
    <row r="104" spans="2:11" x14ac:dyDescent="0.25">
      <c r="C104" s="37" t="s">
        <v>43</v>
      </c>
      <c r="D104" s="37"/>
      <c r="E104" s="37"/>
      <c r="F104" s="37"/>
      <c r="G104" s="37"/>
      <c r="H104" s="37"/>
      <c r="I104" s="37"/>
      <c r="J104" s="37"/>
      <c r="K104" s="37"/>
    </row>
    <row r="105" spans="2:11" x14ac:dyDescent="0.25">
      <c r="C105" s="2" t="s">
        <v>44</v>
      </c>
    </row>
    <row r="106" spans="2:11" x14ac:dyDescent="0.25">
      <c r="C106" s="2" t="s">
        <v>45</v>
      </c>
    </row>
    <row r="107" spans="2:11" x14ac:dyDescent="0.25">
      <c r="C107" s="2" t="s">
        <v>46</v>
      </c>
    </row>
    <row r="108" spans="2:11" x14ac:dyDescent="0.25">
      <c r="C108" s="2" t="s">
        <v>47</v>
      </c>
    </row>
    <row r="109" spans="2:11" x14ac:dyDescent="0.25">
      <c r="C109" s="2" t="s">
        <v>4746</v>
      </c>
    </row>
    <row r="111" spans="2:11" x14ac:dyDescent="0.25">
      <c r="C111" s="77" t="s">
        <v>4788</v>
      </c>
      <c r="E111" s="77" t="s">
        <v>4789</v>
      </c>
      <c r="F111" s="78"/>
    </row>
    <row r="112" spans="2:11" x14ac:dyDescent="0.25">
      <c r="E112" s="2" t="s">
        <v>4841</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
  <dimension ref="A1:IV88"/>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3053</v>
      </c>
      <c r="J2" s="38" t="s">
        <v>4517</v>
      </c>
    </row>
    <row r="3" spans="1:54" ht="16.5" x14ac:dyDescent="0.3">
      <c r="C3" s="1" t="s">
        <v>26</v>
      </c>
      <c r="D3" s="21" t="s">
        <v>3503</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3504</v>
      </c>
      <c r="C26" s="57" t="s">
        <v>3505</v>
      </c>
      <c r="D26" s="54" t="s">
        <v>3506</v>
      </c>
      <c r="E26" s="6" t="s">
        <v>656</v>
      </c>
      <c r="F26" s="19">
        <v>5000000</v>
      </c>
      <c r="G26" s="24">
        <v>4970.22</v>
      </c>
      <c r="H26" s="24">
        <v>16.53</v>
      </c>
      <c r="I26" s="31">
        <v>7.5647767000000004</v>
      </c>
      <c r="J26" s="31"/>
      <c r="K26" s="35"/>
    </row>
    <row r="27" spans="1:11" x14ac:dyDescent="0.25">
      <c r="B27" s="8" t="s">
        <v>3507</v>
      </c>
      <c r="C27" s="57" t="s">
        <v>3508</v>
      </c>
      <c r="D27" s="54" t="s">
        <v>3509</v>
      </c>
      <c r="E27" s="6" t="s">
        <v>656</v>
      </c>
      <c r="F27" s="19">
        <v>3500000</v>
      </c>
      <c r="G27" s="24">
        <v>3508.22</v>
      </c>
      <c r="H27" s="24">
        <v>11.67</v>
      </c>
      <c r="I27" s="31">
        <v>7.5749933</v>
      </c>
      <c r="J27" s="31"/>
      <c r="K27" s="35"/>
    </row>
    <row r="28" spans="1:11" x14ac:dyDescent="0.25">
      <c r="B28" s="8" t="s">
        <v>3510</v>
      </c>
      <c r="C28" s="57" t="s">
        <v>3511</v>
      </c>
      <c r="D28" s="54" t="s">
        <v>3512</v>
      </c>
      <c r="E28" s="6" t="s">
        <v>656</v>
      </c>
      <c r="F28" s="19">
        <v>3500000</v>
      </c>
      <c r="G28" s="24">
        <v>3480.76</v>
      </c>
      <c r="H28" s="24">
        <v>11.58</v>
      </c>
      <c r="I28" s="31">
        <v>7.5797784000000004</v>
      </c>
      <c r="J28" s="31"/>
      <c r="K28" s="35"/>
    </row>
    <row r="29" spans="1:11" x14ac:dyDescent="0.25">
      <c r="B29" s="8" t="s">
        <v>3513</v>
      </c>
      <c r="C29" s="57" t="s">
        <v>3514</v>
      </c>
      <c r="D29" s="54" t="s">
        <v>3515</v>
      </c>
      <c r="E29" s="6" t="s">
        <v>656</v>
      </c>
      <c r="F29" s="19">
        <v>3000000</v>
      </c>
      <c r="G29" s="24">
        <v>2982.56</v>
      </c>
      <c r="H29" s="24">
        <v>9.92</v>
      </c>
      <c r="I29" s="31">
        <v>7.5698432999999996</v>
      </c>
      <c r="J29" s="31"/>
      <c r="K29" s="35"/>
    </row>
    <row r="30" spans="1:11" x14ac:dyDescent="0.25">
      <c r="B30" s="8" t="s">
        <v>3516</v>
      </c>
      <c r="C30" s="57" t="s">
        <v>3517</v>
      </c>
      <c r="D30" s="54" t="s">
        <v>3518</v>
      </c>
      <c r="E30" s="6" t="s">
        <v>656</v>
      </c>
      <c r="F30" s="19">
        <v>2500000</v>
      </c>
      <c r="G30" s="24">
        <v>2505.85</v>
      </c>
      <c r="H30" s="24">
        <v>8.34</v>
      </c>
      <c r="I30" s="31">
        <v>7.5752525999999998</v>
      </c>
      <c r="J30" s="31"/>
      <c r="K30" s="35"/>
    </row>
    <row r="31" spans="1:11" x14ac:dyDescent="0.25">
      <c r="B31" s="8" t="s">
        <v>3519</v>
      </c>
      <c r="C31" s="57" t="s">
        <v>3520</v>
      </c>
      <c r="D31" s="54" t="s">
        <v>3521</v>
      </c>
      <c r="E31" s="6" t="s">
        <v>656</v>
      </c>
      <c r="F31" s="19">
        <v>1180000</v>
      </c>
      <c r="G31" s="24">
        <v>1182.55</v>
      </c>
      <c r="H31" s="24">
        <v>3.93</v>
      </c>
      <c r="I31" s="31">
        <v>7.5711554999999997</v>
      </c>
      <c r="J31" s="31"/>
      <c r="K31" s="35"/>
    </row>
    <row r="32" spans="1:11" x14ac:dyDescent="0.25">
      <c r="B32" s="8" t="s">
        <v>3522</v>
      </c>
      <c r="C32" s="57" t="s">
        <v>3523</v>
      </c>
      <c r="D32" s="54" t="s">
        <v>3524</v>
      </c>
      <c r="E32" s="6" t="s">
        <v>656</v>
      </c>
      <c r="F32" s="19">
        <v>1000000</v>
      </c>
      <c r="G32" s="24">
        <v>1002.43</v>
      </c>
      <c r="H32" s="24">
        <v>3.33</v>
      </c>
      <c r="I32" s="31">
        <v>7.5719852999999997</v>
      </c>
      <c r="J32" s="31"/>
      <c r="K32" s="35"/>
    </row>
    <row r="33" spans="1:11" x14ac:dyDescent="0.25">
      <c r="B33" s="8" t="s">
        <v>3525</v>
      </c>
      <c r="C33" s="57" t="s">
        <v>3526</v>
      </c>
      <c r="D33" s="54" t="s">
        <v>3527</v>
      </c>
      <c r="E33" s="6" t="s">
        <v>656</v>
      </c>
      <c r="F33" s="19">
        <v>1000000</v>
      </c>
      <c r="G33" s="24">
        <v>993.97</v>
      </c>
      <c r="H33" s="24">
        <v>3.31</v>
      </c>
      <c r="I33" s="31">
        <v>7.6086194000000003</v>
      </c>
      <c r="J33" s="31"/>
      <c r="K33" s="35"/>
    </row>
    <row r="34" spans="1:11" x14ac:dyDescent="0.25">
      <c r="B34" s="8" t="s">
        <v>3528</v>
      </c>
      <c r="C34" s="57" t="s">
        <v>3529</v>
      </c>
      <c r="D34" s="54" t="s">
        <v>3530</v>
      </c>
      <c r="E34" s="6" t="s">
        <v>656</v>
      </c>
      <c r="F34" s="19">
        <v>500000</v>
      </c>
      <c r="G34" s="24">
        <v>513.16</v>
      </c>
      <c r="H34" s="24">
        <v>1.71</v>
      </c>
      <c r="I34" s="31">
        <v>7.5876371999999996</v>
      </c>
      <c r="J34" s="31"/>
      <c r="K34" s="35"/>
    </row>
    <row r="35" spans="1:11" x14ac:dyDescent="0.25">
      <c r="B35" s="8" t="s">
        <v>3531</v>
      </c>
      <c r="C35" s="57" t="s">
        <v>3532</v>
      </c>
      <c r="D35" s="54" t="s">
        <v>3533</v>
      </c>
      <c r="E35" s="6" t="s">
        <v>656</v>
      </c>
      <c r="F35" s="19">
        <v>500000</v>
      </c>
      <c r="G35" s="24">
        <v>496.95</v>
      </c>
      <c r="H35" s="24">
        <v>1.65</v>
      </c>
      <c r="I35" s="31">
        <v>7.5698432999999996</v>
      </c>
      <c r="J35" s="31"/>
      <c r="K35" s="35"/>
    </row>
    <row r="36" spans="1:11" x14ac:dyDescent="0.25">
      <c r="B36" s="8" t="s">
        <v>3534</v>
      </c>
      <c r="C36" s="57" t="s">
        <v>3535</v>
      </c>
      <c r="D36" s="54" t="s">
        <v>3536</v>
      </c>
      <c r="E36" s="6" t="s">
        <v>656</v>
      </c>
      <c r="F36" s="19">
        <v>500000</v>
      </c>
      <c r="G36" s="24">
        <v>496.5</v>
      </c>
      <c r="H36" s="24">
        <v>1.65</v>
      </c>
      <c r="I36" s="31">
        <v>7.5701026000000002</v>
      </c>
      <c r="J36" s="31"/>
      <c r="K36" s="35"/>
    </row>
    <row r="37" spans="1:11" x14ac:dyDescent="0.25">
      <c r="C37" s="58" t="s">
        <v>39</v>
      </c>
      <c r="D37" s="54"/>
      <c r="E37" s="6"/>
      <c r="F37" s="19"/>
      <c r="G37" s="25">
        <v>22133.17</v>
      </c>
      <c r="H37" s="25">
        <v>73.62</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3492</v>
      </c>
      <c r="C49" s="57" t="s">
        <v>3493</v>
      </c>
      <c r="D49" s="54" t="s">
        <v>3494</v>
      </c>
      <c r="E49" s="6" t="s">
        <v>656</v>
      </c>
      <c r="F49" s="19">
        <v>4878400</v>
      </c>
      <c r="G49" s="24">
        <v>3907.75</v>
      </c>
      <c r="H49" s="24">
        <v>13</v>
      </c>
      <c r="I49" s="31">
        <v>7.3173674000000002</v>
      </c>
      <c r="J49" s="31"/>
      <c r="K49" s="35"/>
    </row>
    <row r="50" spans="1:11" x14ac:dyDescent="0.25">
      <c r="B50" s="8" t="s">
        <v>3537</v>
      </c>
      <c r="C50" s="57" t="s">
        <v>3538</v>
      </c>
      <c r="D50" s="54" t="s">
        <v>3539</v>
      </c>
      <c r="E50" s="6" t="s">
        <v>656</v>
      </c>
      <c r="F50" s="19">
        <v>872300</v>
      </c>
      <c r="G50" s="24">
        <v>682.69</v>
      </c>
      <c r="H50" s="24">
        <v>2.27</v>
      </c>
      <c r="I50" s="31">
        <v>7.3446635000000002</v>
      </c>
      <c r="J50" s="31"/>
      <c r="K50" s="35"/>
    </row>
    <row r="51" spans="1:11" x14ac:dyDescent="0.25">
      <c r="B51" s="8" t="s">
        <v>3498</v>
      </c>
      <c r="C51" s="57" t="s">
        <v>3499</v>
      </c>
      <c r="D51" s="54" t="s">
        <v>3500</v>
      </c>
      <c r="E51" s="6" t="s">
        <v>656</v>
      </c>
      <c r="F51" s="19">
        <v>797600</v>
      </c>
      <c r="G51" s="24">
        <v>636.38</v>
      </c>
      <c r="H51" s="24">
        <v>2.12</v>
      </c>
      <c r="I51" s="31">
        <v>7.3184027</v>
      </c>
      <c r="J51" s="31"/>
      <c r="K51" s="35"/>
    </row>
    <row r="52" spans="1:11" x14ac:dyDescent="0.25">
      <c r="B52" s="8" t="s">
        <v>3540</v>
      </c>
      <c r="C52" s="57" t="s">
        <v>3541</v>
      </c>
      <c r="D52" s="54" t="s">
        <v>3542</v>
      </c>
      <c r="E52" s="6" t="s">
        <v>656</v>
      </c>
      <c r="F52" s="19">
        <v>800000</v>
      </c>
      <c r="G52" s="24">
        <v>626.6</v>
      </c>
      <c r="H52" s="24">
        <v>2.08</v>
      </c>
      <c r="I52" s="31">
        <v>7.3444564000000003</v>
      </c>
      <c r="J52" s="31"/>
      <c r="K52" s="35"/>
    </row>
    <row r="53" spans="1:11" x14ac:dyDescent="0.25">
      <c r="B53" s="8" t="s">
        <v>2397</v>
      </c>
      <c r="C53" s="57" t="s">
        <v>2398</v>
      </c>
      <c r="D53" s="54" t="s">
        <v>2399</v>
      </c>
      <c r="E53" s="6" t="s">
        <v>656</v>
      </c>
      <c r="F53" s="19">
        <v>753000</v>
      </c>
      <c r="G53" s="24">
        <v>589.44000000000005</v>
      </c>
      <c r="H53" s="24">
        <v>1.96</v>
      </c>
      <c r="I53" s="31">
        <v>7.3446116999999997</v>
      </c>
      <c r="J53" s="31"/>
      <c r="K53" s="35"/>
    </row>
    <row r="54" spans="1:11" x14ac:dyDescent="0.25">
      <c r="B54" s="8" t="s">
        <v>3495</v>
      </c>
      <c r="C54" s="57" t="s">
        <v>3496</v>
      </c>
      <c r="D54" s="54" t="s">
        <v>3497</v>
      </c>
      <c r="E54" s="6" t="s">
        <v>656</v>
      </c>
      <c r="F54" s="19">
        <v>550000</v>
      </c>
      <c r="G54" s="24">
        <v>438.22</v>
      </c>
      <c r="H54" s="24">
        <v>1.46</v>
      </c>
      <c r="I54" s="31">
        <v>7.3187132999999998</v>
      </c>
      <c r="J54" s="31"/>
      <c r="K54" s="35"/>
    </row>
    <row r="55" spans="1:11" x14ac:dyDescent="0.25">
      <c r="B55" s="8" t="s">
        <v>3543</v>
      </c>
      <c r="C55" s="57" t="s">
        <v>3544</v>
      </c>
      <c r="D55" s="54" t="s">
        <v>3545</v>
      </c>
      <c r="E55" s="6" t="s">
        <v>656</v>
      </c>
      <c r="F55" s="19">
        <v>500000</v>
      </c>
      <c r="G55" s="24">
        <v>404.91</v>
      </c>
      <c r="H55" s="24">
        <v>1.35</v>
      </c>
      <c r="I55" s="31">
        <v>7.3413740000000001</v>
      </c>
      <c r="J55" s="31"/>
      <c r="K55" s="35"/>
    </row>
    <row r="56" spans="1:11" x14ac:dyDescent="0.25">
      <c r="B56" s="8" t="s">
        <v>3546</v>
      </c>
      <c r="C56" s="57" t="s">
        <v>3547</v>
      </c>
      <c r="D56" s="54" t="s">
        <v>3548</v>
      </c>
      <c r="E56" s="6" t="s">
        <v>656</v>
      </c>
      <c r="F56" s="19">
        <v>192000</v>
      </c>
      <c r="G56" s="24">
        <v>150.18</v>
      </c>
      <c r="H56" s="24">
        <v>0.5</v>
      </c>
      <c r="I56" s="31">
        <v>7.344767</v>
      </c>
      <c r="J56" s="31"/>
      <c r="K56" s="35"/>
    </row>
    <row r="57" spans="1:11" x14ac:dyDescent="0.25">
      <c r="C57" s="58" t="s">
        <v>39</v>
      </c>
      <c r="D57" s="54"/>
      <c r="E57" s="6"/>
      <c r="F57" s="19"/>
      <c r="G57" s="25">
        <v>7436.17</v>
      </c>
      <c r="H57" s="25">
        <v>24.74</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23</v>
      </c>
      <c r="D68" s="54"/>
      <c r="E68" s="6"/>
      <c r="F68" s="19"/>
      <c r="G68" s="24"/>
      <c r="H68" s="24"/>
      <c r="I68" s="31"/>
      <c r="J68" s="31"/>
      <c r="K68" s="35"/>
    </row>
    <row r="69" spans="1:54" x14ac:dyDescent="0.25">
      <c r="B69" s="8" t="s">
        <v>37</v>
      </c>
      <c r="C69" s="57" t="s">
        <v>38</v>
      </c>
      <c r="D69" s="54"/>
      <c r="E69" s="6"/>
      <c r="F69" s="19"/>
      <c r="G69" s="24">
        <v>386.28</v>
      </c>
      <c r="H69" s="24">
        <v>1.29</v>
      </c>
      <c r="I69" s="31"/>
      <c r="J69" s="31"/>
      <c r="K69" s="35"/>
    </row>
    <row r="70" spans="1:54" x14ac:dyDescent="0.25">
      <c r="C70" s="58" t="s">
        <v>39</v>
      </c>
      <c r="D70" s="54"/>
      <c r="E70" s="6"/>
      <c r="F70" s="19"/>
      <c r="G70" s="25">
        <v>386.28</v>
      </c>
      <c r="H70" s="25">
        <v>1.29</v>
      </c>
      <c r="I70" s="31"/>
      <c r="J70" s="31"/>
      <c r="K70" s="35"/>
    </row>
    <row r="71" spans="1:54" x14ac:dyDescent="0.25">
      <c r="C71" s="57"/>
      <c r="D71" s="54"/>
      <c r="E71" s="6"/>
      <c r="F71" s="19"/>
      <c r="G71" s="24"/>
      <c r="H71" s="24"/>
      <c r="I71" s="31"/>
      <c r="J71" s="31"/>
      <c r="K71" s="35"/>
    </row>
    <row r="72" spans="1:54" x14ac:dyDescent="0.25">
      <c r="A72" s="10"/>
      <c r="B72" s="28"/>
      <c r="C72" s="58" t="s">
        <v>24</v>
      </c>
      <c r="D72" s="54"/>
      <c r="E72" s="6"/>
      <c r="F72" s="19"/>
      <c r="G72" s="24"/>
      <c r="H72" s="24"/>
      <c r="I72" s="31"/>
      <c r="J72" s="31"/>
      <c r="K72" s="35"/>
    </row>
    <row r="73" spans="1:54" s="2" customFormat="1" ht="13.5" x14ac:dyDescent="0.25">
      <c r="A73" s="28"/>
      <c r="B73" s="28"/>
      <c r="C73" s="57" t="s">
        <v>4705</v>
      </c>
      <c r="D73" s="54"/>
      <c r="E73" s="6"/>
      <c r="F73" s="19"/>
      <c r="G73" s="24" t="s">
        <v>2</v>
      </c>
      <c r="H73" s="24" t="s">
        <v>2</v>
      </c>
      <c r="I73" s="31"/>
      <c r="J73" s="31"/>
      <c r="K73" s="35"/>
      <c r="L73" s="3"/>
      <c r="AI73" s="3"/>
      <c r="AV73" s="3"/>
      <c r="AX73" s="3"/>
      <c r="BB73" s="3"/>
    </row>
    <row r="74" spans="1:54" x14ac:dyDescent="0.25">
      <c r="B74" s="8"/>
      <c r="C74" s="57" t="s">
        <v>40</v>
      </c>
      <c r="D74" s="54"/>
      <c r="E74" s="6"/>
      <c r="F74" s="19"/>
      <c r="G74" s="24">
        <v>104.82</v>
      </c>
      <c r="H74" s="24">
        <v>0.35</v>
      </c>
      <c r="I74" s="31"/>
      <c r="J74" s="31"/>
      <c r="K74" s="35"/>
    </row>
    <row r="75" spans="1:54" x14ac:dyDescent="0.25">
      <c r="C75" s="58" t="s">
        <v>39</v>
      </c>
      <c r="D75" s="54"/>
      <c r="E75" s="6"/>
      <c r="F75" s="19"/>
      <c r="G75" s="25">
        <v>104.82</v>
      </c>
      <c r="H75" s="25">
        <v>0.35</v>
      </c>
      <c r="I75" s="31"/>
      <c r="J75" s="31"/>
      <c r="K75" s="35"/>
    </row>
    <row r="76" spans="1:54" x14ac:dyDescent="0.25">
      <c r="C76" s="57"/>
      <c r="D76" s="54"/>
      <c r="E76" s="6"/>
      <c r="F76" s="19"/>
      <c r="G76" s="24"/>
      <c r="H76" s="24"/>
      <c r="I76" s="31"/>
      <c r="J76" s="31"/>
      <c r="K76" s="35"/>
    </row>
    <row r="77" spans="1:54" x14ac:dyDescent="0.25">
      <c r="C77" s="60" t="s">
        <v>41</v>
      </c>
      <c r="D77" s="55"/>
      <c r="E77" s="5"/>
      <c r="F77" s="20"/>
      <c r="G77" s="26">
        <v>30060.44</v>
      </c>
      <c r="H77" s="26">
        <v>100</v>
      </c>
      <c r="I77" s="32"/>
      <c r="J77" s="32"/>
      <c r="K77" s="36"/>
    </row>
    <row r="80" spans="1:54" x14ac:dyDescent="0.25">
      <c r="C80" s="1" t="s">
        <v>42</v>
      </c>
    </row>
    <row r="81" spans="3:11" x14ac:dyDescent="0.25">
      <c r="C81" s="37" t="s">
        <v>43</v>
      </c>
      <c r="D81" s="37"/>
      <c r="E81" s="37"/>
      <c r="F81" s="37"/>
      <c r="G81" s="37"/>
      <c r="H81" s="37"/>
      <c r="I81" s="37"/>
      <c r="J81" s="37"/>
      <c r="K81" s="37"/>
    </row>
    <row r="82" spans="3:11" x14ac:dyDescent="0.25">
      <c r="C82" s="2" t="s">
        <v>44</v>
      </c>
    </row>
    <row r="83" spans="3:11" x14ac:dyDescent="0.25">
      <c r="C83" s="2" t="s">
        <v>45</v>
      </c>
    </row>
    <row r="84" spans="3:11" x14ac:dyDescent="0.25">
      <c r="C84" s="2" t="s">
        <v>46</v>
      </c>
    </row>
    <row r="85" spans="3:11" x14ac:dyDescent="0.25">
      <c r="C85" s="2" t="s">
        <v>47</v>
      </c>
    </row>
    <row r="87" spans="3:11" x14ac:dyDescent="0.25">
      <c r="C87" s="77" t="s">
        <v>4788</v>
      </c>
      <c r="E87" s="77" t="s">
        <v>4789</v>
      </c>
      <c r="F87" s="78"/>
    </row>
    <row r="88" spans="3:11" x14ac:dyDescent="0.25">
      <c r="E88" s="2" t="s">
        <v>4838</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
  <dimension ref="A1:IV85"/>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3549</v>
      </c>
      <c r="J2" s="38" t="s">
        <v>4517</v>
      </c>
    </row>
    <row r="3" spans="1:54" ht="16.5" x14ac:dyDescent="0.3">
      <c r="C3" s="1" t="s">
        <v>26</v>
      </c>
      <c r="D3" s="21" t="s">
        <v>3550</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2929</v>
      </c>
      <c r="C26" s="57" t="s">
        <v>2930</v>
      </c>
      <c r="D26" s="54" t="s">
        <v>2931</v>
      </c>
      <c r="E26" s="6" t="s">
        <v>656</v>
      </c>
      <c r="F26" s="19">
        <v>15000000</v>
      </c>
      <c r="G26" s="24">
        <v>14631.84</v>
      </c>
      <c r="H26" s="24">
        <v>23.8</v>
      </c>
      <c r="I26" s="31">
        <v>7.5144739999999999</v>
      </c>
      <c r="J26" s="31"/>
      <c r="K26" s="35"/>
    </row>
    <row r="27" spans="1:11" x14ac:dyDescent="0.25">
      <c r="B27" s="8" t="s">
        <v>3033</v>
      </c>
      <c r="C27" s="57" t="s">
        <v>3034</v>
      </c>
      <c r="D27" s="54" t="s">
        <v>3035</v>
      </c>
      <c r="E27" s="6" t="s">
        <v>656</v>
      </c>
      <c r="F27" s="19">
        <v>10000000</v>
      </c>
      <c r="G27" s="24">
        <v>10224.76</v>
      </c>
      <c r="H27" s="24">
        <v>16.63</v>
      </c>
      <c r="I27" s="31">
        <v>7.5978178999999999</v>
      </c>
      <c r="J27" s="31"/>
      <c r="K27" s="35"/>
    </row>
    <row r="28" spans="1:11" x14ac:dyDescent="0.25">
      <c r="B28" s="8" t="s">
        <v>2902</v>
      </c>
      <c r="C28" s="57" t="s">
        <v>2903</v>
      </c>
      <c r="D28" s="54" t="s">
        <v>2904</v>
      </c>
      <c r="E28" s="6" t="s">
        <v>656</v>
      </c>
      <c r="F28" s="19">
        <v>6500000</v>
      </c>
      <c r="G28" s="24">
        <v>6613.36</v>
      </c>
      <c r="H28" s="24">
        <v>10.76</v>
      </c>
      <c r="I28" s="31">
        <v>7.5271682000000002</v>
      </c>
      <c r="J28" s="31"/>
      <c r="K28" s="35"/>
    </row>
    <row r="29" spans="1:11" x14ac:dyDescent="0.25">
      <c r="B29" s="8" t="s">
        <v>3551</v>
      </c>
      <c r="C29" s="57" t="s">
        <v>3552</v>
      </c>
      <c r="D29" s="54" t="s">
        <v>3553</v>
      </c>
      <c r="E29" s="6" t="s">
        <v>656</v>
      </c>
      <c r="F29" s="19">
        <v>6000000</v>
      </c>
      <c r="G29" s="24">
        <v>6135.46</v>
      </c>
      <c r="H29" s="24">
        <v>9.98</v>
      </c>
      <c r="I29" s="31">
        <v>7.5620801000000002</v>
      </c>
      <c r="J29" s="31"/>
      <c r="K29" s="35"/>
    </row>
    <row r="30" spans="1:11" x14ac:dyDescent="0.25">
      <c r="B30" s="8" t="s">
        <v>3554</v>
      </c>
      <c r="C30" s="57" t="s">
        <v>3555</v>
      </c>
      <c r="D30" s="54" t="s">
        <v>3556</v>
      </c>
      <c r="E30" s="6" t="s">
        <v>656</v>
      </c>
      <c r="F30" s="19">
        <v>5000000</v>
      </c>
      <c r="G30" s="24">
        <v>5120.03</v>
      </c>
      <c r="H30" s="24">
        <v>8.33</v>
      </c>
      <c r="I30" s="31">
        <v>7.5490648</v>
      </c>
      <c r="J30" s="31"/>
      <c r="K30" s="35"/>
    </row>
    <row r="31" spans="1:11" x14ac:dyDescent="0.25">
      <c r="B31" s="8" t="s">
        <v>3455</v>
      </c>
      <c r="C31" s="57" t="s">
        <v>3456</v>
      </c>
      <c r="D31" s="54" t="s">
        <v>3457</v>
      </c>
      <c r="E31" s="6" t="s">
        <v>656</v>
      </c>
      <c r="F31" s="19">
        <v>3500000</v>
      </c>
      <c r="G31" s="24">
        <v>3578.52</v>
      </c>
      <c r="H31" s="24">
        <v>5.82</v>
      </c>
      <c r="I31" s="31">
        <v>7.5490648</v>
      </c>
      <c r="J31" s="31"/>
      <c r="K31" s="35"/>
    </row>
    <row r="32" spans="1:11" x14ac:dyDescent="0.25">
      <c r="B32" s="8" t="s">
        <v>3415</v>
      </c>
      <c r="C32" s="57" t="s">
        <v>3416</v>
      </c>
      <c r="D32" s="54" t="s">
        <v>3417</v>
      </c>
      <c r="E32" s="6" t="s">
        <v>656</v>
      </c>
      <c r="F32" s="19">
        <v>2500000</v>
      </c>
      <c r="G32" s="24">
        <v>2570.14</v>
      </c>
      <c r="H32" s="24">
        <v>4.18</v>
      </c>
      <c r="I32" s="31">
        <v>7.5718204</v>
      </c>
      <c r="J32" s="31"/>
      <c r="K32" s="35"/>
    </row>
    <row r="33" spans="1:11" x14ac:dyDescent="0.25">
      <c r="B33" s="8" t="s">
        <v>3557</v>
      </c>
      <c r="C33" s="57" t="s">
        <v>3558</v>
      </c>
      <c r="D33" s="54" t="s">
        <v>3559</v>
      </c>
      <c r="E33" s="6" t="s">
        <v>656</v>
      </c>
      <c r="F33" s="19">
        <v>1368600</v>
      </c>
      <c r="G33" s="24">
        <v>1399.24</v>
      </c>
      <c r="H33" s="24">
        <v>2.2799999999999998</v>
      </c>
      <c r="I33" s="31">
        <v>7.5718204</v>
      </c>
      <c r="J33" s="31"/>
      <c r="K33" s="35"/>
    </row>
    <row r="34" spans="1:11" x14ac:dyDescent="0.25">
      <c r="B34" s="8" t="s">
        <v>3560</v>
      </c>
      <c r="C34" s="57" t="s">
        <v>3561</v>
      </c>
      <c r="D34" s="54" t="s">
        <v>3562</v>
      </c>
      <c r="E34" s="6" t="s">
        <v>656</v>
      </c>
      <c r="F34" s="19">
        <v>1000000</v>
      </c>
      <c r="G34" s="24">
        <v>1021.54</v>
      </c>
      <c r="H34" s="24">
        <v>1.66</v>
      </c>
      <c r="I34" s="31">
        <v>7.5540262</v>
      </c>
      <c r="J34" s="31"/>
      <c r="K34" s="35"/>
    </row>
    <row r="35" spans="1:11" x14ac:dyDescent="0.25">
      <c r="C35" s="58" t="s">
        <v>39</v>
      </c>
      <c r="D35" s="54"/>
      <c r="E35" s="6"/>
      <c r="F35" s="19"/>
      <c r="G35" s="25">
        <v>51294.89</v>
      </c>
      <c r="H35" s="25">
        <v>83.44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3563</v>
      </c>
      <c r="C47" s="57" t="s">
        <v>3564</v>
      </c>
      <c r="D47" s="54" t="s">
        <v>3565</v>
      </c>
      <c r="E47" s="6" t="s">
        <v>656</v>
      </c>
      <c r="F47" s="19">
        <v>2990000</v>
      </c>
      <c r="G47" s="24">
        <v>2604.79</v>
      </c>
      <c r="H47" s="24">
        <v>4.24</v>
      </c>
      <c r="I47" s="31">
        <v>7.2969474999999999</v>
      </c>
      <c r="J47" s="31"/>
      <c r="K47" s="35"/>
    </row>
    <row r="48" spans="1:11" x14ac:dyDescent="0.25">
      <c r="B48" s="8" t="s">
        <v>2947</v>
      </c>
      <c r="C48" s="57" t="s">
        <v>2948</v>
      </c>
      <c r="D48" s="54" t="s">
        <v>2949</v>
      </c>
      <c r="E48" s="6" t="s">
        <v>656</v>
      </c>
      <c r="F48" s="19">
        <v>2400000</v>
      </c>
      <c r="G48" s="24">
        <v>2091.21</v>
      </c>
      <c r="H48" s="24">
        <v>3.4</v>
      </c>
      <c r="I48" s="31">
        <v>7.2970509999999997</v>
      </c>
      <c r="J48" s="31"/>
      <c r="K48" s="35"/>
    </row>
    <row r="49" spans="1:11" x14ac:dyDescent="0.25">
      <c r="B49" s="8" t="s">
        <v>2959</v>
      </c>
      <c r="C49" s="57" t="s">
        <v>2960</v>
      </c>
      <c r="D49" s="54" t="s">
        <v>2961</v>
      </c>
      <c r="E49" s="6" t="s">
        <v>656</v>
      </c>
      <c r="F49" s="19">
        <v>1600000</v>
      </c>
      <c r="G49" s="24">
        <v>1393.06</v>
      </c>
      <c r="H49" s="24">
        <v>2.27</v>
      </c>
      <c r="I49" s="31">
        <v>7.2967404</v>
      </c>
      <c r="J49" s="31"/>
      <c r="K49" s="35"/>
    </row>
    <row r="50" spans="1:11" x14ac:dyDescent="0.25">
      <c r="B50" s="8" t="s">
        <v>2953</v>
      </c>
      <c r="C50" s="57" t="s">
        <v>2954</v>
      </c>
      <c r="D50" s="54" t="s">
        <v>2955</v>
      </c>
      <c r="E50" s="6" t="s">
        <v>656</v>
      </c>
      <c r="F50" s="19">
        <v>1036000</v>
      </c>
      <c r="G50" s="24">
        <v>885.97</v>
      </c>
      <c r="H50" s="24">
        <v>1.44</v>
      </c>
      <c r="I50" s="31">
        <v>7.3126255999999996</v>
      </c>
      <c r="J50" s="31"/>
      <c r="K50" s="35"/>
    </row>
    <row r="51" spans="1:11" x14ac:dyDescent="0.25">
      <c r="B51" s="8" t="s">
        <v>2941</v>
      </c>
      <c r="C51" s="57" t="s">
        <v>2942</v>
      </c>
      <c r="D51" s="54" t="s">
        <v>2943</v>
      </c>
      <c r="E51" s="6" t="s">
        <v>656</v>
      </c>
      <c r="F51" s="19">
        <v>1028000</v>
      </c>
      <c r="G51" s="24">
        <v>883.81</v>
      </c>
      <c r="H51" s="24">
        <v>1.44</v>
      </c>
      <c r="I51" s="31">
        <v>7.3119009999999998</v>
      </c>
      <c r="J51" s="31"/>
      <c r="K51" s="35"/>
    </row>
    <row r="52" spans="1:11" x14ac:dyDescent="0.25">
      <c r="B52" s="8" t="s">
        <v>2950</v>
      </c>
      <c r="C52" s="57" t="s">
        <v>2951</v>
      </c>
      <c r="D52" s="54" t="s">
        <v>2952</v>
      </c>
      <c r="E52" s="6" t="s">
        <v>656</v>
      </c>
      <c r="F52" s="19">
        <v>687500</v>
      </c>
      <c r="G52" s="24">
        <v>599.39</v>
      </c>
      <c r="H52" s="24">
        <v>0.97</v>
      </c>
      <c r="I52" s="31">
        <v>7.2973097999999998</v>
      </c>
      <c r="J52" s="31"/>
      <c r="K52" s="35"/>
    </row>
    <row r="53" spans="1:11" x14ac:dyDescent="0.25">
      <c r="B53" s="8" t="s">
        <v>3566</v>
      </c>
      <c r="C53" s="57" t="s">
        <v>3567</v>
      </c>
      <c r="D53" s="54" t="s">
        <v>3568</v>
      </c>
      <c r="E53" s="6" t="s">
        <v>656</v>
      </c>
      <c r="F53" s="19">
        <v>539500</v>
      </c>
      <c r="G53" s="24">
        <v>468.41</v>
      </c>
      <c r="H53" s="24">
        <v>0.76</v>
      </c>
      <c r="I53" s="31">
        <v>7.3106070000000001</v>
      </c>
      <c r="J53" s="31"/>
      <c r="K53" s="35"/>
    </row>
    <row r="54" spans="1:11" x14ac:dyDescent="0.25">
      <c r="C54" s="58" t="s">
        <v>39</v>
      </c>
      <c r="D54" s="54"/>
      <c r="E54" s="6"/>
      <c r="F54" s="19"/>
      <c r="G54" s="25">
        <v>8926.64</v>
      </c>
      <c r="H54" s="25">
        <v>14.52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35.82</v>
      </c>
      <c r="H66" s="24">
        <v>0.06</v>
      </c>
      <c r="I66" s="31"/>
      <c r="J66" s="31"/>
      <c r="K66" s="35"/>
    </row>
    <row r="67" spans="1:54" x14ac:dyDescent="0.25">
      <c r="C67" s="58" t="s">
        <v>39</v>
      </c>
      <c r="D67" s="54"/>
      <c r="E67" s="6"/>
      <c r="F67" s="19"/>
      <c r="G67" s="25">
        <v>35.82</v>
      </c>
      <c r="H67" s="25">
        <v>0.06</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4705</v>
      </c>
      <c r="D70" s="54"/>
      <c r="E70" s="6"/>
      <c r="F70" s="19"/>
      <c r="G70" s="24" t="s">
        <v>2</v>
      </c>
      <c r="H70" s="24" t="s">
        <v>2</v>
      </c>
      <c r="I70" s="31"/>
      <c r="J70" s="31"/>
      <c r="K70" s="35"/>
      <c r="L70" s="3"/>
      <c r="AI70" s="3"/>
      <c r="AV70" s="3"/>
      <c r="AX70" s="3"/>
      <c r="BB70" s="3"/>
    </row>
    <row r="71" spans="1:54" x14ac:dyDescent="0.25">
      <c r="B71" s="8"/>
      <c r="C71" s="57" t="s">
        <v>40</v>
      </c>
      <c r="D71" s="54"/>
      <c r="E71" s="6"/>
      <c r="F71" s="19"/>
      <c r="G71" s="24">
        <v>1227.24</v>
      </c>
      <c r="H71" s="24">
        <v>1.98</v>
      </c>
      <c r="I71" s="31"/>
      <c r="J71" s="31"/>
      <c r="K71" s="35"/>
    </row>
    <row r="72" spans="1:54" x14ac:dyDescent="0.25">
      <c r="C72" s="58" t="s">
        <v>39</v>
      </c>
      <c r="D72" s="54"/>
      <c r="E72" s="6"/>
      <c r="F72" s="19"/>
      <c r="G72" s="25">
        <v>1227.24</v>
      </c>
      <c r="H72" s="25">
        <v>1.98</v>
      </c>
      <c r="I72" s="31"/>
      <c r="J72" s="31"/>
      <c r="K72" s="35"/>
    </row>
    <row r="73" spans="1:54" x14ac:dyDescent="0.25">
      <c r="C73" s="57"/>
      <c r="D73" s="54"/>
      <c r="E73" s="6"/>
      <c r="F73" s="19"/>
      <c r="G73" s="24"/>
      <c r="H73" s="24"/>
      <c r="I73" s="31"/>
      <c r="J73" s="31"/>
      <c r="K73" s="35"/>
    </row>
    <row r="74" spans="1:54" x14ac:dyDescent="0.25">
      <c r="C74" s="60" t="s">
        <v>41</v>
      </c>
      <c r="D74" s="55"/>
      <c r="E74" s="5"/>
      <c r="F74" s="20"/>
      <c r="G74" s="26">
        <v>61484.59</v>
      </c>
      <c r="H74" s="26">
        <v>100</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77" t="s">
        <v>4788</v>
      </c>
      <c r="E84" s="77" t="s">
        <v>4789</v>
      </c>
      <c r="F84" s="78"/>
    </row>
    <row r="85" spans="3:6" x14ac:dyDescent="0.25">
      <c r="E85" s="2" t="s">
        <v>4831</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
  <dimension ref="A1:IV86"/>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3569</v>
      </c>
      <c r="J2" s="38" t="s">
        <v>4517</v>
      </c>
    </row>
    <row r="3" spans="1:54" ht="16.5" x14ac:dyDescent="0.3">
      <c r="C3" s="1" t="s">
        <v>26</v>
      </c>
      <c r="D3" s="21" t="s">
        <v>3570</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3371</v>
      </c>
      <c r="C26" s="57" t="s">
        <v>3372</v>
      </c>
      <c r="D26" s="54" t="s">
        <v>3373</v>
      </c>
      <c r="E26" s="6" t="s">
        <v>656</v>
      </c>
      <c r="F26" s="19">
        <v>6500000</v>
      </c>
      <c r="G26" s="24">
        <v>6558.53</v>
      </c>
      <c r="H26" s="24">
        <v>12.42</v>
      </c>
      <c r="I26" s="31">
        <v>7.5799262000000001</v>
      </c>
      <c r="J26" s="31"/>
      <c r="K26" s="35"/>
    </row>
    <row r="27" spans="1:11" x14ac:dyDescent="0.25">
      <c r="B27" s="8" t="s">
        <v>3007</v>
      </c>
      <c r="C27" s="57" t="s">
        <v>3008</v>
      </c>
      <c r="D27" s="54" t="s">
        <v>3009</v>
      </c>
      <c r="E27" s="6" t="s">
        <v>656</v>
      </c>
      <c r="F27" s="19">
        <v>4000000</v>
      </c>
      <c r="G27" s="24">
        <v>4059.44</v>
      </c>
      <c r="H27" s="24">
        <v>7.69</v>
      </c>
      <c r="I27" s="31">
        <v>7.5312333999999996</v>
      </c>
      <c r="J27" s="31"/>
      <c r="K27" s="35"/>
    </row>
    <row r="28" spans="1:11" x14ac:dyDescent="0.25">
      <c r="B28" s="8" t="s">
        <v>3365</v>
      </c>
      <c r="C28" s="57" t="s">
        <v>3366</v>
      </c>
      <c r="D28" s="54" t="s">
        <v>3367</v>
      </c>
      <c r="E28" s="6" t="s">
        <v>656</v>
      </c>
      <c r="F28" s="19">
        <v>4000000</v>
      </c>
      <c r="G28" s="24">
        <v>4035.7</v>
      </c>
      <c r="H28" s="24">
        <v>7.64</v>
      </c>
      <c r="I28" s="31">
        <v>7.5835561</v>
      </c>
      <c r="J28" s="31"/>
      <c r="K28" s="35"/>
    </row>
    <row r="29" spans="1:11" x14ac:dyDescent="0.25">
      <c r="B29" s="8" t="s">
        <v>3059</v>
      </c>
      <c r="C29" s="57" t="s">
        <v>3060</v>
      </c>
      <c r="D29" s="54" t="s">
        <v>3061</v>
      </c>
      <c r="E29" s="6" t="s">
        <v>656</v>
      </c>
      <c r="F29" s="19">
        <v>3858400</v>
      </c>
      <c r="G29" s="24">
        <v>3891.56</v>
      </c>
      <c r="H29" s="24">
        <v>7.37</v>
      </c>
      <c r="I29" s="31">
        <v>7.6191902999999996</v>
      </c>
      <c r="J29" s="31"/>
      <c r="K29" s="35"/>
    </row>
    <row r="30" spans="1:11" x14ac:dyDescent="0.25">
      <c r="B30" s="8" t="s">
        <v>3045</v>
      </c>
      <c r="C30" s="57" t="s">
        <v>3046</v>
      </c>
      <c r="D30" s="54" t="s">
        <v>3047</v>
      </c>
      <c r="E30" s="6" t="s">
        <v>656</v>
      </c>
      <c r="F30" s="19">
        <v>3570300</v>
      </c>
      <c r="G30" s="24">
        <v>3623.42</v>
      </c>
      <c r="H30" s="24">
        <v>6.86</v>
      </c>
      <c r="I30" s="31">
        <v>7.5406186000000002</v>
      </c>
      <c r="J30" s="31"/>
      <c r="K30" s="35"/>
    </row>
    <row r="31" spans="1:11" x14ac:dyDescent="0.25">
      <c r="B31" s="8" t="s">
        <v>3105</v>
      </c>
      <c r="C31" s="57" t="s">
        <v>3106</v>
      </c>
      <c r="D31" s="54" t="s">
        <v>3107</v>
      </c>
      <c r="E31" s="6" t="s">
        <v>656</v>
      </c>
      <c r="F31" s="19">
        <v>2974400</v>
      </c>
      <c r="G31" s="24">
        <v>3000.67</v>
      </c>
      <c r="H31" s="24">
        <v>5.68</v>
      </c>
      <c r="I31" s="31">
        <v>7.608295</v>
      </c>
      <c r="J31" s="31"/>
      <c r="K31" s="35"/>
    </row>
    <row r="32" spans="1:11" x14ac:dyDescent="0.25">
      <c r="B32" s="8" t="s">
        <v>3001</v>
      </c>
      <c r="C32" s="57" t="s">
        <v>3002</v>
      </c>
      <c r="D32" s="54" t="s">
        <v>3003</v>
      </c>
      <c r="E32" s="6" t="s">
        <v>656</v>
      </c>
      <c r="F32" s="19">
        <v>2200000</v>
      </c>
      <c r="G32" s="24">
        <v>2230.7399999999998</v>
      </c>
      <c r="H32" s="24">
        <v>4.2300000000000004</v>
      </c>
      <c r="I32" s="31">
        <v>7.5724231</v>
      </c>
      <c r="J32" s="31"/>
      <c r="K32" s="35"/>
    </row>
    <row r="33" spans="1:11" x14ac:dyDescent="0.25">
      <c r="B33" s="8" t="s">
        <v>3062</v>
      </c>
      <c r="C33" s="57" t="s">
        <v>3063</v>
      </c>
      <c r="D33" s="54" t="s">
        <v>3064</v>
      </c>
      <c r="E33" s="6" t="s">
        <v>656</v>
      </c>
      <c r="F33" s="19">
        <v>1000000</v>
      </c>
      <c r="G33" s="24">
        <v>1008.78</v>
      </c>
      <c r="H33" s="24">
        <v>1.91</v>
      </c>
      <c r="I33" s="31">
        <v>7.5800299000000004</v>
      </c>
      <c r="J33" s="31"/>
      <c r="K33" s="35"/>
    </row>
    <row r="34" spans="1:11" x14ac:dyDescent="0.25">
      <c r="B34" s="8" t="s">
        <v>3571</v>
      </c>
      <c r="C34" s="57" t="s">
        <v>3572</v>
      </c>
      <c r="D34" s="54" t="s">
        <v>3573</v>
      </c>
      <c r="E34" s="6" t="s">
        <v>656</v>
      </c>
      <c r="F34" s="19">
        <v>500000</v>
      </c>
      <c r="G34" s="24">
        <v>507.01</v>
      </c>
      <c r="H34" s="24">
        <v>0.96</v>
      </c>
      <c r="I34" s="31">
        <v>7.5598342000000001</v>
      </c>
      <c r="J34" s="31"/>
      <c r="K34" s="35"/>
    </row>
    <row r="35" spans="1:11" x14ac:dyDescent="0.25">
      <c r="C35" s="58" t="s">
        <v>39</v>
      </c>
      <c r="D35" s="54"/>
      <c r="E35" s="6"/>
      <c r="F35" s="19"/>
      <c r="G35" s="25">
        <v>28915.85</v>
      </c>
      <c r="H35" s="25">
        <v>54.76</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3019</v>
      </c>
      <c r="C47" s="57" t="s">
        <v>3020</v>
      </c>
      <c r="D47" s="54" t="s">
        <v>3021</v>
      </c>
      <c r="E47" s="6" t="s">
        <v>656</v>
      </c>
      <c r="F47" s="19">
        <v>16101100</v>
      </c>
      <c r="G47" s="24">
        <v>13534.65</v>
      </c>
      <c r="H47" s="24">
        <v>25.64</v>
      </c>
      <c r="I47" s="31">
        <v>7.3189548000000002</v>
      </c>
      <c r="J47" s="31"/>
      <c r="K47" s="35"/>
    </row>
    <row r="48" spans="1:11" x14ac:dyDescent="0.25">
      <c r="B48" s="8" t="s">
        <v>2307</v>
      </c>
      <c r="C48" s="57" t="s">
        <v>2308</v>
      </c>
      <c r="D48" s="54" t="s">
        <v>2309</v>
      </c>
      <c r="E48" s="6" t="s">
        <v>656</v>
      </c>
      <c r="F48" s="19">
        <v>7027400</v>
      </c>
      <c r="G48" s="24">
        <v>5908.43</v>
      </c>
      <c r="H48" s="24">
        <v>11.19</v>
      </c>
      <c r="I48" s="31">
        <v>7.3189031</v>
      </c>
      <c r="J48" s="31"/>
      <c r="K48" s="35"/>
    </row>
    <row r="49" spans="1:11" x14ac:dyDescent="0.25">
      <c r="B49" s="8" t="s">
        <v>3028</v>
      </c>
      <c r="C49" s="57" t="s">
        <v>3029</v>
      </c>
      <c r="D49" s="54" t="s">
        <v>3030</v>
      </c>
      <c r="E49" s="6" t="s">
        <v>656</v>
      </c>
      <c r="F49" s="19">
        <v>1200000</v>
      </c>
      <c r="G49" s="24">
        <v>1008.53</v>
      </c>
      <c r="H49" s="24">
        <v>1.91</v>
      </c>
      <c r="I49" s="31">
        <v>7.3189548000000002</v>
      </c>
      <c r="J49" s="31"/>
      <c r="K49" s="35"/>
    </row>
    <row r="50" spans="1:11" x14ac:dyDescent="0.25">
      <c r="B50" s="8" t="s">
        <v>3574</v>
      </c>
      <c r="C50" s="57" t="s">
        <v>3575</v>
      </c>
      <c r="D50" s="54" t="s">
        <v>3576</v>
      </c>
      <c r="E50" s="6" t="s">
        <v>656</v>
      </c>
      <c r="F50" s="19">
        <v>824000</v>
      </c>
      <c r="G50" s="24">
        <v>697.58</v>
      </c>
      <c r="H50" s="24">
        <v>1.32</v>
      </c>
      <c r="I50" s="31">
        <v>7.3180230999999996</v>
      </c>
      <c r="J50" s="31"/>
      <c r="K50" s="35"/>
    </row>
    <row r="51" spans="1:11" x14ac:dyDescent="0.25">
      <c r="B51" s="8" t="s">
        <v>3577</v>
      </c>
      <c r="C51" s="57" t="s">
        <v>3578</v>
      </c>
      <c r="D51" s="54" t="s">
        <v>3579</v>
      </c>
      <c r="E51" s="6" t="s">
        <v>656</v>
      </c>
      <c r="F51" s="19">
        <v>749700</v>
      </c>
      <c r="G51" s="24">
        <v>631.32000000000005</v>
      </c>
      <c r="H51" s="24">
        <v>1.2</v>
      </c>
      <c r="I51" s="31">
        <v>7.3186960000000001</v>
      </c>
      <c r="J51" s="31"/>
      <c r="K51" s="35"/>
    </row>
    <row r="52" spans="1:11" x14ac:dyDescent="0.25">
      <c r="B52" s="8" t="s">
        <v>2301</v>
      </c>
      <c r="C52" s="57" t="s">
        <v>2302</v>
      </c>
      <c r="D52" s="54" t="s">
        <v>2303</v>
      </c>
      <c r="E52" s="6" t="s">
        <v>656</v>
      </c>
      <c r="F52" s="19">
        <v>535800</v>
      </c>
      <c r="G52" s="24">
        <v>458.84</v>
      </c>
      <c r="H52" s="24">
        <v>0.87</v>
      </c>
      <c r="I52" s="31">
        <v>7.3124703000000002</v>
      </c>
      <c r="J52" s="31"/>
      <c r="K52" s="35"/>
    </row>
    <row r="53" spans="1:11" x14ac:dyDescent="0.25">
      <c r="B53" s="8" t="s">
        <v>3168</v>
      </c>
      <c r="C53" s="57" t="s">
        <v>3169</v>
      </c>
      <c r="D53" s="54" t="s">
        <v>3170</v>
      </c>
      <c r="E53" s="6" t="s">
        <v>656</v>
      </c>
      <c r="F53" s="19">
        <v>539500</v>
      </c>
      <c r="G53" s="24">
        <v>451.9</v>
      </c>
      <c r="H53" s="24">
        <v>0.86</v>
      </c>
      <c r="I53" s="31">
        <v>7.3368188999999999</v>
      </c>
      <c r="J53" s="31"/>
      <c r="K53" s="35"/>
    </row>
    <row r="54" spans="1:11" x14ac:dyDescent="0.25">
      <c r="B54" s="8" t="s">
        <v>2304</v>
      </c>
      <c r="C54" s="57" t="s">
        <v>2305</v>
      </c>
      <c r="D54" s="54" t="s">
        <v>2306</v>
      </c>
      <c r="E54" s="6" t="s">
        <v>656</v>
      </c>
      <c r="F54" s="19">
        <v>50000</v>
      </c>
      <c r="G54" s="24">
        <v>42.06</v>
      </c>
      <c r="H54" s="24">
        <v>0.08</v>
      </c>
      <c r="I54" s="31">
        <v>7.3188513000000004</v>
      </c>
      <c r="J54" s="31"/>
      <c r="K54" s="35"/>
    </row>
    <row r="55" spans="1:11" x14ac:dyDescent="0.25">
      <c r="C55" s="58" t="s">
        <v>39</v>
      </c>
      <c r="D55" s="54"/>
      <c r="E55" s="6"/>
      <c r="F55" s="19"/>
      <c r="G55" s="25">
        <v>22733.31</v>
      </c>
      <c r="H55" s="25">
        <v>43.07</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420.37</v>
      </c>
      <c r="H67" s="24">
        <v>0.8</v>
      </c>
      <c r="I67" s="31"/>
      <c r="J67" s="31"/>
      <c r="K67" s="35"/>
    </row>
    <row r="68" spans="1:54" x14ac:dyDescent="0.25">
      <c r="C68" s="58" t="s">
        <v>39</v>
      </c>
      <c r="D68" s="54"/>
      <c r="E68" s="6"/>
      <c r="F68" s="19"/>
      <c r="G68" s="25">
        <v>420.37</v>
      </c>
      <c r="H68" s="25">
        <v>0.8</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4705</v>
      </c>
      <c r="D71" s="54"/>
      <c r="E71" s="6"/>
      <c r="F71" s="19"/>
      <c r="G71" s="24" t="s">
        <v>2</v>
      </c>
      <c r="H71" s="24" t="s">
        <v>2</v>
      </c>
      <c r="I71" s="31"/>
      <c r="J71" s="31"/>
      <c r="K71" s="35"/>
      <c r="L71" s="3"/>
      <c r="AI71" s="3"/>
      <c r="AV71" s="3"/>
      <c r="AX71" s="3"/>
      <c r="BB71" s="3"/>
    </row>
    <row r="72" spans="1:54" x14ac:dyDescent="0.25">
      <c r="B72" s="8"/>
      <c r="C72" s="57" t="s">
        <v>40</v>
      </c>
      <c r="D72" s="54"/>
      <c r="E72" s="6"/>
      <c r="F72" s="19"/>
      <c r="G72" s="24">
        <v>719.24</v>
      </c>
      <c r="H72" s="24">
        <v>1.37</v>
      </c>
      <c r="I72" s="31"/>
      <c r="J72" s="31"/>
      <c r="K72" s="35"/>
    </row>
    <row r="73" spans="1:54" x14ac:dyDescent="0.25">
      <c r="C73" s="58" t="s">
        <v>39</v>
      </c>
      <c r="D73" s="54"/>
      <c r="E73" s="6"/>
      <c r="F73" s="19"/>
      <c r="G73" s="25">
        <v>719.24</v>
      </c>
      <c r="H73" s="25">
        <v>1.37</v>
      </c>
      <c r="I73" s="31"/>
      <c r="J73" s="31"/>
      <c r="K73" s="35"/>
    </row>
    <row r="74" spans="1:54" x14ac:dyDescent="0.25">
      <c r="C74" s="57"/>
      <c r="D74" s="54"/>
      <c r="E74" s="6"/>
      <c r="F74" s="19"/>
      <c r="G74" s="24"/>
      <c r="H74" s="24"/>
      <c r="I74" s="31"/>
      <c r="J74" s="31"/>
      <c r="K74" s="35"/>
    </row>
    <row r="75" spans="1:54" x14ac:dyDescent="0.25">
      <c r="C75" s="60" t="s">
        <v>41</v>
      </c>
      <c r="D75" s="55"/>
      <c r="E75" s="5"/>
      <c r="F75" s="20"/>
      <c r="G75" s="26">
        <v>52788.77</v>
      </c>
      <c r="H75" s="26">
        <v>100</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77" t="s">
        <v>4788</v>
      </c>
      <c r="E85" s="77" t="s">
        <v>4789</v>
      </c>
      <c r="F85" s="78"/>
    </row>
    <row r="86" spans="3:6" x14ac:dyDescent="0.25">
      <c r="E86" s="2" t="s">
        <v>4838</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
  <dimension ref="A1:IV82"/>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3580</v>
      </c>
      <c r="J2" s="38" t="s">
        <v>4517</v>
      </c>
    </row>
    <row r="3" spans="1:54" ht="16.5" x14ac:dyDescent="0.3">
      <c r="C3" s="1" t="s">
        <v>26</v>
      </c>
      <c r="D3" s="21" t="s">
        <v>3581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3582</v>
      </c>
      <c r="C24" s="57" t="s">
        <v>3583</v>
      </c>
      <c r="D24" s="54" t="s">
        <v>3584</v>
      </c>
      <c r="E24" s="6" t="s">
        <v>656</v>
      </c>
      <c r="F24" s="19">
        <v>11980000</v>
      </c>
      <c r="G24" s="24">
        <v>11594.62</v>
      </c>
      <c r="H24" s="24">
        <v>31.82</v>
      </c>
      <c r="I24" s="31">
        <v>7.1473206999999999</v>
      </c>
      <c r="J24" s="31"/>
      <c r="K24" s="35"/>
    </row>
    <row r="25" spans="1:11" x14ac:dyDescent="0.25">
      <c r="C25" s="58" t="s">
        <v>39</v>
      </c>
      <c r="D25" s="54"/>
      <c r="E25" s="6"/>
      <c r="F25" s="19"/>
      <c r="G25" s="25">
        <v>11594.62</v>
      </c>
      <c r="H25" s="25">
        <v>31.82</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3585</v>
      </c>
      <c r="C28" s="57" t="s">
        <v>3586</v>
      </c>
      <c r="D28" s="54" t="s">
        <v>3587</v>
      </c>
      <c r="E28" s="6" t="s">
        <v>656</v>
      </c>
      <c r="F28" s="19">
        <v>3900000</v>
      </c>
      <c r="G28" s="24">
        <v>3935.03</v>
      </c>
      <c r="H28" s="24">
        <v>10.8</v>
      </c>
      <c r="I28" s="31">
        <v>7.5401296999999996</v>
      </c>
      <c r="J28" s="31"/>
      <c r="K28" s="35"/>
    </row>
    <row r="29" spans="1:11" x14ac:dyDescent="0.25">
      <c r="B29" s="8" t="s">
        <v>3588</v>
      </c>
      <c r="C29" s="57" t="s">
        <v>3589</v>
      </c>
      <c r="D29" s="54" t="s">
        <v>3590</v>
      </c>
      <c r="E29" s="6" t="s">
        <v>656</v>
      </c>
      <c r="F29" s="19">
        <v>3500000</v>
      </c>
      <c r="G29" s="24">
        <v>3533.9</v>
      </c>
      <c r="H29" s="24">
        <v>9.6999999999999993</v>
      </c>
      <c r="I29" s="31">
        <v>7.5401296999999996</v>
      </c>
      <c r="J29" s="31"/>
      <c r="K29" s="35"/>
    </row>
    <row r="30" spans="1:11" x14ac:dyDescent="0.25">
      <c r="B30" s="8" t="s">
        <v>3591</v>
      </c>
      <c r="C30" s="57" t="s">
        <v>3592</v>
      </c>
      <c r="D30" s="54" t="s">
        <v>3593</v>
      </c>
      <c r="E30" s="6" t="s">
        <v>656</v>
      </c>
      <c r="F30" s="19">
        <v>2950500</v>
      </c>
      <c r="G30" s="24">
        <v>2975.29</v>
      </c>
      <c r="H30" s="24">
        <v>8.17</v>
      </c>
      <c r="I30" s="31">
        <v>7.6280446</v>
      </c>
      <c r="J30" s="31"/>
      <c r="K30" s="35"/>
    </row>
    <row r="31" spans="1:11" x14ac:dyDescent="0.25">
      <c r="B31" s="8" t="s">
        <v>3594</v>
      </c>
      <c r="C31" s="57" t="s">
        <v>3595</v>
      </c>
      <c r="D31" s="54" t="s">
        <v>3596</v>
      </c>
      <c r="E31" s="6" t="s">
        <v>656</v>
      </c>
      <c r="F31" s="19">
        <v>2500000</v>
      </c>
      <c r="G31" s="24">
        <v>2522.42</v>
      </c>
      <c r="H31" s="24">
        <v>6.92</v>
      </c>
      <c r="I31" s="31">
        <v>7.5514333999999996</v>
      </c>
      <c r="J31" s="31"/>
      <c r="K31" s="35"/>
    </row>
    <row r="32" spans="1:11" x14ac:dyDescent="0.25">
      <c r="B32" s="8" t="s">
        <v>3597</v>
      </c>
      <c r="C32" s="57" t="s">
        <v>3598</v>
      </c>
      <c r="D32" s="54" t="s">
        <v>3599</v>
      </c>
      <c r="E32" s="6" t="s">
        <v>656</v>
      </c>
      <c r="F32" s="19">
        <v>2000000</v>
      </c>
      <c r="G32" s="24">
        <v>2016.89</v>
      </c>
      <c r="H32" s="24">
        <v>5.54</v>
      </c>
      <c r="I32" s="31">
        <v>7.5840586999999999</v>
      </c>
      <c r="J32" s="31"/>
      <c r="K32" s="35"/>
    </row>
    <row r="33" spans="1:11" x14ac:dyDescent="0.25">
      <c r="C33" s="58" t="s">
        <v>39</v>
      </c>
      <c r="D33" s="54"/>
      <c r="E33" s="6"/>
      <c r="F33" s="19"/>
      <c r="G33" s="25">
        <v>14983.53</v>
      </c>
      <c r="H33" s="25">
        <v>41.13</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2988</v>
      </c>
      <c r="C45" s="57" t="s">
        <v>2989</v>
      </c>
      <c r="D45" s="54" t="s">
        <v>2990</v>
      </c>
      <c r="E45" s="6" t="s">
        <v>656</v>
      </c>
      <c r="F45" s="19">
        <v>5116000</v>
      </c>
      <c r="G45" s="24">
        <v>4614.71</v>
      </c>
      <c r="H45" s="24">
        <v>12.67</v>
      </c>
      <c r="I45" s="31">
        <v>7.3275087000000001</v>
      </c>
      <c r="J45" s="31"/>
      <c r="K45" s="35"/>
    </row>
    <row r="46" spans="1:11" x14ac:dyDescent="0.25">
      <c r="B46" s="8" t="s">
        <v>3073</v>
      </c>
      <c r="C46" s="57" t="s">
        <v>3074</v>
      </c>
      <c r="D46" s="54" t="s">
        <v>3075</v>
      </c>
      <c r="E46" s="6" t="s">
        <v>656</v>
      </c>
      <c r="F46" s="19">
        <v>2248500</v>
      </c>
      <c r="G46" s="24">
        <v>2028.58</v>
      </c>
      <c r="H46" s="24">
        <v>5.57</v>
      </c>
      <c r="I46" s="31">
        <v>7.3276121999999999</v>
      </c>
      <c r="J46" s="31"/>
      <c r="K46" s="35"/>
    </row>
    <row r="47" spans="1:11" x14ac:dyDescent="0.25">
      <c r="B47" s="8" t="s">
        <v>2956</v>
      </c>
      <c r="C47" s="57" t="s">
        <v>2957</v>
      </c>
      <c r="D47" s="54" t="s">
        <v>2958</v>
      </c>
      <c r="E47" s="6" t="s">
        <v>656</v>
      </c>
      <c r="F47" s="19">
        <v>1107000</v>
      </c>
      <c r="G47" s="24">
        <v>980.82</v>
      </c>
      <c r="H47" s="24">
        <v>2.69</v>
      </c>
      <c r="I47" s="31">
        <v>7.3042458000000003</v>
      </c>
      <c r="J47" s="31"/>
      <c r="K47" s="35"/>
    </row>
    <row r="48" spans="1:11" x14ac:dyDescent="0.25">
      <c r="B48" s="8" t="s">
        <v>2319</v>
      </c>
      <c r="C48" s="57" t="s">
        <v>2320</v>
      </c>
      <c r="D48" s="54" t="s">
        <v>2321</v>
      </c>
      <c r="E48" s="6" t="s">
        <v>656</v>
      </c>
      <c r="F48" s="19">
        <v>1063800</v>
      </c>
      <c r="G48" s="24">
        <v>938.34</v>
      </c>
      <c r="H48" s="24">
        <v>2.58</v>
      </c>
      <c r="I48" s="31">
        <v>7.3023305000000001</v>
      </c>
      <c r="J48" s="31"/>
      <c r="K48" s="35"/>
    </row>
    <row r="49" spans="1:11" x14ac:dyDescent="0.25">
      <c r="B49" s="8" t="s">
        <v>2994</v>
      </c>
      <c r="C49" s="57" t="s">
        <v>2995</v>
      </c>
      <c r="D49" s="54" t="s">
        <v>2996</v>
      </c>
      <c r="E49" s="6" t="s">
        <v>656</v>
      </c>
      <c r="F49" s="19">
        <v>950000</v>
      </c>
      <c r="G49" s="24">
        <v>856.41</v>
      </c>
      <c r="H49" s="24">
        <v>2.35</v>
      </c>
      <c r="I49" s="31">
        <v>7.3272497999999997</v>
      </c>
      <c r="J49" s="31"/>
      <c r="K49" s="35"/>
    </row>
    <row r="50" spans="1:11" x14ac:dyDescent="0.25">
      <c r="B50" s="8" t="s">
        <v>2991</v>
      </c>
      <c r="C50" s="57" t="s">
        <v>2992</v>
      </c>
      <c r="D50" s="54" t="s">
        <v>2993</v>
      </c>
      <c r="E50" s="6" t="s">
        <v>656</v>
      </c>
      <c r="F50" s="19">
        <v>60800</v>
      </c>
      <c r="G50" s="24">
        <v>53.94</v>
      </c>
      <c r="H50" s="24">
        <v>0.15</v>
      </c>
      <c r="I50" s="31">
        <v>7.3048150999999999</v>
      </c>
      <c r="J50" s="31"/>
      <c r="K50" s="35"/>
    </row>
    <row r="51" spans="1:11" x14ac:dyDescent="0.25">
      <c r="C51" s="58" t="s">
        <v>39</v>
      </c>
      <c r="D51" s="54"/>
      <c r="E51" s="6"/>
      <c r="F51" s="19"/>
      <c r="G51" s="25">
        <v>9472.7999999999993</v>
      </c>
      <c r="H51" s="25">
        <v>26.01</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38.200000000000003</v>
      </c>
      <c r="H63" s="24">
        <v>0.1</v>
      </c>
      <c r="I63" s="31"/>
      <c r="J63" s="31"/>
      <c r="K63" s="35"/>
    </row>
    <row r="64" spans="1:11" x14ac:dyDescent="0.25">
      <c r="C64" s="58" t="s">
        <v>39</v>
      </c>
      <c r="D64" s="54"/>
      <c r="E64" s="6"/>
      <c r="F64" s="19"/>
      <c r="G64" s="25">
        <v>38.200000000000003</v>
      </c>
      <c r="H64" s="25">
        <v>0.1</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4705</v>
      </c>
      <c r="D67" s="54"/>
      <c r="E67" s="6"/>
      <c r="F67" s="19"/>
      <c r="G67" s="24" t="s">
        <v>2</v>
      </c>
      <c r="H67" s="24" t="s">
        <v>2</v>
      </c>
      <c r="I67" s="31"/>
      <c r="J67" s="31"/>
      <c r="K67" s="35"/>
      <c r="L67" s="3"/>
      <c r="AI67" s="3"/>
      <c r="AV67" s="3"/>
      <c r="AX67" s="3"/>
      <c r="BB67" s="3"/>
    </row>
    <row r="68" spans="1:54" x14ac:dyDescent="0.25">
      <c r="B68" s="8"/>
      <c r="C68" s="57" t="s">
        <v>40</v>
      </c>
      <c r="D68" s="54"/>
      <c r="E68" s="6"/>
      <c r="F68" s="19"/>
      <c r="G68" s="24">
        <v>343.88</v>
      </c>
      <c r="H68" s="24">
        <v>0.94</v>
      </c>
      <c r="I68" s="31"/>
      <c r="J68" s="31"/>
      <c r="K68" s="35"/>
    </row>
    <row r="69" spans="1:54" x14ac:dyDescent="0.25">
      <c r="C69" s="58" t="s">
        <v>39</v>
      </c>
      <c r="D69" s="54"/>
      <c r="E69" s="6"/>
      <c r="F69" s="19"/>
      <c r="G69" s="25">
        <v>343.88</v>
      </c>
      <c r="H69" s="25">
        <v>0.94</v>
      </c>
      <c r="I69" s="31"/>
      <c r="J69" s="31"/>
      <c r="K69" s="35"/>
    </row>
    <row r="70" spans="1:54" x14ac:dyDescent="0.25">
      <c r="C70" s="57"/>
      <c r="D70" s="54"/>
      <c r="E70" s="6"/>
      <c r="F70" s="19"/>
      <c r="G70" s="24"/>
      <c r="H70" s="24"/>
      <c r="I70" s="31"/>
      <c r="J70" s="31"/>
      <c r="K70" s="35"/>
    </row>
    <row r="71" spans="1:54" x14ac:dyDescent="0.25">
      <c r="C71" s="60" t="s">
        <v>41</v>
      </c>
      <c r="D71" s="55"/>
      <c r="E71" s="5"/>
      <c r="F71" s="20"/>
      <c r="G71" s="26">
        <v>36433.03</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77" t="s">
        <v>4788</v>
      </c>
      <c r="E81" s="77" t="s">
        <v>4789</v>
      </c>
      <c r="F81" s="78"/>
    </row>
    <row r="82" spans="3:6" x14ac:dyDescent="0.25">
      <c r="E82" s="2" t="s">
        <v>4831</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
  <dimension ref="A1:IV73"/>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3600</v>
      </c>
      <c r="J2" s="38" t="s">
        <v>4517</v>
      </c>
    </row>
    <row r="3" spans="1:54" ht="16.5" x14ac:dyDescent="0.3">
      <c r="C3" s="1" t="s">
        <v>26</v>
      </c>
      <c r="D3" s="21" t="s">
        <v>3601</v>
      </c>
    </row>
    <row r="4" spans="1:54" ht="15.75" x14ac:dyDescent="0.3">
      <c r="C4" s="1" t="s">
        <v>27</v>
      </c>
      <c r="D4" s="22">
        <v>45291</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3342</v>
      </c>
      <c r="C24" s="57" t="s">
        <v>3343</v>
      </c>
      <c r="D24" s="54" t="s">
        <v>3344</v>
      </c>
      <c r="E24" s="6" t="s">
        <v>656</v>
      </c>
      <c r="F24" s="19">
        <v>1500000</v>
      </c>
      <c r="G24" s="24">
        <v>1454.74</v>
      </c>
      <c r="H24" s="24">
        <v>8.3000000000000007</v>
      </c>
      <c r="I24" s="31">
        <v>7.2054098</v>
      </c>
      <c r="J24" s="31"/>
      <c r="K24" s="35"/>
    </row>
    <row r="25" spans="1:11" x14ac:dyDescent="0.25">
      <c r="C25" s="58" t="s">
        <v>39</v>
      </c>
      <c r="D25" s="54"/>
      <c r="E25" s="6"/>
      <c r="F25" s="19"/>
      <c r="G25" s="25">
        <v>1454.74</v>
      </c>
      <c r="H25" s="25">
        <v>8.3000000000000007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3602</v>
      </c>
      <c r="C39" s="57" t="s">
        <v>3603</v>
      </c>
      <c r="D39" s="54" t="s">
        <v>3604</v>
      </c>
      <c r="E39" s="6" t="s">
        <v>656</v>
      </c>
      <c r="F39" s="19">
        <v>18000000</v>
      </c>
      <c r="G39" s="24">
        <v>15322.61</v>
      </c>
      <c r="H39" s="24">
        <v>87.39</v>
      </c>
      <c r="I39" s="31">
        <v>7.3172467000000001</v>
      </c>
      <c r="J39" s="31"/>
      <c r="K39" s="35"/>
    </row>
    <row r="40" spans="1:11" x14ac:dyDescent="0.25">
      <c r="B40" s="8" t="s">
        <v>3605</v>
      </c>
      <c r="C40" s="57" t="s">
        <v>3603</v>
      </c>
      <c r="D40" s="54" t="s">
        <v>3606</v>
      </c>
      <c r="E40" s="6" t="s">
        <v>656</v>
      </c>
      <c r="F40" s="19">
        <v>506700</v>
      </c>
      <c r="G40" s="24">
        <v>431.33</v>
      </c>
      <c r="H40" s="24">
        <v>2.46</v>
      </c>
      <c r="I40" s="31">
        <v>7.3172467000000001</v>
      </c>
      <c r="J40" s="31"/>
      <c r="K40" s="35"/>
    </row>
    <row r="41" spans="1:11" x14ac:dyDescent="0.25">
      <c r="B41" s="8" t="s">
        <v>2301</v>
      </c>
      <c r="C41" s="57" t="s">
        <v>2302</v>
      </c>
      <c r="D41" s="54" t="s">
        <v>2303</v>
      </c>
      <c r="E41" s="6" t="s">
        <v>656</v>
      </c>
      <c r="F41" s="19">
        <v>250000</v>
      </c>
      <c r="G41" s="24">
        <v>214.09</v>
      </c>
      <c r="H41" s="24">
        <v>1.22</v>
      </c>
      <c r="I41" s="31">
        <v>7.3124703000000002</v>
      </c>
      <c r="J41" s="31"/>
      <c r="K41" s="35"/>
    </row>
    <row r="42" spans="1:11" x14ac:dyDescent="0.25">
      <c r="C42" s="58" t="s">
        <v>39</v>
      </c>
      <c r="D42" s="54"/>
      <c r="E42" s="6"/>
      <c r="F42" s="19"/>
      <c r="G42" s="25">
        <v>15968.03</v>
      </c>
      <c r="H42" s="25">
        <v>91.07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81.62</v>
      </c>
      <c r="H54" s="24">
        <v>0.47</v>
      </c>
      <c r="I54" s="31"/>
      <c r="J54" s="31"/>
      <c r="K54" s="35"/>
    </row>
    <row r="55" spans="1:54" x14ac:dyDescent="0.25">
      <c r="C55" s="58" t="s">
        <v>39</v>
      </c>
      <c r="D55" s="54"/>
      <c r="E55" s="6"/>
      <c r="F55" s="19"/>
      <c r="G55" s="25">
        <v>81.62</v>
      </c>
      <c r="H55" s="25">
        <v>0.47</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4705</v>
      </c>
      <c r="D58" s="54"/>
      <c r="E58" s="6"/>
      <c r="F58" s="19"/>
      <c r="G58" s="24" t="s">
        <v>2</v>
      </c>
      <c r="H58" s="24" t="s">
        <v>2</v>
      </c>
      <c r="I58" s="31"/>
      <c r="J58" s="31"/>
      <c r="K58" s="35"/>
      <c r="L58" s="3"/>
      <c r="AI58" s="3"/>
      <c r="AV58" s="3"/>
      <c r="AX58" s="3"/>
      <c r="BB58" s="3"/>
    </row>
    <row r="59" spans="1:54" x14ac:dyDescent="0.25">
      <c r="B59" s="8"/>
      <c r="C59" s="57" t="s">
        <v>40</v>
      </c>
      <c r="D59" s="54"/>
      <c r="E59" s="6"/>
      <c r="F59" s="19"/>
      <c r="G59" s="24">
        <v>29.64</v>
      </c>
      <c r="H59" s="24">
        <v>0.16</v>
      </c>
      <c r="I59" s="31"/>
      <c r="J59" s="31"/>
      <c r="K59" s="35"/>
    </row>
    <row r="60" spans="1:54" x14ac:dyDescent="0.25">
      <c r="C60" s="58" t="s">
        <v>39</v>
      </c>
      <c r="D60" s="54"/>
      <c r="E60" s="6"/>
      <c r="F60" s="19"/>
      <c r="G60" s="25">
        <v>29.64</v>
      </c>
      <c r="H60" s="25">
        <v>0.16</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17534.03</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77" t="s">
        <v>4788</v>
      </c>
      <c r="E72" s="77" t="s">
        <v>4789</v>
      </c>
      <c r="F72" s="78"/>
    </row>
    <row r="73" spans="3:11" x14ac:dyDescent="0.25">
      <c r="E73" s="2" t="s">
        <v>4831</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6038</vt:i4>
      </vt:variant>
    </vt:vector>
  </HeadingPairs>
  <TitlesOfParts>
    <vt:vector size="6157"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75</vt:lpstr>
      <vt:lpstr>SFMP- Series 76</vt:lpstr>
      <vt:lpstr>SFMP- Series 77</vt:lpstr>
      <vt:lpstr>SFMP- Series 78</vt:lpstr>
      <vt:lpstr>SDYF</vt:lpstr>
      <vt:lpstr>SFMP- Series 79</vt:lpstr>
      <vt:lpstr>SFMP- Series 80</vt:lpstr>
      <vt:lpstr>SFMP- Series 81</vt:lpstr>
      <vt:lpstr>SBI-BSE-SENSEX-IF</vt:lpstr>
      <vt:lpstr>SBI Nifty 1 D Rate ETF</vt:lpstr>
      <vt:lpstr>SFMP- Series 91</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XDO_?CLASS_3?14?</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XDO_?FINAL_ISIN?75?</vt:lpstr>
      <vt:lpstr>XDO_?FINAL_ISIN?76?</vt:lpstr>
      <vt:lpstr>XDO_?FINAL_ISIN?77?</vt:lpstr>
      <vt:lpstr>XDO_?FINAL_ISIN?78?</vt:lpstr>
      <vt:lpstr>XDO_?FINAL_ISIN?79?</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XDO_?FINAL_MV?75?</vt:lpstr>
      <vt:lpstr>XDO_?FINAL_MV?76?</vt:lpstr>
      <vt:lpstr>XDO_?FINAL_MV?77?</vt:lpstr>
      <vt:lpstr>XDO_?FINAL_MV?78?</vt:lpstr>
      <vt:lpstr>XDO_?FINAL_MV?79?</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XDO_?FINAL_NAME?75?</vt:lpstr>
      <vt:lpstr>XDO_?FINAL_NAME?76?</vt:lpstr>
      <vt:lpstr>XDO_?FINAL_NAME?77?</vt:lpstr>
      <vt:lpstr>XDO_?FINAL_NAME?78?</vt:lpstr>
      <vt:lpstr>XDO_?FINAL_NAME?79?</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XDO_?FINAL_PER_NET?75?</vt:lpstr>
      <vt:lpstr>XDO_?FINAL_PER_NET?76?</vt:lpstr>
      <vt:lpstr>XDO_?FINAL_PER_NET?77?</vt:lpstr>
      <vt:lpstr>XDO_?FINAL_PER_NET?78?</vt:lpstr>
      <vt:lpstr>XDO_?FINAL_PER_NET?79?</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XDO_?FINAL_QUANTITE?75?</vt:lpstr>
      <vt:lpstr>XDO_?FINAL_QUANTITE?76?</vt:lpstr>
      <vt:lpstr>XDO_?FINAL_QUANTITE?77?</vt:lpstr>
      <vt:lpstr>XDO_?FINAL_QUANTITE?78?</vt:lpstr>
      <vt:lpstr>XDO_?FINAL_QUANTITE?79?</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XDO_?NAMCNAME?14?</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XDO_?NOVAL?59?</vt:lpstr>
      <vt:lpstr>XDO_?NOVAL?60?</vt:lpstr>
      <vt:lpstr>XDO_?NOVAL?61?</vt:lpstr>
      <vt:lpstr>XDO_?NOVAL?62?</vt:lpstr>
      <vt:lpstr>XDO_?NOVAL?63?</vt:lpstr>
      <vt:lpstr>XDO_?NOVAL?64?</vt:lpstr>
      <vt:lpstr>XDO_?NOVAL?65?</vt:lpstr>
      <vt:lpstr>XDO_?NOVAL?66?</vt:lpstr>
      <vt:lpstr>XDO_?NOVAL?67?</vt:lpstr>
      <vt:lpstr>XDO_?NOVAL?75?</vt:lpstr>
      <vt:lpstr>XDO_?NOVAL?76?</vt:lpstr>
      <vt:lpstr>XDO_?NOVAL?77?</vt:lpstr>
      <vt:lpstr>XDO_?NOVAL?78?</vt:lpstr>
      <vt:lpstr>XDO_?NOVAL?79?</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XDO_?NPTF?14?</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XDO_?RATING?59?</vt:lpstr>
      <vt:lpstr>XDO_?RATING?60?</vt:lpstr>
      <vt:lpstr>XDO_?RATING?61?</vt:lpstr>
      <vt:lpstr>XDO_?RATING?62?</vt:lpstr>
      <vt:lpstr>XDO_?RATING?63?</vt:lpstr>
      <vt:lpstr>XDO_?RATING?64?</vt:lpstr>
      <vt:lpstr>XDO_?RATING?65?</vt:lpstr>
      <vt:lpstr>XDO_?RATING?66?</vt:lpstr>
      <vt:lpstr>XDO_?RATING?67?</vt:lpstr>
      <vt:lpstr>XDO_?RATING?75?</vt:lpstr>
      <vt:lpstr>XDO_?RATING?76?</vt:lpstr>
      <vt:lpstr>XDO_?RATING?77?</vt:lpstr>
      <vt:lpstr>XDO_?RATING?78?</vt:lpstr>
      <vt:lpstr>XDO_?RATING?79?</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XDO_?REMARKS?59?</vt:lpstr>
      <vt:lpstr>XDO_?REMARKS?60?</vt:lpstr>
      <vt:lpstr>XDO_?REMARKS?61?</vt:lpstr>
      <vt:lpstr>XDO_?REMARKS?62?</vt:lpstr>
      <vt:lpstr>XDO_?REMARKS?63?</vt:lpstr>
      <vt:lpstr>XDO_?REMARKS?64?</vt:lpstr>
      <vt:lpstr>XDO_?REMARKS?65?</vt:lpstr>
      <vt:lpstr>XDO_?REMARKS?66?</vt:lpstr>
      <vt:lpstr>XDO_?REMARKS?67?</vt:lpstr>
      <vt:lpstr>XDO_?REMARKS?75?</vt:lpstr>
      <vt:lpstr>XDO_?REMARKS?76?</vt:lpstr>
      <vt:lpstr>XDO_?REMARKS?77?</vt:lpstr>
      <vt:lpstr>XDO_?REMARKS?78?</vt:lpstr>
      <vt:lpstr>XDO_?REMARKS?79?</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XDO_?TITL?14?</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XDO_?YTM?59?</vt:lpstr>
      <vt:lpstr>XDO_?YTM?60?</vt:lpstr>
      <vt:lpstr>XDO_?YTM?61?</vt:lpstr>
      <vt:lpstr>XDO_?YTM?62?</vt:lpstr>
      <vt:lpstr>XDO_?YTM?63?</vt:lpstr>
      <vt:lpstr>XDO_?YTM?64?</vt:lpstr>
      <vt:lpstr>XDO_?YTM?65?</vt:lpstr>
      <vt:lpstr>XDO_?YTM?66?</vt:lpstr>
      <vt:lpstr>XDO_?YTM?67?</vt:lpstr>
      <vt:lpstr>XDO_?YTM?75?</vt:lpstr>
      <vt:lpstr>XDO_?YTM?76?</vt:lpstr>
      <vt:lpstr>XDO_?YTM?77?</vt:lpstr>
      <vt:lpstr>XDO_?YTM?78?</vt:lpstr>
      <vt:lpstr>XDO_?YTM?79?</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XDO_GROUP_?G_2?14?</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XDO_GROUP_?G_3?14?</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XDO_GROUP_?G_4?75?</vt:lpstr>
      <vt:lpstr>XDO_GROUP_?G_4?76?</vt:lpstr>
      <vt:lpstr>XDO_GROUP_?G_4?77?</vt:lpstr>
      <vt:lpstr>XDO_GROUP_?G_4?78?</vt:lpstr>
      <vt:lpstr>XDO_GROUP_?G_4?79?</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2024-01-08T09:43:01Z</dcterms:modified>
</cp:coreProperties>
</file>